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12847295-9\Desktop\NOMBRAMIENTOS 2026\"/>
    </mc:Choice>
  </mc:AlternateContent>
  <bookViews>
    <workbookView xWindow="0" yWindow="0" windowWidth="15360" windowHeight="7620" firstSheet="18" activeTab="32"/>
  </bookViews>
  <sheets>
    <sheet name="COS" sheetId="81" r:id="rId1"/>
    <sheet name="OM" sheetId="82" r:id="rId2"/>
    <sheet name="SIST ARM" sheetId="92" r:id="rId3"/>
    <sheet name="NAVEG" sheetId="93" r:id="rId4"/>
    <sheet name="OP NAV" sheetId="94" r:id="rId5"/>
    <sheet name="SIST ING" sheetId="95" r:id="rId6"/>
    <sheet name="ADMINIST" sheetId="96" r:id="rId7"/>
    <sheet name="ESP IM" sheetId="97" r:id="rId8"/>
    <sheet name="ESP AB" sheetId="98" r:id="rId9"/>
    <sheet name="ESP LT" sheetId="100" r:id="rId10"/>
    <sheet name="METOD INV" sheetId="48" state="hidden" r:id="rId11"/>
    <sheet name="NAUTICA" sheetId="99" r:id="rId12"/>
    <sheet name="FOR NAVAL" sheetId="101" r:id="rId13"/>
    <sheet name="LENGUAJE" sheetId="102" r:id="rId14"/>
    <sheet name="HISTORIA" sheetId="31" r:id="rId15"/>
    <sheet name="HIST NAV " sheetId="32" r:id="rId16"/>
    <sheet name="DEREC" sheetId="28" r:id="rId17"/>
    <sheet name="FILOSOF" sheetId="36" r:id="rId18"/>
    <sheet name="ETICA" sheetId="103" r:id="rId19"/>
    <sheet name="PSICOL " sheetId="42" r:id="rId20"/>
    <sheet name="MANDO" sheetId="39" r:id="rId21"/>
    <sheet name="FUND. NAVALES" sheetId="104" r:id="rId22"/>
    <sheet name="MATEM " sheetId="26" r:id="rId23"/>
    <sheet name="FISICA" sheetId="90" r:id="rId24"/>
    <sheet name="ELECTR " sheetId="29" r:id="rId25"/>
    <sheet name="QUÍM" sheetId="46" r:id="rId26"/>
    <sheet name="CÍRCULOS" sheetId="53" r:id="rId27"/>
    <sheet name="CONSULTORÍAS" sheetId="72" r:id="rId28"/>
    <sheet name="ED FÍSICA 1ER AÑO" sheetId="69" state="hidden" r:id="rId29"/>
    <sheet name="ED FÍSICA 2DO AÑO" sheetId="70" state="hidden" r:id="rId30"/>
    <sheet name="ED FISICA" sheetId="73" state="hidden" r:id="rId31"/>
    <sheet name="PROF ED. FISC." sheetId="80" state="hidden" r:id="rId32"/>
    <sheet name="CONSOLIDADO" sheetId="84" r:id="rId33"/>
    <sheet name="JEFE CATEDRA" sheetId="88" r:id="rId34"/>
    <sheet name="ASESOR DE CURSO" sheetId="83" r:id="rId35"/>
    <sheet name="Hoja3" sheetId="89" r:id="rId36"/>
    <sheet name="Hoja2" sheetId="86" r:id="rId37"/>
  </sheets>
  <externalReferences>
    <externalReference r:id="rId38"/>
  </externalReferences>
  <definedNames>
    <definedName name="_xlnm._FilterDatabase" localSheetId="26" hidden="1">CÍRCULOS!$A$9:$I$10</definedName>
    <definedName name="_xlnm._FilterDatabase" localSheetId="32" hidden="1">CONSOLIDADO!$A$3:$KEN$138</definedName>
    <definedName name="_xlnm._FilterDatabase" localSheetId="16" hidden="1">DEREC!$A$9:$I$26</definedName>
    <definedName name="_xlnm._FilterDatabase" localSheetId="24" hidden="1">'ELECTR '!$A$9:$I$18</definedName>
    <definedName name="_xlnm._FilterDatabase" localSheetId="8" hidden="1">'ESP AB'!$A$9:$I$24</definedName>
    <definedName name="_xlnm._FilterDatabase" localSheetId="7" hidden="1">'ESP IM'!$A$9:$I$18</definedName>
    <definedName name="_xlnm._FilterDatabase" localSheetId="9" hidden="1">'ESP LT'!$A$9:$I$20</definedName>
    <definedName name="_xlnm._FilterDatabase" localSheetId="18" hidden="1">ETICA!$A$9:$I$16</definedName>
    <definedName name="_xlnm._FilterDatabase" localSheetId="17" hidden="1">FILOSOF!$A$9:$I$10</definedName>
    <definedName name="_xlnm._FilterDatabase" localSheetId="23" hidden="1">FISICA!$A$9:$I$61</definedName>
    <definedName name="_xlnm._FilterDatabase" localSheetId="12" hidden="1">'FOR NAVAL'!$B$5:$J$58</definedName>
    <definedName name="_xlnm._FilterDatabase" localSheetId="21" hidden="1">'FUND. NAVALES'!$A$9:$I$24</definedName>
    <definedName name="_xlnm._FilterDatabase" localSheetId="15" hidden="1">'HIST NAV '!$A$9:$I$23</definedName>
    <definedName name="_xlnm._FilterDatabase" localSheetId="14" hidden="1">HISTORIA!$A$9:$I$44</definedName>
    <definedName name="_xlnm._FilterDatabase" localSheetId="36" hidden="1">Hoja2!$B$3:$K$176</definedName>
    <definedName name="_xlnm._FilterDatabase" localSheetId="35" hidden="1">Hoja3!$C$3:$J$111</definedName>
    <definedName name="_xlnm._FilterDatabase" localSheetId="13" hidden="1">LENGUAJE!$A$9:$I$40</definedName>
    <definedName name="_xlnm._FilterDatabase" localSheetId="20" hidden="1">MANDO!$A$9:$I$43</definedName>
    <definedName name="_xlnm._FilterDatabase" localSheetId="22" hidden="1">'MATEM '!$A$9:$I$52</definedName>
    <definedName name="_xlnm._FilterDatabase" localSheetId="11" hidden="1">NAUTICA!$A$9:$I$10</definedName>
    <definedName name="_xlnm._FilterDatabase" localSheetId="3" hidden="1">NAVEG!$A$9:$I$34</definedName>
    <definedName name="_xlnm._FilterDatabase" localSheetId="25" hidden="1">QUÍM!$A$9:$I$32</definedName>
    <definedName name="_xlnm._FilterDatabase" localSheetId="5" hidden="1">'SIST ING'!$A$9:$I$21</definedName>
    <definedName name="_xlnm.Print_Area" localSheetId="1">OM!$A$1:$Q$39</definedName>
    <definedName name="LAB_1">Hoja2!$G$4:$G$156</definedName>
    <definedName name="LAB_2">Hoja2!$I$4:$I$156</definedName>
    <definedName name="NOMBRES">Hoja2!$E$4:$E$181</definedName>
    <definedName name="profes">Hoja2!$E$4:$E$126</definedName>
    <definedName name="profesores">Hoja2!$E$4:$E$149</definedName>
    <definedName name="SISTEMATICAS1">Hoja2!$F$4:$F$149</definedName>
    <definedName name="SISTEMATICAS2">Hoja2!$H$4:$H$149</definedName>
  </definedNames>
  <calcPr calcId="162913"/>
  <fileRecoveryPr repairLoad="1"/>
</workbook>
</file>

<file path=xl/calcChain.xml><?xml version="1.0" encoding="utf-8"?>
<calcChain xmlns="http://schemas.openxmlformats.org/spreadsheetml/2006/main">
  <c r="AP32" i="84" l="1"/>
  <c r="L41" i="82" l="1"/>
  <c r="J41" i="82"/>
  <c r="L40" i="82"/>
  <c r="J40" i="82"/>
  <c r="L39" i="82"/>
  <c r="J39" i="82"/>
  <c r="L38" i="82"/>
  <c r="J38" i="82"/>
  <c r="L37" i="82"/>
  <c r="J37" i="82"/>
  <c r="L36" i="82"/>
  <c r="J36" i="82"/>
  <c r="L35" i="82"/>
  <c r="J35" i="82"/>
  <c r="L34" i="82"/>
  <c r="J34" i="82"/>
  <c r="L33" i="82"/>
  <c r="J33" i="82"/>
  <c r="L32" i="82"/>
  <c r="J32" i="82"/>
  <c r="L31" i="82"/>
  <c r="J31" i="82"/>
  <c r="G27" i="82"/>
  <c r="E27" i="82"/>
  <c r="I27" i="82" l="1"/>
  <c r="J43" i="82"/>
  <c r="AP112" i="84"/>
  <c r="L36" i="53" l="1"/>
  <c r="J36" i="53"/>
  <c r="I23" i="53" l="1"/>
  <c r="G22" i="53"/>
  <c r="E22" i="53"/>
  <c r="N20" i="53"/>
  <c r="M20" i="53"/>
  <c r="L20" i="53"/>
  <c r="K20" i="53"/>
  <c r="N12" i="53"/>
  <c r="M12" i="53"/>
  <c r="L12" i="53"/>
  <c r="K12" i="53"/>
  <c r="N11" i="53"/>
  <c r="M11" i="53"/>
  <c r="L11" i="53"/>
  <c r="K11" i="53"/>
  <c r="E27" i="72"/>
  <c r="D27" i="72"/>
  <c r="C27" i="72"/>
  <c r="I22" i="53" l="1"/>
  <c r="J61" i="84"/>
  <c r="AP90" i="84"/>
  <c r="J53" i="84"/>
  <c r="J7" i="84"/>
  <c r="K7" i="84" s="1"/>
  <c r="J105" i="84"/>
  <c r="K105" i="84" s="1"/>
  <c r="J28" i="84"/>
  <c r="K28" i="84" s="1"/>
  <c r="J96" i="84"/>
  <c r="K96" i="84" s="1"/>
  <c r="J78" i="84"/>
  <c r="K78" i="84" s="1"/>
  <c r="J79" i="84"/>
  <c r="K79" i="84" s="1"/>
  <c r="J80" i="84"/>
  <c r="K80" i="84" s="1"/>
  <c r="J125" i="84"/>
  <c r="K125" i="84" s="1"/>
  <c r="J126" i="84"/>
  <c r="K126" i="84" s="1"/>
  <c r="J43" i="84"/>
  <c r="K43" i="84" s="1"/>
  <c r="J82" i="84"/>
  <c r="K82" i="84" s="1"/>
  <c r="J83" i="84"/>
  <c r="K83" i="84" s="1"/>
  <c r="J84" i="84"/>
  <c r="K84" i="84" s="1"/>
  <c r="J47" i="84"/>
  <c r="K47" i="84" s="1"/>
  <c r="G45" i="39" l="1"/>
  <c r="E45" i="39"/>
  <c r="N43" i="39"/>
  <c r="M43" i="39"/>
  <c r="L43" i="39"/>
  <c r="K43" i="39"/>
  <c r="M42" i="39"/>
  <c r="L42" i="39"/>
  <c r="K42" i="39"/>
  <c r="N41" i="39"/>
  <c r="M41" i="39"/>
  <c r="L41" i="39"/>
  <c r="K41" i="39"/>
  <c r="N40" i="39"/>
  <c r="M40" i="39"/>
  <c r="L40" i="39"/>
  <c r="K40" i="39"/>
  <c r="N39" i="39"/>
  <c r="M39" i="39"/>
  <c r="L39" i="39"/>
  <c r="K39" i="39"/>
  <c r="N38" i="39"/>
  <c r="M38" i="39"/>
  <c r="L38" i="39"/>
  <c r="K38" i="39"/>
  <c r="N37" i="39"/>
  <c r="M37" i="39"/>
  <c r="L37" i="39"/>
  <c r="K37" i="39"/>
  <c r="N36" i="39"/>
  <c r="M36" i="39"/>
  <c r="L36" i="39"/>
  <c r="K36" i="39"/>
  <c r="N35" i="39"/>
  <c r="M35" i="39"/>
  <c r="L35" i="39"/>
  <c r="K35" i="39"/>
  <c r="N34" i="39"/>
  <c r="M34" i="39"/>
  <c r="L34" i="39"/>
  <c r="K34" i="39"/>
  <c r="N33" i="39"/>
  <c r="M33" i="39"/>
  <c r="L33" i="39"/>
  <c r="K33" i="39"/>
  <c r="N32" i="39"/>
  <c r="M32" i="39"/>
  <c r="L32" i="39"/>
  <c r="K32" i="39"/>
  <c r="N31" i="39"/>
  <c r="M31" i="39"/>
  <c r="L31" i="39"/>
  <c r="K31" i="39"/>
  <c r="N30" i="39"/>
  <c r="M30" i="39"/>
  <c r="L30" i="39"/>
  <c r="K30" i="39"/>
  <c r="N29" i="39"/>
  <c r="M29" i="39"/>
  <c r="L29" i="39"/>
  <c r="K29" i="39"/>
  <c r="N28" i="39"/>
  <c r="M28" i="39"/>
  <c r="L28" i="39"/>
  <c r="K28" i="39"/>
  <c r="N27" i="39"/>
  <c r="M27" i="39"/>
  <c r="L27" i="39"/>
  <c r="K27" i="39"/>
  <c r="N26" i="39"/>
  <c r="M26" i="39"/>
  <c r="L26" i="39"/>
  <c r="K26" i="39"/>
  <c r="N25" i="39"/>
  <c r="M25" i="39"/>
  <c r="L25" i="39"/>
  <c r="K25" i="39"/>
  <c r="N24" i="39"/>
  <c r="M24" i="39"/>
  <c r="L24" i="39"/>
  <c r="K24" i="39"/>
  <c r="N23" i="39"/>
  <c r="M23" i="39"/>
  <c r="L23" i="39"/>
  <c r="K23" i="39"/>
  <c r="N22" i="39"/>
  <c r="M22" i="39"/>
  <c r="L22" i="39"/>
  <c r="K22" i="39"/>
  <c r="N21" i="39"/>
  <c r="M21" i="39"/>
  <c r="L21" i="39"/>
  <c r="K21" i="39"/>
  <c r="N20" i="39"/>
  <c r="M20" i="39"/>
  <c r="L20" i="39"/>
  <c r="K20" i="39"/>
  <c r="N19" i="39"/>
  <c r="M19" i="39"/>
  <c r="L19" i="39"/>
  <c r="K19" i="39"/>
  <c r="N18" i="39"/>
  <c r="M18" i="39"/>
  <c r="L18" i="39"/>
  <c r="K18" i="39"/>
  <c r="N17" i="39"/>
  <c r="M17" i="39"/>
  <c r="L17" i="39"/>
  <c r="K17" i="39"/>
  <c r="N16" i="39"/>
  <c r="M16" i="39"/>
  <c r="L16" i="39"/>
  <c r="K16" i="39"/>
  <c r="N15" i="39"/>
  <c r="M15" i="39"/>
  <c r="L15" i="39"/>
  <c r="K15" i="39"/>
  <c r="N14" i="39"/>
  <c r="M14" i="39"/>
  <c r="L14" i="39"/>
  <c r="K14" i="39"/>
  <c r="N13" i="39"/>
  <c r="M13" i="39"/>
  <c r="L13" i="39"/>
  <c r="K13" i="39"/>
  <c r="N12" i="39"/>
  <c r="M12" i="39"/>
  <c r="L12" i="39"/>
  <c r="K12" i="39"/>
  <c r="N11" i="39"/>
  <c r="M11" i="39"/>
  <c r="L11" i="39"/>
  <c r="K11" i="39"/>
  <c r="F28" i="104"/>
  <c r="E28" i="104"/>
  <c r="F27" i="104"/>
  <c r="E27" i="104"/>
  <c r="N24" i="104"/>
  <c r="M24" i="104"/>
  <c r="L24" i="104"/>
  <c r="K24" i="104"/>
  <c r="N23" i="104"/>
  <c r="M23" i="104"/>
  <c r="L23" i="104"/>
  <c r="K23" i="104"/>
  <c r="N22" i="104"/>
  <c r="M22" i="104"/>
  <c r="L22" i="104"/>
  <c r="K22" i="104"/>
  <c r="N21" i="104"/>
  <c r="M21" i="104"/>
  <c r="L21" i="104"/>
  <c r="K21" i="104"/>
  <c r="N20" i="104"/>
  <c r="M20" i="104"/>
  <c r="L20" i="104"/>
  <c r="K20" i="104"/>
  <c r="N19" i="104"/>
  <c r="M19" i="104"/>
  <c r="L19" i="104"/>
  <c r="K19" i="104"/>
  <c r="N18" i="104"/>
  <c r="M18" i="104"/>
  <c r="L18" i="104"/>
  <c r="K18" i="104"/>
  <c r="N17" i="104"/>
  <c r="M17" i="104"/>
  <c r="L17" i="104"/>
  <c r="K17" i="104"/>
  <c r="N16" i="104"/>
  <c r="M16" i="104"/>
  <c r="L16" i="104"/>
  <c r="K16" i="104"/>
  <c r="N15" i="104"/>
  <c r="M15" i="104"/>
  <c r="L15" i="104"/>
  <c r="K15" i="104"/>
  <c r="N14" i="104"/>
  <c r="M14" i="104"/>
  <c r="L14" i="104"/>
  <c r="K14" i="104"/>
  <c r="N13" i="104"/>
  <c r="M13" i="104"/>
  <c r="L13" i="104"/>
  <c r="K13" i="104"/>
  <c r="N12" i="104"/>
  <c r="M12" i="104"/>
  <c r="L12" i="104"/>
  <c r="K12" i="104"/>
  <c r="N11" i="104"/>
  <c r="M11" i="104"/>
  <c r="L11" i="104"/>
  <c r="K11" i="104"/>
  <c r="K28" i="104" l="1"/>
  <c r="F49" i="39"/>
  <c r="F50" i="39"/>
  <c r="F48" i="39"/>
  <c r="F29" i="104"/>
  <c r="E29" i="104"/>
  <c r="E50" i="39"/>
  <c r="E51" i="39"/>
  <c r="F51" i="39"/>
  <c r="E48" i="39"/>
  <c r="E52" i="39"/>
  <c r="F52" i="39"/>
  <c r="E49" i="39"/>
  <c r="F53" i="39" l="1"/>
  <c r="E53" i="39"/>
  <c r="J25" i="84" l="1"/>
  <c r="K25" i="84" s="1"/>
  <c r="I27" i="99" l="1"/>
  <c r="G26" i="99"/>
  <c r="E26" i="99"/>
  <c r="N24" i="99"/>
  <c r="M24" i="99"/>
  <c r="L24" i="99"/>
  <c r="K24" i="99"/>
  <c r="N23" i="99"/>
  <c r="M23" i="99"/>
  <c r="L23" i="99"/>
  <c r="K23" i="99"/>
  <c r="N22" i="99"/>
  <c r="M22" i="99"/>
  <c r="L22" i="99"/>
  <c r="K22" i="99"/>
  <c r="N21" i="99"/>
  <c r="M21" i="99"/>
  <c r="L21" i="99"/>
  <c r="K21" i="99"/>
  <c r="N20" i="99"/>
  <c r="M20" i="99"/>
  <c r="L20" i="99"/>
  <c r="K20" i="99"/>
  <c r="N19" i="99"/>
  <c r="M19" i="99"/>
  <c r="L19" i="99"/>
  <c r="K19" i="99"/>
  <c r="N18" i="99"/>
  <c r="M18" i="99"/>
  <c r="L18" i="99"/>
  <c r="K18" i="99"/>
  <c r="N17" i="99"/>
  <c r="M17" i="99"/>
  <c r="L17" i="99"/>
  <c r="K17" i="99"/>
  <c r="N16" i="99"/>
  <c r="M16" i="99"/>
  <c r="L16" i="99"/>
  <c r="K16" i="99"/>
  <c r="N15" i="99"/>
  <c r="M15" i="99"/>
  <c r="L15" i="99"/>
  <c r="K15" i="99"/>
  <c r="N14" i="99"/>
  <c r="M14" i="99"/>
  <c r="L14" i="99"/>
  <c r="K14" i="99"/>
  <c r="N13" i="99"/>
  <c r="M13" i="99"/>
  <c r="L13" i="99"/>
  <c r="K13" i="99"/>
  <c r="N12" i="99"/>
  <c r="M12" i="99"/>
  <c r="L12" i="99"/>
  <c r="K12" i="99"/>
  <c r="N11" i="99"/>
  <c r="M11" i="99"/>
  <c r="L11" i="99"/>
  <c r="K11" i="99"/>
  <c r="J31" i="99" s="1"/>
  <c r="I26" i="99" l="1"/>
  <c r="L31" i="99"/>
  <c r="J32" i="99"/>
  <c r="L32" i="99"/>
  <c r="J33" i="99"/>
  <c r="L33" i="99"/>
  <c r="L35" i="99" l="1"/>
  <c r="J32" i="84"/>
  <c r="K32" i="84" s="1"/>
  <c r="J33" i="84"/>
  <c r="K33" i="84" s="1"/>
  <c r="K53" i="84"/>
  <c r="AJ53" i="84" s="1"/>
  <c r="AP53" i="84" s="1"/>
  <c r="AL53" i="84"/>
  <c r="J135" i="84"/>
  <c r="K135" i="84" s="1"/>
  <c r="AJ135" i="84" s="1"/>
  <c r="AP135" i="84" s="1"/>
  <c r="J136" i="84"/>
  <c r="K136" i="84" s="1"/>
  <c r="AJ136" i="84" s="1"/>
  <c r="AP136" i="84" s="1"/>
  <c r="J14" i="84"/>
  <c r="K14" i="84" s="1"/>
  <c r="H60" i="101"/>
  <c r="G60" i="101"/>
  <c r="F60" i="101"/>
  <c r="E60" i="101"/>
  <c r="H58" i="101"/>
  <c r="G58" i="101"/>
  <c r="F58" i="101"/>
  <c r="E58" i="101"/>
  <c r="O57" i="101"/>
  <c r="N57" i="101"/>
  <c r="M57" i="101"/>
  <c r="L57" i="101"/>
  <c r="O56" i="101"/>
  <c r="N56" i="101"/>
  <c r="M56" i="101"/>
  <c r="L56" i="101"/>
  <c r="O55" i="101"/>
  <c r="N55" i="101"/>
  <c r="M55" i="101"/>
  <c r="L55" i="101"/>
  <c r="O54" i="101"/>
  <c r="N54" i="101"/>
  <c r="M54" i="101"/>
  <c r="L54" i="101"/>
  <c r="O53" i="101"/>
  <c r="N53" i="101"/>
  <c r="M53" i="101"/>
  <c r="L53" i="101"/>
  <c r="O52" i="101"/>
  <c r="N52" i="101"/>
  <c r="M52" i="101"/>
  <c r="L52" i="101"/>
  <c r="O51" i="101"/>
  <c r="N51" i="101"/>
  <c r="M51" i="101"/>
  <c r="L51" i="101"/>
  <c r="O50" i="101"/>
  <c r="N50" i="101"/>
  <c r="M50" i="101"/>
  <c r="L50" i="101"/>
  <c r="O49" i="101"/>
  <c r="N49" i="101"/>
  <c r="M49" i="101"/>
  <c r="L49" i="101"/>
  <c r="O48" i="101"/>
  <c r="N48" i="101"/>
  <c r="M48" i="101"/>
  <c r="L48" i="101"/>
  <c r="O47" i="101"/>
  <c r="N47" i="101"/>
  <c r="M47" i="101"/>
  <c r="L47" i="101"/>
  <c r="O46" i="101"/>
  <c r="N46" i="101"/>
  <c r="M46" i="101"/>
  <c r="L46" i="101"/>
  <c r="O45" i="101"/>
  <c r="N45" i="101"/>
  <c r="M45" i="101"/>
  <c r="L45" i="101"/>
  <c r="O44" i="101"/>
  <c r="N44" i="101"/>
  <c r="M44" i="101"/>
  <c r="L44" i="101"/>
  <c r="O43" i="101"/>
  <c r="N43" i="101"/>
  <c r="M43" i="101"/>
  <c r="L43" i="101"/>
  <c r="O42" i="101"/>
  <c r="N42" i="101"/>
  <c r="M42" i="101"/>
  <c r="L42" i="101"/>
  <c r="O41" i="101"/>
  <c r="N41" i="101"/>
  <c r="M41" i="101"/>
  <c r="L41" i="101"/>
  <c r="O40" i="101"/>
  <c r="N40" i="101"/>
  <c r="M40" i="101"/>
  <c r="L40" i="101"/>
  <c r="O39" i="101"/>
  <c r="N39" i="101"/>
  <c r="M39" i="101"/>
  <c r="L39" i="101"/>
  <c r="O38" i="101"/>
  <c r="N38" i="101"/>
  <c r="M38" i="101"/>
  <c r="L38" i="101"/>
  <c r="O37" i="101"/>
  <c r="N37" i="101"/>
  <c r="M37" i="101"/>
  <c r="L37" i="101"/>
  <c r="O36" i="101"/>
  <c r="N36" i="101"/>
  <c r="M36" i="101"/>
  <c r="L36" i="101"/>
  <c r="O35" i="101"/>
  <c r="N35" i="101"/>
  <c r="M35" i="101"/>
  <c r="L35" i="101"/>
  <c r="O34" i="101"/>
  <c r="N34" i="101"/>
  <c r="M34" i="101"/>
  <c r="L34" i="101"/>
  <c r="O33" i="101"/>
  <c r="N33" i="101"/>
  <c r="M33" i="101"/>
  <c r="L33" i="101"/>
  <c r="O32" i="101"/>
  <c r="N32" i="101"/>
  <c r="M32" i="101"/>
  <c r="L32" i="101"/>
  <c r="O31" i="101"/>
  <c r="N31" i="101"/>
  <c r="M31" i="101"/>
  <c r="L31" i="101"/>
  <c r="O30" i="101"/>
  <c r="N30" i="101"/>
  <c r="M30" i="101"/>
  <c r="L30" i="101"/>
  <c r="O29" i="101"/>
  <c r="N29" i="101"/>
  <c r="M29" i="101"/>
  <c r="L29" i="101"/>
  <c r="O28" i="101"/>
  <c r="N28" i="101"/>
  <c r="M28" i="101"/>
  <c r="L28" i="101"/>
  <c r="O27" i="101"/>
  <c r="N27" i="101"/>
  <c r="M27" i="101"/>
  <c r="L27" i="101"/>
  <c r="O26" i="101"/>
  <c r="N26" i="101"/>
  <c r="M26" i="101"/>
  <c r="L26" i="101"/>
  <c r="O25" i="101"/>
  <c r="N25" i="101"/>
  <c r="M25" i="101"/>
  <c r="L25" i="101"/>
  <c r="O24" i="101"/>
  <c r="N24" i="101"/>
  <c r="M24" i="101"/>
  <c r="L24" i="101"/>
  <c r="O23" i="101"/>
  <c r="N23" i="101"/>
  <c r="M23" i="101"/>
  <c r="L23" i="101"/>
  <c r="O22" i="101"/>
  <c r="N22" i="101"/>
  <c r="M22" i="101"/>
  <c r="L22" i="101"/>
  <c r="O21" i="101"/>
  <c r="N21" i="101"/>
  <c r="M21" i="101"/>
  <c r="L21" i="101"/>
  <c r="O20" i="101"/>
  <c r="N20" i="101"/>
  <c r="M20" i="101"/>
  <c r="L20" i="101"/>
  <c r="O19" i="101"/>
  <c r="N19" i="101"/>
  <c r="M19" i="101"/>
  <c r="L19" i="101"/>
  <c r="O18" i="101"/>
  <c r="N18" i="101"/>
  <c r="M18" i="101"/>
  <c r="L18" i="101"/>
  <c r="O17" i="101"/>
  <c r="N17" i="101"/>
  <c r="M17" i="101"/>
  <c r="L17" i="101"/>
  <c r="O16" i="101"/>
  <c r="N16" i="101"/>
  <c r="M16" i="101"/>
  <c r="L16" i="101"/>
  <c r="O15" i="101"/>
  <c r="N15" i="101"/>
  <c r="M15" i="101"/>
  <c r="L15" i="101"/>
  <c r="O14" i="101"/>
  <c r="N14" i="101"/>
  <c r="M14" i="101"/>
  <c r="L14" i="101"/>
  <c r="O13" i="101"/>
  <c r="N13" i="101"/>
  <c r="M13" i="101"/>
  <c r="L13" i="101"/>
  <c r="O12" i="101"/>
  <c r="N12" i="101"/>
  <c r="M12" i="101"/>
  <c r="L12" i="101"/>
  <c r="O11" i="101"/>
  <c r="N11" i="101"/>
  <c r="M11" i="101"/>
  <c r="L11" i="101"/>
  <c r="O10" i="101"/>
  <c r="N10" i="101"/>
  <c r="M10" i="101"/>
  <c r="L10" i="101"/>
  <c r="O9" i="101"/>
  <c r="N9" i="101"/>
  <c r="M9" i="101"/>
  <c r="L9" i="101"/>
  <c r="O8" i="101"/>
  <c r="N8" i="101"/>
  <c r="M8" i="101"/>
  <c r="L8" i="101"/>
  <c r="O7" i="101"/>
  <c r="N7" i="101"/>
  <c r="M7" i="101"/>
  <c r="L7" i="101"/>
  <c r="O6" i="101"/>
  <c r="N6" i="101"/>
  <c r="M6" i="101"/>
  <c r="L6" i="101"/>
  <c r="I60" i="101" l="1"/>
  <c r="H83" i="101"/>
  <c r="F84" i="101"/>
  <c r="E64" i="101"/>
  <c r="E66" i="101"/>
  <c r="E68" i="101"/>
  <c r="E70" i="101"/>
  <c r="E72" i="101"/>
  <c r="E74" i="101"/>
  <c r="E76" i="101"/>
  <c r="E78" i="101"/>
  <c r="E80" i="101"/>
  <c r="E82" i="101"/>
  <c r="E84" i="101"/>
  <c r="F74" i="101"/>
  <c r="G64" i="101"/>
  <c r="G66" i="101"/>
  <c r="G68" i="101"/>
  <c r="G70" i="101"/>
  <c r="G72" i="101"/>
  <c r="G74" i="101"/>
  <c r="G76" i="101"/>
  <c r="G78" i="101"/>
  <c r="G80" i="101"/>
  <c r="G82" i="101"/>
  <c r="G84" i="101"/>
  <c r="F64" i="101"/>
  <c r="F82" i="101"/>
  <c r="H64" i="101"/>
  <c r="H66" i="101"/>
  <c r="H68" i="101"/>
  <c r="H70" i="101"/>
  <c r="H72" i="101"/>
  <c r="H74" i="101"/>
  <c r="H76" i="101"/>
  <c r="H78" i="101"/>
  <c r="H80" i="101"/>
  <c r="H82" i="101"/>
  <c r="H84" i="101"/>
  <c r="F72" i="101"/>
  <c r="F76" i="101"/>
  <c r="E65" i="101"/>
  <c r="E67" i="101"/>
  <c r="E69" i="101"/>
  <c r="E71" i="101"/>
  <c r="E73" i="101"/>
  <c r="E75" i="101"/>
  <c r="E77" i="101"/>
  <c r="E79" i="101"/>
  <c r="E81" i="101"/>
  <c r="E83" i="101"/>
  <c r="F68" i="101"/>
  <c r="F80" i="101"/>
  <c r="F65" i="101"/>
  <c r="F67" i="101"/>
  <c r="F69" i="101"/>
  <c r="F71" i="101"/>
  <c r="F73" i="101"/>
  <c r="F75" i="101"/>
  <c r="F77" i="101"/>
  <c r="F79" i="101"/>
  <c r="F81" i="101"/>
  <c r="F83" i="101"/>
  <c r="F70" i="101"/>
  <c r="F78" i="101"/>
  <c r="G65" i="101"/>
  <c r="G67" i="101"/>
  <c r="G69" i="101"/>
  <c r="G71" i="101"/>
  <c r="G73" i="101"/>
  <c r="G75" i="101"/>
  <c r="G77" i="101"/>
  <c r="G79" i="101"/>
  <c r="G81" i="101"/>
  <c r="G83" i="101"/>
  <c r="F66" i="101"/>
  <c r="H65" i="101"/>
  <c r="H67" i="101"/>
  <c r="H69" i="101"/>
  <c r="H71" i="101"/>
  <c r="H73" i="101"/>
  <c r="H75" i="101"/>
  <c r="H77" i="101"/>
  <c r="H79" i="101"/>
  <c r="H81" i="101"/>
  <c r="F85" i="101" l="1"/>
  <c r="G85" i="101"/>
  <c r="H85" i="101"/>
  <c r="E85" i="101"/>
  <c r="P43" i="46" l="1"/>
  <c r="S41" i="46"/>
  <c r="R41" i="46"/>
  <c r="Q41" i="46"/>
  <c r="P41" i="46"/>
  <c r="H34" i="46"/>
  <c r="G34" i="46"/>
  <c r="F34" i="46"/>
  <c r="E34" i="46"/>
  <c r="N32" i="46"/>
  <c r="M32" i="46"/>
  <c r="L32" i="46"/>
  <c r="K32" i="46"/>
  <c r="N31" i="46"/>
  <c r="M31" i="46"/>
  <c r="L31" i="46"/>
  <c r="K31" i="46"/>
  <c r="N30" i="46"/>
  <c r="M30" i="46"/>
  <c r="L30" i="46"/>
  <c r="K30" i="46"/>
  <c r="N29" i="46"/>
  <c r="M29" i="46"/>
  <c r="L29" i="46"/>
  <c r="K29" i="46"/>
  <c r="N28" i="46"/>
  <c r="M28" i="46"/>
  <c r="L28" i="46"/>
  <c r="K28" i="46"/>
  <c r="N27" i="46"/>
  <c r="M27" i="46"/>
  <c r="L27" i="46"/>
  <c r="K27" i="46"/>
  <c r="N26" i="46"/>
  <c r="M26" i="46"/>
  <c r="L26" i="46"/>
  <c r="K26" i="46"/>
  <c r="N25" i="46"/>
  <c r="M25" i="46"/>
  <c r="L25" i="46"/>
  <c r="K25" i="46"/>
  <c r="N24" i="46"/>
  <c r="M24" i="46"/>
  <c r="L24" i="46"/>
  <c r="K24" i="46"/>
  <c r="N23" i="46"/>
  <c r="M23" i="46"/>
  <c r="L23" i="46"/>
  <c r="K23" i="46"/>
  <c r="N22" i="46"/>
  <c r="M22" i="46"/>
  <c r="L22" i="46"/>
  <c r="K22" i="46"/>
  <c r="N21" i="46"/>
  <c r="M21" i="46"/>
  <c r="L21" i="46"/>
  <c r="K21" i="46"/>
  <c r="N20" i="46"/>
  <c r="M20" i="46"/>
  <c r="L20" i="46"/>
  <c r="K20" i="46"/>
  <c r="N19" i="46"/>
  <c r="M19" i="46"/>
  <c r="L19" i="46"/>
  <c r="K19" i="46"/>
  <c r="N18" i="46"/>
  <c r="M18" i="46"/>
  <c r="L18" i="46"/>
  <c r="K18" i="46"/>
  <c r="N17" i="46"/>
  <c r="M17" i="46"/>
  <c r="L17" i="46"/>
  <c r="K17" i="46"/>
  <c r="N16" i="46"/>
  <c r="M16" i="46"/>
  <c r="L16" i="46"/>
  <c r="K16" i="46"/>
  <c r="N15" i="46"/>
  <c r="M15" i="46"/>
  <c r="L15" i="46"/>
  <c r="K15" i="46"/>
  <c r="N14" i="46"/>
  <c r="M14" i="46"/>
  <c r="L14" i="46"/>
  <c r="K14" i="46"/>
  <c r="N13" i="46"/>
  <c r="M13" i="46"/>
  <c r="L13" i="46"/>
  <c r="K13" i="46"/>
  <c r="N12" i="46"/>
  <c r="M12" i="46"/>
  <c r="L12" i="46"/>
  <c r="K12" i="46"/>
  <c r="N11" i="46"/>
  <c r="M37" i="46" s="1"/>
  <c r="M11" i="46"/>
  <c r="L37" i="46" s="1"/>
  <c r="L11" i="46"/>
  <c r="K39" i="46" s="1"/>
  <c r="K11" i="46"/>
  <c r="M39" i="46" l="1"/>
  <c r="I34" i="46"/>
  <c r="K38" i="46"/>
  <c r="J37" i="46"/>
  <c r="J39" i="46"/>
  <c r="L39" i="46"/>
  <c r="J38" i="46"/>
  <c r="L38" i="46"/>
  <c r="M38" i="46"/>
  <c r="K37" i="46"/>
  <c r="M41" i="46" l="1"/>
  <c r="L41" i="46"/>
  <c r="J43" i="46"/>
  <c r="J41" i="46"/>
  <c r="K41" i="46"/>
  <c r="J124" i="84" l="1"/>
  <c r="K124" i="84" s="1"/>
  <c r="J54" i="84"/>
  <c r="K54" i="84" s="1"/>
  <c r="AJ54" i="84" s="1"/>
  <c r="AP54" i="84" s="1"/>
  <c r="AL54" i="84"/>
  <c r="AP94" i="84"/>
  <c r="AT94" i="84" s="1"/>
  <c r="K40" i="102"/>
  <c r="K38" i="102"/>
  <c r="K37" i="102"/>
  <c r="K36" i="102"/>
  <c r="K35" i="102"/>
  <c r="K34" i="102"/>
  <c r="K33" i="102"/>
  <c r="K32" i="102"/>
  <c r="K31" i="102"/>
  <c r="K30" i="102"/>
  <c r="K29" i="102"/>
  <c r="K28" i="102"/>
  <c r="K27" i="102"/>
  <c r="K26" i="102"/>
  <c r="K25" i="102"/>
  <c r="K24" i="102"/>
  <c r="K23" i="102"/>
  <c r="K22" i="102"/>
  <c r="K21" i="102"/>
  <c r="K20" i="102"/>
  <c r="K19" i="102"/>
  <c r="K18" i="102"/>
  <c r="K17" i="102"/>
  <c r="K16" i="102"/>
  <c r="K15" i="102"/>
  <c r="K14" i="102"/>
  <c r="K13" i="102"/>
  <c r="K12" i="102"/>
  <c r="K11" i="102"/>
  <c r="N16" i="103"/>
  <c r="M16" i="103"/>
  <c r="L16" i="103"/>
  <c r="K16" i="103"/>
  <c r="N15" i="103"/>
  <c r="M15" i="103"/>
  <c r="L15" i="103"/>
  <c r="K15" i="103"/>
  <c r="N14" i="103"/>
  <c r="M14" i="103"/>
  <c r="L14" i="103"/>
  <c r="K14" i="103"/>
  <c r="N13" i="103"/>
  <c r="M13" i="103"/>
  <c r="L13" i="103"/>
  <c r="K13" i="103"/>
  <c r="N12" i="103"/>
  <c r="M12" i="103"/>
  <c r="L12" i="103"/>
  <c r="K12" i="103"/>
  <c r="N11" i="103"/>
  <c r="M11" i="103"/>
  <c r="L11" i="103"/>
  <c r="K11" i="103"/>
  <c r="G20" i="103" s="1"/>
  <c r="G37" i="36"/>
  <c r="N32" i="36"/>
  <c r="M32" i="36"/>
  <c r="L32" i="36"/>
  <c r="K32" i="36"/>
  <c r="C32" i="36"/>
  <c r="M31" i="36"/>
  <c r="G36" i="36" s="1"/>
  <c r="K31" i="36"/>
  <c r="C31" i="36"/>
  <c r="N30" i="36"/>
  <c r="M30" i="36"/>
  <c r="L30" i="36"/>
  <c r="K30" i="36"/>
  <c r="C30" i="36"/>
  <c r="N29" i="36"/>
  <c r="M29" i="36"/>
  <c r="L29" i="36"/>
  <c r="K29" i="36"/>
  <c r="C29" i="36"/>
  <c r="N28" i="36"/>
  <c r="M28" i="36"/>
  <c r="L28" i="36"/>
  <c r="K28" i="36"/>
  <c r="C28" i="36"/>
  <c r="N27" i="36"/>
  <c r="M27" i="36"/>
  <c r="L27" i="36"/>
  <c r="K27" i="36"/>
  <c r="C27" i="36"/>
  <c r="N26" i="36"/>
  <c r="M26" i="36"/>
  <c r="L26" i="36"/>
  <c r="K26" i="36"/>
  <c r="C26" i="36"/>
  <c r="N25" i="36"/>
  <c r="M25" i="36"/>
  <c r="L25" i="36"/>
  <c r="K25" i="36"/>
  <c r="C25" i="36"/>
  <c r="N24" i="36"/>
  <c r="M24" i="36"/>
  <c r="L24" i="36"/>
  <c r="K24" i="36"/>
  <c r="C24" i="36"/>
  <c r="N23" i="36"/>
  <c r="M23" i="36"/>
  <c r="L23" i="36"/>
  <c r="K23" i="36"/>
  <c r="C23" i="36"/>
  <c r="N22" i="36"/>
  <c r="M22" i="36"/>
  <c r="L22" i="36"/>
  <c r="K22" i="36"/>
  <c r="C22" i="36"/>
  <c r="N21" i="36"/>
  <c r="M21" i="36"/>
  <c r="L21" i="36"/>
  <c r="K21" i="36"/>
  <c r="C21" i="36"/>
  <c r="N20" i="36"/>
  <c r="M20" i="36"/>
  <c r="L20" i="36"/>
  <c r="K20" i="36"/>
  <c r="C20" i="36"/>
  <c r="N19" i="36"/>
  <c r="M19" i="36"/>
  <c r="L19" i="36"/>
  <c r="K19" i="36"/>
  <c r="C19" i="36"/>
  <c r="N18" i="36"/>
  <c r="M18" i="36"/>
  <c r="L18" i="36"/>
  <c r="K18" i="36"/>
  <c r="C18" i="36"/>
  <c r="N17" i="36"/>
  <c r="M17" i="36"/>
  <c r="L17" i="36"/>
  <c r="K17" i="36"/>
  <c r="C17" i="36"/>
  <c r="N16" i="36"/>
  <c r="M16" i="36"/>
  <c r="L16" i="36"/>
  <c r="K16" i="36"/>
  <c r="C16" i="36"/>
  <c r="N15" i="36"/>
  <c r="M15" i="36"/>
  <c r="L15" i="36"/>
  <c r="K15" i="36"/>
  <c r="C15" i="36"/>
  <c r="N14" i="36"/>
  <c r="M14" i="36"/>
  <c r="L14" i="36"/>
  <c r="K14" i="36"/>
  <c r="C14" i="36"/>
  <c r="N13" i="36"/>
  <c r="M13" i="36"/>
  <c r="L13" i="36"/>
  <c r="K13" i="36"/>
  <c r="C13" i="36"/>
  <c r="N12" i="36"/>
  <c r="M12" i="36"/>
  <c r="L12" i="36"/>
  <c r="K12" i="36"/>
  <c r="C12" i="36"/>
  <c r="N11" i="36"/>
  <c r="M11" i="36"/>
  <c r="G35" i="36" s="1"/>
  <c r="L11" i="36"/>
  <c r="K11" i="36"/>
  <c r="C11" i="36"/>
  <c r="N23" i="32"/>
  <c r="M23" i="32"/>
  <c r="L23" i="32"/>
  <c r="K23" i="32"/>
  <c r="N22" i="32"/>
  <c r="M22" i="32"/>
  <c r="L22" i="32"/>
  <c r="K22" i="32"/>
  <c r="N21" i="32"/>
  <c r="M21" i="32"/>
  <c r="L21" i="32"/>
  <c r="K21" i="32"/>
  <c r="N20" i="32"/>
  <c r="M20" i="32"/>
  <c r="L20" i="32"/>
  <c r="K20" i="32"/>
  <c r="N19" i="32"/>
  <c r="M19" i="32"/>
  <c r="L19" i="32"/>
  <c r="K19" i="32"/>
  <c r="N18" i="32"/>
  <c r="M18" i="32"/>
  <c r="L18" i="32"/>
  <c r="K18" i="32"/>
  <c r="N17" i="32"/>
  <c r="M17" i="32"/>
  <c r="L17" i="32"/>
  <c r="K17" i="32"/>
  <c r="N16" i="32"/>
  <c r="M16" i="32"/>
  <c r="L16" i="32"/>
  <c r="K16" i="32"/>
  <c r="N15" i="32"/>
  <c r="M15" i="32"/>
  <c r="L15" i="32"/>
  <c r="K15" i="32"/>
  <c r="N14" i="32"/>
  <c r="M14" i="32"/>
  <c r="L14" i="32"/>
  <c r="K14" i="32"/>
  <c r="N13" i="32"/>
  <c r="M13" i="32"/>
  <c r="L13" i="32"/>
  <c r="K13" i="32"/>
  <c r="N12" i="32"/>
  <c r="M12" i="32"/>
  <c r="L12" i="32"/>
  <c r="K12" i="32"/>
  <c r="N11" i="32"/>
  <c r="M11" i="32"/>
  <c r="L11" i="32"/>
  <c r="K11" i="32"/>
  <c r="G44" i="102" l="1"/>
  <c r="G45" i="102"/>
  <c r="G19" i="103"/>
  <c r="G22" i="103" s="1"/>
  <c r="G28" i="32"/>
  <c r="Q124" i="84"/>
  <c r="AJ124" i="84" s="1"/>
  <c r="AP124" i="84" s="1"/>
  <c r="E36" i="36"/>
  <c r="G38" i="36"/>
  <c r="G40" i="36" s="1"/>
  <c r="G27" i="32"/>
  <c r="E46" i="102"/>
  <c r="E47" i="102"/>
  <c r="G46" i="102"/>
  <c r="G47" i="102"/>
  <c r="E44" i="102"/>
  <c r="E48" i="102"/>
  <c r="G48" i="102"/>
  <c r="E45" i="102"/>
  <c r="E19" i="103"/>
  <c r="E20" i="103"/>
  <c r="E37" i="36"/>
  <c r="E38" i="36"/>
  <c r="E35" i="36"/>
  <c r="E27" i="32"/>
  <c r="E28" i="32"/>
  <c r="G29" i="32" l="1"/>
  <c r="E40" i="36"/>
  <c r="L40" i="36" s="1"/>
  <c r="G50" i="102"/>
  <c r="E50" i="102"/>
  <c r="E29" i="32"/>
  <c r="M29" i="32" l="1"/>
  <c r="AJ76" i="84"/>
  <c r="AP76" i="84" s="1"/>
  <c r="J134" i="84" l="1"/>
  <c r="K134" i="84" s="1"/>
  <c r="AJ134" i="84" s="1"/>
  <c r="AP134" i="84" s="1"/>
  <c r="AJ83" i="84" l="1"/>
  <c r="AP83" i="84" s="1"/>
  <c r="H22" i="29"/>
  <c r="G22" i="29"/>
  <c r="F22" i="29"/>
  <c r="E22" i="29"/>
  <c r="N20" i="29"/>
  <c r="M20" i="29"/>
  <c r="L20" i="29"/>
  <c r="K20" i="29"/>
  <c r="N19" i="29"/>
  <c r="M19" i="29"/>
  <c r="L19" i="29"/>
  <c r="K19" i="29"/>
  <c r="N18" i="29"/>
  <c r="M18" i="29"/>
  <c r="L18" i="29"/>
  <c r="K18" i="29"/>
  <c r="N17" i="29"/>
  <c r="M17" i="29"/>
  <c r="L17" i="29"/>
  <c r="K17" i="29"/>
  <c r="N16" i="29"/>
  <c r="M16" i="29"/>
  <c r="L16" i="29"/>
  <c r="K16" i="29"/>
  <c r="N15" i="29"/>
  <c r="M15" i="29"/>
  <c r="L15" i="29"/>
  <c r="K15" i="29"/>
  <c r="N14" i="29"/>
  <c r="M14" i="29"/>
  <c r="L14" i="29"/>
  <c r="K14" i="29"/>
  <c r="N13" i="29"/>
  <c r="M13" i="29"/>
  <c r="L13" i="29"/>
  <c r="K13" i="29"/>
  <c r="N12" i="29"/>
  <c r="M12" i="29"/>
  <c r="L12" i="29"/>
  <c r="K12" i="29"/>
  <c r="N11" i="29"/>
  <c r="M11" i="29"/>
  <c r="L11" i="29"/>
  <c r="K11" i="29"/>
  <c r="G54" i="26"/>
  <c r="E54" i="26"/>
  <c r="N52" i="26"/>
  <c r="M52" i="26"/>
  <c r="L52" i="26"/>
  <c r="K52" i="26"/>
  <c r="N51" i="26"/>
  <c r="M51" i="26"/>
  <c r="L51" i="26"/>
  <c r="K51" i="26"/>
  <c r="N50" i="26"/>
  <c r="M50" i="26"/>
  <c r="L50" i="26"/>
  <c r="K50" i="26"/>
  <c r="N49" i="26"/>
  <c r="M49" i="26"/>
  <c r="L49" i="26"/>
  <c r="K49" i="26"/>
  <c r="N48" i="26"/>
  <c r="M48" i="26"/>
  <c r="L48" i="26"/>
  <c r="K48" i="26"/>
  <c r="N47" i="26"/>
  <c r="M47" i="26"/>
  <c r="L47" i="26"/>
  <c r="K47" i="26"/>
  <c r="N46" i="26"/>
  <c r="M46" i="26"/>
  <c r="L46" i="26"/>
  <c r="K46" i="26"/>
  <c r="N45" i="26"/>
  <c r="M45" i="26"/>
  <c r="L45" i="26"/>
  <c r="K45" i="26"/>
  <c r="N44" i="26"/>
  <c r="M44" i="26"/>
  <c r="L44" i="26"/>
  <c r="K44" i="26"/>
  <c r="N43" i="26"/>
  <c r="M43" i="26"/>
  <c r="L43" i="26"/>
  <c r="K43" i="26"/>
  <c r="N42" i="26"/>
  <c r="M42" i="26"/>
  <c r="L42" i="26"/>
  <c r="K42" i="26"/>
  <c r="N41" i="26"/>
  <c r="M41" i="26"/>
  <c r="L41" i="26"/>
  <c r="K41" i="26"/>
  <c r="N40" i="26"/>
  <c r="M40" i="26"/>
  <c r="L40" i="26"/>
  <c r="K40" i="26"/>
  <c r="N39" i="26"/>
  <c r="M39" i="26"/>
  <c r="L39" i="26"/>
  <c r="K39" i="26"/>
  <c r="N38" i="26"/>
  <c r="M38" i="26"/>
  <c r="L38" i="26"/>
  <c r="K38" i="26"/>
  <c r="N37" i="26"/>
  <c r="M37" i="26"/>
  <c r="L37" i="26"/>
  <c r="K37" i="26"/>
  <c r="N36" i="26"/>
  <c r="M36" i="26"/>
  <c r="L36" i="26"/>
  <c r="K36" i="26"/>
  <c r="N35" i="26"/>
  <c r="M35" i="26"/>
  <c r="L35" i="26"/>
  <c r="K35" i="26"/>
  <c r="N34" i="26"/>
  <c r="M34" i="26"/>
  <c r="L34" i="26"/>
  <c r="K34" i="26"/>
  <c r="N33" i="26"/>
  <c r="M33" i="26"/>
  <c r="L33" i="26"/>
  <c r="K33" i="26"/>
  <c r="N32" i="26"/>
  <c r="M32" i="26"/>
  <c r="L32" i="26"/>
  <c r="K32" i="26"/>
  <c r="N31" i="26"/>
  <c r="M31" i="26"/>
  <c r="L31" i="26"/>
  <c r="K31" i="26"/>
  <c r="N30" i="26"/>
  <c r="M30" i="26"/>
  <c r="L30" i="26"/>
  <c r="K30" i="26"/>
  <c r="N29" i="26"/>
  <c r="M29" i="26"/>
  <c r="L29" i="26"/>
  <c r="K29" i="26"/>
  <c r="N28" i="26"/>
  <c r="M28" i="26"/>
  <c r="L28" i="26"/>
  <c r="K28" i="26"/>
  <c r="N27" i="26"/>
  <c r="M27" i="26"/>
  <c r="L27" i="26"/>
  <c r="K27" i="26"/>
  <c r="N26" i="26"/>
  <c r="M26" i="26"/>
  <c r="L26" i="26"/>
  <c r="K26" i="26"/>
  <c r="N25" i="26"/>
  <c r="M25" i="26"/>
  <c r="L25" i="26"/>
  <c r="K25" i="26"/>
  <c r="N24" i="26"/>
  <c r="M24" i="26"/>
  <c r="L24" i="26"/>
  <c r="K24" i="26"/>
  <c r="N23" i="26"/>
  <c r="M23" i="26"/>
  <c r="L23" i="26"/>
  <c r="K23" i="26"/>
  <c r="N22" i="26"/>
  <c r="M22" i="26"/>
  <c r="L22" i="26"/>
  <c r="K22" i="26"/>
  <c r="N21" i="26"/>
  <c r="M21" i="26"/>
  <c r="L21" i="26"/>
  <c r="K21" i="26"/>
  <c r="N20" i="26"/>
  <c r="M20" i="26"/>
  <c r="L20" i="26"/>
  <c r="K20" i="26"/>
  <c r="N19" i="26"/>
  <c r="M19" i="26"/>
  <c r="L19" i="26"/>
  <c r="K19" i="26"/>
  <c r="N18" i="26"/>
  <c r="M18" i="26"/>
  <c r="L18" i="26"/>
  <c r="K18" i="26"/>
  <c r="N17" i="26"/>
  <c r="M17" i="26"/>
  <c r="L17" i="26"/>
  <c r="K17" i="26"/>
  <c r="N16" i="26"/>
  <c r="M16" i="26"/>
  <c r="L16" i="26"/>
  <c r="K16" i="26"/>
  <c r="N15" i="26"/>
  <c r="M15" i="26"/>
  <c r="L15" i="26"/>
  <c r="K15" i="26"/>
  <c r="N14" i="26"/>
  <c r="M14" i="26"/>
  <c r="L14" i="26"/>
  <c r="K14" i="26"/>
  <c r="N13" i="26"/>
  <c r="M13" i="26"/>
  <c r="L13" i="26"/>
  <c r="K13" i="26"/>
  <c r="N12" i="26"/>
  <c r="M12" i="26"/>
  <c r="L12" i="26"/>
  <c r="K12" i="26"/>
  <c r="N11" i="26"/>
  <c r="M11" i="26"/>
  <c r="L11" i="26"/>
  <c r="K11" i="26"/>
  <c r="I22" i="29" l="1"/>
  <c r="M25" i="29"/>
  <c r="K25" i="29"/>
  <c r="J25" i="29"/>
  <c r="J61" i="26"/>
  <c r="I54" i="26"/>
  <c r="L60" i="26"/>
  <c r="J60" i="26"/>
  <c r="L58" i="26"/>
  <c r="J26" i="29"/>
  <c r="L25" i="29"/>
  <c r="K26" i="29"/>
  <c r="L26" i="29"/>
  <c r="M26" i="29"/>
  <c r="J58" i="26"/>
  <c r="L61" i="26"/>
  <c r="J59" i="26"/>
  <c r="L59" i="26"/>
  <c r="J62" i="26"/>
  <c r="L62" i="26"/>
  <c r="J52" i="84"/>
  <c r="K52" i="84" s="1"/>
  <c r="AJ52" i="84" s="1"/>
  <c r="AP52" i="84" s="1"/>
  <c r="AL52" i="84"/>
  <c r="J133" i="84"/>
  <c r="K133" i="84" s="1"/>
  <c r="AJ133" i="84" s="1"/>
  <c r="AP133" i="84" s="1"/>
  <c r="J131" i="84"/>
  <c r="K131" i="84" s="1"/>
  <c r="Q131" i="84" s="1"/>
  <c r="J132" i="84"/>
  <c r="K132" i="84" s="1"/>
  <c r="AJ132" i="84" s="1"/>
  <c r="AP132" i="84" s="1"/>
  <c r="J129" i="84"/>
  <c r="K129" i="84" s="1"/>
  <c r="J121" i="84"/>
  <c r="K121" i="84" s="1"/>
  <c r="J122" i="84"/>
  <c r="K122" i="84" s="1"/>
  <c r="AJ122" i="84" s="1"/>
  <c r="AP122" i="84" s="1"/>
  <c r="J66" i="84"/>
  <c r="K66" i="84" s="1"/>
  <c r="Q66" i="84"/>
  <c r="AO66" i="84"/>
  <c r="J102" i="84"/>
  <c r="K102" i="84" s="1"/>
  <c r="Q102" i="84"/>
  <c r="AO102" i="84"/>
  <c r="AL102" i="84"/>
  <c r="J86" i="84"/>
  <c r="K86" i="84" s="1"/>
  <c r="Q86" i="84"/>
  <c r="AL86" i="84"/>
  <c r="AJ58" i="84"/>
  <c r="AP58" i="84" s="1"/>
  <c r="AJ110" i="84"/>
  <c r="AO110" i="84"/>
  <c r="AJ114" i="84"/>
  <c r="AP114" i="84" s="1"/>
  <c r="AL114" i="84"/>
  <c r="AL110" i="84"/>
  <c r="AL66" i="84"/>
  <c r="AL83" i="84"/>
  <c r="AL115" i="84"/>
  <c r="AO115" i="84"/>
  <c r="G20" i="42"/>
  <c r="E20" i="42"/>
  <c r="N18" i="42"/>
  <c r="M18" i="42"/>
  <c r="L18" i="42"/>
  <c r="K18" i="42"/>
  <c r="N17" i="42"/>
  <c r="M17" i="42"/>
  <c r="L17" i="42"/>
  <c r="K17" i="42"/>
  <c r="N16" i="42"/>
  <c r="M16" i="42"/>
  <c r="L16" i="42"/>
  <c r="K16" i="42"/>
  <c r="N15" i="42"/>
  <c r="M15" i="42"/>
  <c r="L15" i="42"/>
  <c r="K15" i="42"/>
  <c r="N14" i="42"/>
  <c r="M14" i="42"/>
  <c r="L14" i="42"/>
  <c r="K14" i="42"/>
  <c r="N13" i="42"/>
  <c r="M13" i="42"/>
  <c r="L13" i="42"/>
  <c r="K13" i="42"/>
  <c r="N12" i="42"/>
  <c r="M12" i="42"/>
  <c r="L12" i="42"/>
  <c r="K12" i="42"/>
  <c r="N11" i="42"/>
  <c r="M11" i="42"/>
  <c r="F23" i="42" s="1"/>
  <c r="L11" i="42"/>
  <c r="K11" i="42"/>
  <c r="E23" i="42" s="1"/>
  <c r="N26" i="28"/>
  <c r="M26" i="28"/>
  <c r="L26" i="28"/>
  <c r="K26" i="28"/>
  <c r="N25" i="28"/>
  <c r="M25" i="28"/>
  <c r="L25" i="28"/>
  <c r="K25" i="28"/>
  <c r="N24" i="28"/>
  <c r="M24" i="28"/>
  <c r="L24" i="28"/>
  <c r="K24" i="28"/>
  <c r="N23" i="28"/>
  <c r="M23" i="28"/>
  <c r="L23" i="28"/>
  <c r="K23" i="28"/>
  <c r="N22" i="28"/>
  <c r="M22" i="28"/>
  <c r="L22" i="28"/>
  <c r="K2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N18" i="28"/>
  <c r="M18" i="28"/>
  <c r="L18" i="28"/>
  <c r="K18" i="28"/>
  <c r="N17" i="28"/>
  <c r="M17" i="28"/>
  <c r="L17" i="28"/>
  <c r="K17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3" i="28"/>
  <c r="M13" i="28"/>
  <c r="L13" i="28"/>
  <c r="K13" i="28"/>
  <c r="N12" i="28"/>
  <c r="M12" i="28"/>
  <c r="L12" i="28"/>
  <c r="K12" i="28"/>
  <c r="N11" i="28"/>
  <c r="M11" i="28"/>
  <c r="L11" i="28"/>
  <c r="K11" i="28"/>
  <c r="N44" i="31"/>
  <c r="M44" i="31"/>
  <c r="L44" i="31"/>
  <c r="K44" i="31"/>
  <c r="N43" i="31"/>
  <c r="M43" i="31"/>
  <c r="L43" i="31"/>
  <c r="K43" i="31"/>
  <c r="N42" i="31"/>
  <c r="M42" i="31"/>
  <c r="L42" i="31"/>
  <c r="K42" i="31"/>
  <c r="N41" i="31"/>
  <c r="M41" i="31"/>
  <c r="L41" i="31"/>
  <c r="K41" i="31"/>
  <c r="N40" i="31"/>
  <c r="M40" i="31"/>
  <c r="L40" i="31"/>
  <c r="K40" i="31"/>
  <c r="N39" i="31"/>
  <c r="M39" i="31"/>
  <c r="L39" i="31"/>
  <c r="K39" i="31"/>
  <c r="N38" i="31"/>
  <c r="M38" i="31"/>
  <c r="L38" i="31"/>
  <c r="K38" i="31"/>
  <c r="N37" i="31"/>
  <c r="M37" i="31"/>
  <c r="L37" i="31"/>
  <c r="K37" i="31"/>
  <c r="N36" i="31"/>
  <c r="M36" i="31"/>
  <c r="L36" i="31"/>
  <c r="K36" i="31"/>
  <c r="N35" i="31"/>
  <c r="M35" i="31"/>
  <c r="L35" i="31"/>
  <c r="K35" i="31"/>
  <c r="N34" i="31"/>
  <c r="M34" i="31"/>
  <c r="L34" i="31"/>
  <c r="K34" i="31"/>
  <c r="N33" i="31"/>
  <c r="M33" i="31"/>
  <c r="L33" i="31"/>
  <c r="K33" i="31"/>
  <c r="N32" i="31"/>
  <c r="M32" i="31"/>
  <c r="L32" i="31"/>
  <c r="K32" i="31"/>
  <c r="N31" i="31"/>
  <c r="M31" i="31"/>
  <c r="L31" i="31"/>
  <c r="K31" i="31"/>
  <c r="N30" i="31"/>
  <c r="M30" i="31"/>
  <c r="L30" i="31"/>
  <c r="K30" i="31"/>
  <c r="N29" i="31"/>
  <c r="M29" i="31"/>
  <c r="L29" i="31"/>
  <c r="K29" i="31"/>
  <c r="N28" i="31"/>
  <c r="M28" i="31"/>
  <c r="L28" i="31"/>
  <c r="K28" i="31"/>
  <c r="N27" i="31"/>
  <c r="M27" i="31"/>
  <c r="L27" i="31"/>
  <c r="K27" i="31"/>
  <c r="N26" i="31"/>
  <c r="M26" i="31"/>
  <c r="L26" i="31"/>
  <c r="K26" i="31"/>
  <c r="N25" i="31"/>
  <c r="M25" i="31"/>
  <c r="L25" i="31"/>
  <c r="K25" i="31"/>
  <c r="N24" i="31"/>
  <c r="M24" i="31"/>
  <c r="L24" i="31"/>
  <c r="K24" i="31"/>
  <c r="N23" i="31"/>
  <c r="M23" i="31"/>
  <c r="L23" i="31"/>
  <c r="K23" i="31"/>
  <c r="N22" i="31"/>
  <c r="M22" i="31"/>
  <c r="L22" i="31"/>
  <c r="K22" i="31"/>
  <c r="N21" i="31"/>
  <c r="M21" i="31"/>
  <c r="L21" i="31"/>
  <c r="K21" i="31"/>
  <c r="N20" i="31"/>
  <c r="M20" i="31"/>
  <c r="L20" i="31"/>
  <c r="K20" i="31"/>
  <c r="N19" i="31"/>
  <c r="M19" i="31"/>
  <c r="L19" i="31"/>
  <c r="K19" i="31"/>
  <c r="N18" i="31"/>
  <c r="M18" i="31"/>
  <c r="L18" i="31"/>
  <c r="K18" i="31"/>
  <c r="N17" i="31"/>
  <c r="M17" i="31"/>
  <c r="L17" i="31"/>
  <c r="K17" i="31"/>
  <c r="N16" i="31"/>
  <c r="M16" i="31"/>
  <c r="L16" i="31"/>
  <c r="K16" i="31"/>
  <c r="N15" i="31"/>
  <c r="M15" i="31"/>
  <c r="L15" i="31"/>
  <c r="K15" i="31"/>
  <c r="N14" i="31"/>
  <c r="M14" i="31"/>
  <c r="L14" i="31"/>
  <c r="K14" i="31"/>
  <c r="N13" i="31"/>
  <c r="M13" i="31"/>
  <c r="L13" i="31"/>
  <c r="K13" i="31"/>
  <c r="N12" i="31"/>
  <c r="M12" i="31"/>
  <c r="L12" i="31"/>
  <c r="K12" i="31"/>
  <c r="N11" i="31"/>
  <c r="M11" i="31"/>
  <c r="L11" i="31"/>
  <c r="K11" i="31"/>
  <c r="AP110" i="84" l="1"/>
  <c r="AJ102" i="84"/>
  <c r="AP102" i="84" s="1"/>
  <c r="N61" i="26"/>
  <c r="N60" i="26"/>
  <c r="J29" i="29"/>
  <c r="N62" i="26"/>
  <c r="N59" i="26"/>
  <c r="L65" i="26"/>
  <c r="N58" i="26"/>
  <c r="AJ66" i="84"/>
  <c r="AP66" i="84" s="1"/>
  <c r="G33" i="28"/>
  <c r="E31" i="28"/>
  <c r="G50" i="31"/>
  <c r="G49" i="31"/>
  <c r="AJ86" i="84"/>
  <c r="AP86" i="84" s="1"/>
  <c r="N23" i="42"/>
  <c r="G31" i="28"/>
  <c r="E32" i="28"/>
  <c r="G32" i="28"/>
  <c r="E29" i="28"/>
  <c r="E33" i="28"/>
  <c r="G29" i="28"/>
  <c r="E48" i="31"/>
  <c r="G48" i="31"/>
  <c r="E49" i="31"/>
  <c r="E50" i="31"/>
  <c r="G51" i="31" l="1"/>
  <c r="G34" i="28"/>
  <c r="E34" i="28"/>
  <c r="E51" i="31"/>
  <c r="I23" i="100" l="1"/>
  <c r="G22" i="100"/>
  <c r="E22" i="100"/>
  <c r="N20" i="100"/>
  <c r="M20" i="100"/>
  <c r="L20" i="100"/>
  <c r="K20" i="100"/>
  <c r="M19" i="100"/>
  <c r="M18" i="100"/>
  <c r="N17" i="100"/>
  <c r="M17" i="100"/>
  <c r="L17" i="100"/>
  <c r="K17" i="100"/>
  <c r="N16" i="100"/>
  <c r="M16" i="100"/>
  <c r="K16" i="100"/>
  <c r="N15" i="100"/>
  <c r="M15" i="100"/>
  <c r="L15" i="100"/>
  <c r="K15" i="100"/>
  <c r="N14" i="100"/>
  <c r="M14" i="100"/>
  <c r="L14" i="100"/>
  <c r="K14" i="100"/>
  <c r="N11" i="100"/>
  <c r="M11" i="100"/>
  <c r="L11" i="100"/>
  <c r="K11" i="100"/>
  <c r="I27" i="98"/>
  <c r="G26" i="98"/>
  <c r="E26" i="98"/>
  <c r="M24" i="98"/>
  <c r="L24" i="98"/>
  <c r="K24" i="98"/>
  <c r="M23" i="98"/>
  <c r="L23" i="98"/>
  <c r="K23" i="98"/>
  <c r="M22" i="98"/>
  <c r="L22" i="98"/>
  <c r="K22" i="98"/>
  <c r="M21" i="98"/>
  <c r="L21" i="98"/>
  <c r="K21" i="98"/>
  <c r="M20" i="98"/>
  <c r="L20" i="98"/>
  <c r="K20" i="98"/>
  <c r="M19" i="98"/>
  <c r="L19" i="98"/>
  <c r="K19" i="98"/>
  <c r="M18" i="98"/>
  <c r="L18" i="98"/>
  <c r="K18" i="98"/>
  <c r="M17" i="98"/>
  <c r="L17" i="98"/>
  <c r="K17" i="98"/>
  <c r="M16" i="98"/>
  <c r="L16" i="98"/>
  <c r="K16" i="98"/>
  <c r="M15" i="98"/>
  <c r="L15" i="98"/>
  <c r="K15" i="98"/>
  <c r="M14" i="98"/>
  <c r="L14" i="98"/>
  <c r="K14" i="98"/>
  <c r="M13" i="98"/>
  <c r="L13" i="98"/>
  <c r="K13" i="98"/>
  <c r="M12" i="98"/>
  <c r="L12" i="98"/>
  <c r="K12" i="98"/>
  <c r="K11" i="98"/>
  <c r="I21" i="97"/>
  <c r="G20" i="97"/>
  <c r="E20" i="97"/>
  <c r="N18" i="97"/>
  <c r="M18" i="97"/>
  <c r="L18" i="97"/>
  <c r="K18" i="97"/>
  <c r="N17" i="97"/>
  <c r="M17" i="97"/>
  <c r="L17" i="97"/>
  <c r="K17" i="97"/>
  <c r="N16" i="97"/>
  <c r="M16" i="97"/>
  <c r="L16" i="97"/>
  <c r="K16" i="97"/>
  <c r="N15" i="97"/>
  <c r="M15" i="97"/>
  <c r="L15" i="97"/>
  <c r="K15" i="97"/>
  <c r="N14" i="97"/>
  <c r="M14" i="97"/>
  <c r="L14" i="97"/>
  <c r="K14" i="97"/>
  <c r="N13" i="97"/>
  <c r="M13" i="97"/>
  <c r="L13" i="97"/>
  <c r="K13" i="97"/>
  <c r="N12" i="97"/>
  <c r="M12" i="97"/>
  <c r="L12" i="97"/>
  <c r="K12" i="97"/>
  <c r="N11" i="97"/>
  <c r="M11" i="97"/>
  <c r="L11" i="97"/>
  <c r="K11" i="97"/>
  <c r="I21" i="96"/>
  <c r="G20" i="96"/>
  <c r="E20" i="96"/>
  <c r="I20" i="96" s="1"/>
  <c r="M15" i="96"/>
  <c r="L15" i="96"/>
  <c r="K15" i="96"/>
  <c r="M14" i="96"/>
  <c r="L14" i="96"/>
  <c r="K14" i="96"/>
  <c r="N11" i="96"/>
  <c r="M11" i="96"/>
  <c r="L24" i="96" s="1"/>
  <c r="L11" i="96"/>
  <c r="J24" i="96" s="1"/>
  <c r="K11" i="96"/>
  <c r="G20" i="95"/>
  <c r="E20" i="95"/>
  <c r="O18" i="95"/>
  <c r="N18" i="95"/>
  <c r="M18" i="95"/>
  <c r="L18" i="95"/>
  <c r="O17" i="95"/>
  <c r="N17" i="95"/>
  <c r="M17" i="95"/>
  <c r="L17" i="95"/>
  <c r="O16" i="95"/>
  <c r="N16" i="95"/>
  <c r="M16" i="95"/>
  <c r="L16" i="95"/>
  <c r="O15" i="95"/>
  <c r="N15" i="95"/>
  <c r="M15" i="95"/>
  <c r="L15" i="95"/>
  <c r="O14" i="95"/>
  <c r="N14" i="95"/>
  <c r="M14" i="95"/>
  <c r="L14" i="95"/>
  <c r="O13" i="95"/>
  <c r="N13" i="95"/>
  <c r="M13" i="95"/>
  <c r="L13" i="95"/>
  <c r="O11" i="95"/>
  <c r="N11" i="95"/>
  <c r="M11" i="95"/>
  <c r="L11" i="95"/>
  <c r="I17" i="94"/>
  <c r="G16" i="94"/>
  <c r="E16" i="94"/>
  <c r="I16" i="94" s="1"/>
  <c r="N14" i="94"/>
  <c r="M14" i="94"/>
  <c r="L14" i="94"/>
  <c r="K14" i="94"/>
  <c r="N13" i="94"/>
  <c r="M13" i="94"/>
  <c r="L13" i="94"/>
  <c r="K13" i="94"/>
  <c r="N12" i="94"/>
  <c r="M12" i="94"/>
  <c r="L12" i="94"/>
  <c r="K12" i="94"/>
  <c r="L20" i="94" s="1"/>
  <c r="L43" i="93"/>
  <c r="J43" i="93"/>
  <c r="L42" i="93"/>
  <c r="J42" i="93"/>
  <c r="L41" i="93"/>
  <c r="J41" i="93"/>
  <c r="L40" i="93"/>
  <c r="J40" i="93"/>
  <c r="L39" i="93"/>
  <c r="J39" i="93"/>
  <c r="I37" i="93"/>
  <c r="G36" i="93"/>
  <c r="E36" i="93"/>
  <c r="G17" i="92"/>
  <c r="E17" i="92"/>
  <c r="I17" i="92" s="1"/>
  <c r="N15" i="92"/>
  <c r="M15" i="92"/>
  <c r="L15" i="92"/>
  <c r="K15" i="92"/>
  <c r="N14" i="92"/>
  <c r="M14" i="92"/>
  <c r="L14" i="92"/>
  <c r="K14" i="92"/>
  <c r="N13" i="92"/>
  <c r="M13" i="92"/>
  <c r="L13" i="92"/>
  <c r="J23" i="92" s="1"/>
  <c r="K13" i="92"/>
  <c r="N12" i="92"/>
  <c r="M12" i="92"/>
  <c r="L12" i="92"/>
  <c r="K12" i="92"/>
  <c r="J22" i="92" s="1"/>
  <c r="J26" i="97" l="1"/>
  <c r="I20" i="97"/>
  <c r="L22" i="92"/>
  <c r="I22" i="100"/>
  <c r="J26" i="100"/>
  <c r="L25" i="97"/>
  <c r="L24" i="97"/>
  <c r="J24" i="95"/>
  <c r="J25" i="95"/>
  <c r="I20" i="95"/>
  <c r="L27" i="95"/>
  <c r="L25" i="95"/>
  <c r="L34" i="98"/>
  <c r="J33" i="98"/>
  <c r="I26" i="98"/>
  <c r="J30" i="98"/>
  <c r="I36" i="93"/>
  <c r="L28" i="100"/>
  <c r="J30" i="100"/>
  <c r="J29" i="100"/>
  <c r="L27" i="96"/>
  <c r="L29" i="100"/>
  <c r="L26" i="100"/>
  <c r="L30" i="100"/>
  <c r="J27" i="100"/>
  <c r="J31" i="100"/>
  <c r="L27" i="100"/>
  <c r="L31" i="100"/>
  <c r="J28" i="100"/>
  <c r="J32" i="100"/>
  <c r="L32" i="100"/>
  <c r="J34" i="98"/>
  <c r="L33" i="98"/>
  <c r="L30" i="98"/>
  <c r="J31" i="98"/>
  <c r="J35" i="98"/>
  <c r="L31" i="98"/>
  <c r="L35" i="98"/>
  <c r="J32" i="98"/>
  <c r="J36" i="98"/>
  <c r="L32" i="98"/>
  <c r="L36" i="98"/>
  <c r="L26" i="97"/>
  <c r="L27" i="97"/>
  <c r="J27" i="97"/>
  <c r="J24" i="97"/>
  <c r="J28" i="97"/>
  <c r="L28" i="97"/>
  <c r="J25" i="97"/>
  <c r="J29" i="97"/>
  <c r="L29" i="97"/>
  <c r="L24" i="95"/>
  <c r="J26" i="95"/>
  <c r="L26" i="95"/>
  <c r="J27" i="95"/>
  <c r="J20" i="94"/>
  <c r="L23" i="94" s="1"/>
  <c r="L44" i="93"/>
  <c r="L23" i="92"/>
  <c r="J24" i="92"/>
  <c r="L24" i="92"/>
  <c r="J69" i="84"/>
  <c r="K69" i="84" s="1"/>
  <c r="Q69" i="84" s="1"/>
  <c r="AO69" i="84"/>
  <c r="AP69" i="84" s="1"/>
  <c r="AL69" i="84"/>
  <c r="AL25" i="84"/>
  <c r="AJ5" i="84"/>
  <c r="AP5" i="84" s="1"/>
  <c r="AT5" i="84" s="1"/>
  <c r="L34" i="100" l="1"/>
  <c r="L39" i="98"/>
  <c r="L31" i="97"/>
  <c r="L29" i="95"/>
  <c r="L26" i="92"/>
  <c r="H5" i="89" l="1"/>
  <c r="I5" i="89"/>
  <c r="H6" i="89"/>
  <c r="I6" i="89"/>
  <c r="H7" i="89"/>
  <c r="I7" i="89"/>
  <c r="H8" i="89"/>
  <c r="I8" i="89"/>
  <c r="H9" i="89"/>
  <c r="I9" i="89"/>
  <c r="H10" i="89"/>
  <c r="I10" i="89"/>
  <c r="H11" i="89"/>
  <c r="I11" i="89"/>
  <c r="H12" i="89"/>
  <c r="I12" i="89"/>
  <c r="I13" i="89"/>
  <c r="H14" i="89"/>
  <c r="I14" i="89"/>
  <c r="H15" i="89"/>
  <c r="D16" i="89"/>
  <c r="F16" i="89"/>
  <c r="E16" i="89"/>
  <c r="G16" i="89"/>
  <c r="I16" i="89"/>
  <c r="D17" i="89"/>
  <c r="F17" i="89"/>
  <c r="E17" i="89"/>
  <c r="G17" i="89"/>
  <c r="I17" i="89"/>
  <c r="D18" i="89"/>
  <c r="F18" i="89"/>
  <c r="E18" i="89"/>
  <c r="G18" i="89"/>
  <c r="I18" i="89"/>
  <c r="H19" i="89"/>
  <c r="I19" i="89"/>
  <c r="H20" i="89"/>
  <c r="I20" i="89"/>
  <c r="H21" i="89"/>
  <c r="I21" i="89"/>
  <c r="H22" i="89"/>
  <c r="I22" i="89"/>
  <c r="D23" i="89"/>
  <c r="F23" i="89"/>
  <c r="E23" i="89"/>
  <c r="G23" i="89"/>
  <c r="I23" i="89"/>
  <c r="H24" i="89"/>
  <c r="H25" i="89"/>
  <c r="I25" i="89"/>
  <c r="H26" i="89"/>
  <c r="D28" i="89"/>
  <c r="F28" i="89"/>
  <c r="E28" i="89"/>
  <c r="G28" i="89"/>
  <c r="I28" i="89"/>
  <c r="H29" i="89"/>
  <c r="I29" i="89"/>
  <c r="H30" i="89"/>
  <c r="H31" i="89"/>
  <c r="I31" i="89"/>
  <c r="H32" i="89"/>
  <c r="I32" i="89"/>
  <c r="H33" i="89"/>
  <c r="I33" i="89"/>
  <c r="D34" i="89"/>
  <c r="F34" i="89"/>
  <c r="E34" i="89"/>
  <c r="G34" i="89"/>
  <c r="H34" i="89"/>
  <c r="H35" i="89"/>
  <c r="I35" i="89"/>
  <c r="H36" i="89"/>
  <c r="I36" i="89"/>
  <c r="H37" i="89"/>
  <c r="I37" i="89"/>
  <c r="H38" i="89"/>
  <c r="H39" i="89"/>
  <c r="I39" i="89"/>
  <c r="H40" i="89"/>
  <c r="I40" i="89"/>
  <c r="H41" i="89"/>
  <c r="I41" i="89"/>
  <c r="H42" i="89"/>
  <c r="I42" i="89"/>
  <c r="H43" i="89"/>
  <c r="I43" i="89"/>
  <c r="H44" i="89"/>
  <c r="I44" i="89"/>
  <c r="H45" i="89"/>
  <c r="I45" i="89"/>
  <c r="H46" i="89"/>
  <c r="I46" i="89"/>
  <c r="D47" i="89"/>
  <c r="F47" i="89"/>
  <c r="E47" i="89"/>
  <c r="G47" i="89"/>
  <c r="I47" i="89"/>
  <c r="H48" i="89"/>
  <c r="I48" i="89"/>
  <c r="H49" i="89"/>
  <c r="I49" i="89"/>
  <c r="H50" i="89"/>
  <c r="I50" i="89"/>
  <c r="H51" i="89"/>
  <c r="I51" i="89"/>
  <c r="H52" i="89"/>
  <c r="I52" i="89"/>
  <c r="H53" i="89"/>
  <c r="I53" i="89"/>
  <c r="H54" i="89"/>
  <c r="I54" i="89"/>
  <c r="H55" i="89"/>
  <c r="I55" i="89"/>
  <c r="H56" i="89"/>
  <c r="I56" i="89"/>
  <c r="H57" i="89"/>
  <c r="I57" i="89"/>
  <c r="H58" i="89"/>
  <c r="I58" i="89"/>
  <c r="D59" i="89"/>
  <c r="F59" i="89"/>
  <c r="E59" i="89"/>
  <c r="G59" i="89"/>
  <c r="I59" i="89"/>
  <c r="H60" i="89"/>
  <c r="I60" i="89"/>
  <c r="H61" i="89"/>
  <c r="I61" i="89"/>
  <c r="H62" i="89"/>
  <c r="I62" i="89"/>
  <c r="H63" i="89"/>
  <c r="H64" i="89"/>
  <c r="I64" i="89"/>
  <c r="H65" i="89"/>
  <c r="I65" i="89"/>
  <c r="H66" i="89"/>
  <c r="I66" i="89"/>
  <c r="H67" i="89"/>
  <c r="H68" i="89"/>
  <c r="I68" i="89"/>
  <c r="H69" i="89"/>
  <c r="I69" i="89"/>
  <c r="H70" i="89"/>
  <c r="I70" i="89"/>
  <c r="H72" i="89"/>
  <c r="H73" i="89"/>
  <c r="I73" i="89"/>
  <c r="H74" i="89"/>
  <c r="I74" i="89"/>
  <c r="H75" i="89"/>
  <c r="I75" i="89"/>
  <c r="H76" i="89"/>
  <c r="I76" i="89"/>
  <c r="H77" i="89"/>
  <c r="H78" i="89"/>
  <c r="I78" i="89"/>
  <c r="H79" i="89"/>
  <c r="I79" i="89"/>
  <c r="H80" i="89"/>
  <c r="I80" i="89"/>
  <c r="H81" i="89"/>
  <c r="I81" i="89"/>
  <c r="H82" i="89"/>
  <c r="I82" i="89"/>
  <c r="H83" i="89"/>
  <c r="I83" i="89"/>
  <c r="H84" i="89"/>
  <c r="I84" i="89"/>
  <c r="H85" i="89"/>
  <c r="I85" i="89"/>
  <c r="H86" i="89"/>
  <c r="I86" i="89"/>
  <c r="D87" i="89"/>
  <c r="F87" i="89"/>
  <c r="E87" i="89"/>
  <c r="G87" i="89"/>
  <c r="I87" i="89"/>
  <c r="H88" i="89"/>
  <c r="I88" i="89"/>
  <c r="H89" i="89"/>
  <c r="I89" i="89"/>
  <c r="H90" i="89"/>
  <c r="I90" i="89"/>
  <c r="H91" i="89"/>
  <c r="I91" i="89"/>
  <c r="H92" i="89"/>
  <c r="I92" i="89"/>
  <c r="H93" i="89"/>
  <c r="I93" i="89"/>
  <c r="H94" i="89"/>
  <c r="I94" i="89"/>
  <c r="H95" i="89"/>
  <c r="I95" i="89"/>
  <c r="H4" i="89"/>
  <c r="I4" i="89"/>
  <c r="Q123" i="84" l="1"/>
  <c r="J123" i="84"/>
  <c r="K123" i="84" s="1"/>
  <c r="D96" i="89"/>
  <c r="F96" i="89"/>
  <c r="E96" i="89"/>
  <c r="G96" i="89"/>
  <c r="H96" i="89"/>
  <c r="I96" i="89"/>
  <c r="J106" i="84"/>
  <c r="K106" i="84" s="1"/>
  <c r="Q106" i="84"/>
  <c r="AO106" i="84"/>
  <c r="AL106" i="84"/>
  <c r="N85" i="84"/>
  <c r="J77" i="84"/>
  <c r="K77" i="84" s="1"/>
  <c r="J72" i="84"/>
  <c r="K72" i="84" s="1"/>
  <c r="J71" i="84"/>
  <c r="K71" i="84" s="1"/>
  <c r="Q71" i="84"/>
  <c r="AL71" i="84"/>
  <c r="AL67" i="84"/>
  <c r="AO67" i="84"/>
  <c r="J67" i="84"/>
  <c r="K67" i="84" s="1"/>
  <c r="Q67" i="84" s="1"/>
  <c r="AJ67" i="84" s="1"/>
  <c r="J59" i="84"/>
  <c r="K59" i="84" s="1"/>
  <c r="Q59" i="84" s="1"/>
  <c r="N45" i="84"/>
  <c r="J45" i="84"/>
  <c r="K45" i="84" s="1"/>
  <c r="Q45" i="84" s="1"/>
  <c r="N44" i="84"/>
  <c r="N105" i="84"/>
  <c r="N42" i="84"/>
  <c r="AJ25" i="84"/>
  <c r="AP25" i="84" s="1"/>
  <c r="J22" i="84"/>
  <c r="K22" i="84" s="1"/>
  <c r="Q22" i="84"/>
  <c r="Q34" i="84"/>
  <c r="Q105" i="84"/>
  <c r="Q126" i="84"/>
  <c r="J115" i="84"/>
  <c r="K115" i="84" s="1"/>
  <c r="Q115" i="84" s="1"/>
  <c r="J113" i="84"/>
  <c r="K113" i="84" s="1"/>
  <c r="Q113" i="84" s="1"/>
  <c r="Q111" i="84"/>
  <c r="Q96" i="84"/>
  <c r="Q84" i="84"/>
  <c r="Q82" i="84"/>
  <c r="Q79" i="84"/>
  <c r="Q78" i="84"/>
  <c r="Q57" i="84"/>
  <c r="Q49" i="84"/>
  <c r="Q47" i="84"/>
  <c r="Q43" i="84"/>
  <c r="Q41" i="84"/>
  <c r="Q39" i="84"/>
  <c r="Q29" i="84"/>
  <c r="Q28" i="84"/>
  <c r="Q23" i="84"/>
  <c r="Q14" i="84"/>
  <c r="J12" i="84"/>
  <c r="K12" i="84" s="1"/>
  <c r="Q12" i="84" s="1"/>
  <c r="Q7" i="84"/>
  <c r="D176" i="86"/>
  <c r="K164" i="86"/>
  <c r="I72" i="89" s="1"/>
  <c r="G102" i="86"/>
  <c r="F46" i="89" s="1"/>
  <c r="I102" i="86"/>
  <c r="G46" i="89" s="1"/>
  <c r="G103" i="86"/>
  <c r="I103" i="86"/>
  <c r="G104" i="86"/>
  <c r="I104" i="86"/>
  <c r="G105" i="86"/>
  <c r="F83" i="89" s="1"/>
  <c r="I105" i="86"/>
  <c r="G83" i="89" s="1"/>
  <c r="G106" i="86"/>
  <c r="I106" i="86"/>
  <c r="G101" i="86"/>
  <c r="I101" i="86"/>
  <c r="D102" i="86"/>
  <c r="D103" i="86"/>
  <c r="D104" i="86"/>
  <c r="D105" i="86"/>
  <c r="D106" i="86"/>
  <c r="D101" i="86"/>
  <c r="G37" i="86"/>
  <c r="I37" i="86"/>
  <c r="G38" i="86"/>
  <c r="F93" i="89" s="1"/>
  <c r="I38" i="86"/>
  <c r="G93" i="89" s="1"/>
  <c r="G39" i="86"/>
  <c r="F85" i="89" s="1"/>
  <c r="I39" i="86"/>
  <c r="G85" i="89" s="1"/>
  <c r="G40" i="86"/>
  <c r="F40" i="89" s="1"/>
  <c r="I40" i="86"/>
  <c r="G40" i="89" s="1"/>
  <c r="G41" i="86"/>
  <c r="F60" i="89" s="1"/>
  <c r="I41" i="86"/>
  <c r="G60" i="89" s="1"/>
  <c r="G42" i="86"/>
  <c r="F39" i="89" s="1"/>
  <c r="I42" i="86"/>
  <c r="G39" i="89" s="1"/>
  <c r="G36" i="86"/>
  <c r="F61" i="89" s="1"/>
  <c r="I36" i="86"/>
  <c r="G61" i="89" s="1"/>
  <c r="D37" i="86"/>
  <c r="D38" i="86"/>
  <c r="D39" i="86"/>
  <c r="D40" i="86"/>
  <c r="D41" i="86"/>
  <c r="D42" i="86"/>
  <c r="G5" i="86"/>
  <c r="F53" i="89" s="1"/>
  <c r="I5" i="86"/>
  <c r="G53" i="89" s="1"/>
  <c r="G6" i="86"/>
  <c r="I6" i="86"/>
  <c r="G7" i="86"/>
  <c r="F21" i="89" s="1"/>
  <c r="I7" i="86"/>
  <c r="G21" i="89" s="1"/>
  <c r="G8" i="86"/>
  <c r="F49" i="89" s="1"/>
  <c r="I8" i="86"/>
  <c r="G49" i="89" s="1"/>
  <c r="G9" i="86"/>
  <c r="I9" i="86"/>
  <c r="G10" i="86"/>
  <c r="I10" i="86"/>
  <c r="G11" i="86"/>
  <c r="F77" i="89" s="1"/>
  <c r="I11" i="86"/>
  <c r="G77" i="89" s="1"/>
  <c r="G12" i="86"/>
  <c r="I12" i="86"/>
  <c r="G13" i="86"/>
  <c r="I13" i="86"/>
  <c r="G14" i="86"/>
  <c r="I14" i="86"/>
  <c r="G4" i="86"/>
  <c r="F6" i="89" s="1"/>
  <c r="I4" i="86"/>
  <c r="G6" i="89" s="1"/>
  <c r="D14" i="86"/>
  <c r="D5" i="86"/>
  <c r="D6" i="86"/>
  <c r="D7" i="86"/>
  <c r="D8" i="86"/>
  <c r="D9" i="86"/>
  <c r="D10" i="86"/>
  <c r="D11" i="86"/>
  <c r="D12" i="86"/>
  <c r="D13" i="86"/>
  <c r="AP67" i="84" l="1"/>
  <c r="AJ123" i="84"/>
  <c r="AP123" i="84" s="1"/>
  <c r="AQ106" i="84"/>
  <c r="AJ106" i="84"/>
  <c r="AP106" i="84" s="1"/>
  <c r="AQ71" i="84"/>
  <c r="AJ71" i="84"/>
  <c r="AP71" i="84" s="1"/>
  <c r="AJ105" i="84"/>
  <c r="AP105" i="84" s="1"/>
  <c r="AJ45" i="84"/>
  <c r="AP45" i="84" s="1"/>
  <c r="AJ22" i="84"/>
  <c r="F12" i="86"/>
  <c r="H12" i="86"/>
  <c r="F7" i="86"/>
  <c r="H7" i="86"/>
  <c r="F42" i="86"/>
  <c r="H42" i="86"/>
  <c r="G108" i="86"/>
  <c r="F45" i="89" s="1"/>
  <c r="I108" i="86"/>
  <c r="G45" i="89" s="1"/>
  <c r="D108" i="86"/>
  <c r="D36" i="86"/>
  <c r="G19" i="86"/>
  <c r="F66" i="89" s="1"/>
  <c r="I19" i="86"/>
  <c r="G66" i="89" s="1"/>
  <c r="D17" i="86"/>
  <c r="D18" i="86"/>
  <c r="D19" i="86"/>
  <c r="D16" i="86"/>
  <c r="D4" i="86"/>
  <c r="D165" i="86" l="1"/>
  <c r="K165" i="86"/>
  <c r="I38" i="89" s="1"/>
  <c r="D166" i="86"/>
  <c r="K166" i="86"/>
  <c r="I30" i="89" s="1"/>
  <c r="D167" i="86"/>
  <c r="K167" i="86"/>
  <c r="I63" i="89" s="1"/>
  <c r="D168" i="86"/>
  <c r="K168" i="86"/>
  <c r="I67" i="89" s="1"/>
  <c r="D169" i="86"/>
  <c r="K169" i="86"/>
  <c r="I24" i="89" s="1"/>
  <c r="D170" i="86"/>
  <c r="K170" i="86"/>
  <c r="I15" i="89" s="1"/>
  <c r="D171" i="86"/>
  <c r="K171" i="86"/>
  <c r="I71" i="89" s="1"/>
  <c r="D172" i="86"/>
  <c r="K172" i="86"/>
  <c r="I77" i="89" s="1"/>
  <c r="D173" i="86"/>
  <c r="K173" i="86"/>
  <c r="I27" i="89" s="1"/>
  <c r="D174" i="86"/>
  <c r="K174" i="86"/>
  <c r="I26" i="89" s="1"/>
  <c r="D175" i="86"/>
  <c r="K175" i="86"/>
  <c r="I34" i="89" s="1"/>
  <c r="D164" i="86"/>
  <c r="D153" i="86"/>
  <c r="D154" i="86"/>
  <c r="D155" i="86"/>
  <c r="D156" i="86"/>
  <c r="D157" i="86"/>
  <c r="D158" i="86"/>
  <c r="D159" i="86"/>
  <c r="D160" i="86"/>
  <c r="D161" i="86"/>
  <c r="D162" i="86"/>
  <c r="J162" i="86"/>
  <c r="H47" i="89" s="1"/>
  <c r="J153" i="86"/>
  <c r="H18" i="89" s="1"/>
  <c r="J154" i="86"/>
  <c r="H71" i="89" s="1"/>
  <c r="J155" i="86"/>
  <c r="H87" i="89" s="1"/>
  <c r="J156" i="86"/>
  <c r="H59" i="89" s="1"/>
  <c r="J157" i="86"/>
  <c r="H27" i="89" s="1"/>
  <c r="J158" i="86"/>
  <c r="H16" i="89" s="1"/>
  <c r="J159" i="86"/>
  <c r="H17" i="89" s="1"/>
  <c r="J160" i="86"/>
  <c r="H23" i="89" s="1"/>
  <c r="J161" i="86"/>
  <c r="H28" i="89" s="1"/>
  <c r="J152" i="86"/>
  <c r="H13" i="89" s="1"/>
  <c r="D152" i="86"/>
  <c r="D149" i="86"/>
  <c r="G149" i="86"/>
  <c r="I149" i="86"/>
  <c r="G148" i="86"/>
  <c r="I148" i="86"/>
  <c r="D148" i="86"/>
  <c r="D145" i="86"/>
  <c r="D146" i="86"/>
  <c r="D144" i="86"/>
  <c r="D142" i="86"/>
  <c r="D141" i="86"/>
  <c r="D134" i="86"/>
  <c r="D135" i="86"/>
  <c r="D136" i="86"/>
  <c r="D137" i="86"/>
  <c r="D138" i="86"/>
  <c r="D139" i="86"/>
  <c r="D133" i="86"/>
  <c r="D127" i="86"/>
  <c r="H127" i="86"/>
  <c r="I127" i="86"/>
  <c r="D128" i="86"/>
  <c r="H128" i="86"/>
  <c r="I128" i="86"/>
  <c r="D129" i="86"/>
  <c r="H129" i="86"/>
  <c r="I129" i="86"/>
  <c r="D130" i="86"/>
  <c r="H130" i="86"/>
  <c r="I130" i="86"/>
  <c r="D131" i="86"/>
  <c r="H131" i="86"/>
  <c r="I131" i="86"/>
  <c r="H126" i="86"/>
  <c r="I126" i="86"/>
  <c r="D126" i="86"/>
  <c r="D120" i="86"/>
  <c r="G120" i="86"/>
  <c r="F9" i="89" s="1"/>
  <c r="I120" i="86"/>
  <c r="G9" i="89" s="1"/>
  <c r="D121" i="86"/>
  <c r="G121" i="86"/>
  <c r="I121" i="86"/>
  <c r="G26" i="89" s="1"/>
  <c r="D122" i="86"/>
  <c r="G122" i="86"/>
  <c r="I122" i="86"/>
  <c r="G37" i="89" s="1"/>
  <c r="D123" i="86"/>
  <c r="G123" i="86"/>
  <c r="F41" i="89" s="1"/>
  <c r="I123" i="86"/>
  <c r="G41" i="89" s="1"/>
  <c r="D124" i="86"/>
  <c r="G124" i="86"/>
  <c r="F70" i="89" s="1"/>
  <c r="I124" i="86"/>
  <c r="G70" i="89" s="1"/>
  <c r="G119" i="86"/>
  <c r="F7" i="89" s="1"/>
  <c r="I119" i="86"/>
  <c r="G7" i="89" s="1"/>
  <c r="D119" i="86"/>
  <c r="D113" i="86"/>
  <c r="G113" i="86"/>
  <c r="F88" i="89" s="1"/>
  <c r="I113" i="86"/>
  <c r="G88" i="89" s="1"/>
  <c r="D114" i="86"/>
  <c r="G114" i="86"/>
  <c r="I114" i="86"/>
  <c r="D115" i="86"/>
  <c r="G115" i="86"/>
  <c r="I115" i="86"/>
  <c r="D116" i="86"/>
  <c r="G116" i="86"/>
  <c r="I116" i="86"/>
  <c r="D117" i="86"/>
  <c r="G117" i="86"/>
  <c r="F19" i="89" s="1"/>
  <c r="I117" i="86"/>
  <c r="G19" i="89" s="1"/>
  <c r="G112" i="86"/>
  <c r="F58" i="89" s="1"/>
  <c r="I112" i="86"/>
  <c r="G58" i="89" s="1"/>
  <c r="D112" i="86"/>
  <c r="G110" i="86"/>
  <c r="I110" i="86"/>
  <c r="D110" i="86"/>
  <c r="D99" i="86"/>
  <c r="G99" i="86"/>
  <c r="I99" i="86"/>
  <c r="G98" i="86"/>
  <c r="I98" i="86"/>
  <c r="D98" i="86"/>
  <c r="D95" i="86"/>
  <c r="G95" i="86"/>
  <c r="I95" i="86"/>
  <c r="D96" i="86"/>
  <c r="G96" i="86"/>
  <c r="I96" i="86"/>
  <c r="G94" i="86"/>
  <c r="F69" i="89" s="1"/>
  <c r="I94" i="86"/>
  <c r="G69" i="89" s="1"/>
  <c r="D94" i="86"/>
  <c r="D91" i="86"/>
  <c r="G91" i="86"/>
  <c r="F15" i="89" s="1"/>
  <c r="I91" i="86"/>
  <c r="G15" i="89" s="1"/>
  <c r="D92" i="86"/>
  <c r="G92" i="86"/>
  <c r="I92" i="86"/>
  <c r="G90" i="86"/>
  <c r="I90" i="86"/>
  <c r="D90" i="86"/>
  <c r="D87" i="86"/>
  <c r="D88" i="86"/>
  <c r="D86" i="86"/>
  <c r="D65" i="86"/>
  <c r="D66" i="86"/>
  <c r="D67" i="86"/>
  <c r="D68" i="86"/>
  <c r="D69" i="86"/>
  <c r="D70" i="86"/>
  <c r="D71" i="86"/>
  <c r="D72" i="86"/>
  <c r="D73" i="86"/>
  <c r="D74" i="86"/>
  <c r="D75" i="86"/>
  <c r="D76" i="86"/>
  <c r="D77" i="86"/>
  <c r="D78" i="86"/>
  <c r="D79" i="86"/>
  <c r="D80" i="86"/>
  <c r="D81" i="86"/>
  <c r="D82" i="86"/>
  <c r="D83" i="86"/>
  <c r="D84" i="86"/>
  <c r="D64" i="86"/>
  <c r="D61" i="86"/>
  <c r="G61" i="86"/>
  <c r="I61" i="86"/>
  <c r="D62" i="86"/>
  <c r="G62" i="86"/>
  <c r="I62" i="86"/>
  <c r="G60" i="86"/>
  <c r="I60" i="86"/>
  <c r="D60" i="86"/>
  <c r="D53" i="86"/>
  <c r="G53" i="86"/>
  <c r="F25" i="89" s="1"/>
  <c r="I53" i="86"/>
  <c r="G25" i="89" s="1"/>
  <c r="D54" i="86"/>
  <c r="G54" i="86"/>
  <c r="F48" i="89" s="1"/>
  <c r="I54" i="86"/>
  <c r="G48" i="89" s="1"/>
  <c r="D55" i="86"/>
  <c r="G55" i="86"/>
  <c r="I55" i="86"/>
  <c r="D56" i="86"/>
  <c r="G56" i="86"/>
  <c r="F8" i="89" s="1"/>
  <c r="I56" i="86"/>
  <c r="G8" i="89" s="1"/>
  <c r="D57" i="86"/>
  <c r="G57" i="86"/>
  <c r="F22" i="89" s="1"/>
  <c r="I57" i="86"/>
  <c r="G22" i="89" s="1"/>
  <c r="D58" i="86"/>
  <c r="G58" i="86"/>
  <c r="F78" i="89" s="1"/>
  <c r="I58" i="86"/>
  <c r="G78" i="89" s="1"/>
  <c r="G52" i="86"/>
  <c r="I52" i="86"/>
  <c r="D52" i="86"/>
  <c r="D45" i="86"/>
  <c r="G45" i="86"/>
  <c r="F92" i="89" s="1"/>
  <c r="I45" i="86"/>
  <c r="G92" i="89" s="1"/>
  <c r="D46" i="86"/>
  <c r="G46" i="86"/>
  <c r="F75" i="89" s="1"/>
  <c r="I46" i="86"/>
  <c r="G75" i="89" s="1"/>
  <c r="D47" i="86"/>
  <c r="G47" i="86"/>
  <c r="F54" i="89" s="1"/>
  <c r="I47" i="86"/>
  <c r="G54" i="89" s="1"/>
  <c r="D48" i="86"/>
  <c r="G48" i="86"/>
  <c r="F10" i="89" s="1"/>
  <c r="I48" i="86"/>
  <c r="G10" i="89" s="1"/>
  <c r="D49" i="86"/>
  <c r="G49" i="86"/>
  <c r="F20" i="89" s="1"/>
  <c r="I49" i="86"/>
  <c r="G20" i="89" s="1"/>
  <c r="D50" i="86"/>
  <c r="G50" i="86"/>
  <c r="F32" i="89" s="1"/>
  <c r="I50" i="86"/>
  <c r="G32" i="89" s="1"/>
  <c r="G44" i="86"/>
  <c r="F91" i="89" s="1"/>
  <c r="I44" i="86"/>
  <c r="G91" i="89" s="1"/>
  <c r="D44" i="86"/>
  <c r="G34" i="86"/>
  <c r="F36" i="89" s="1"/>
  <c r="I34" i="86"/>
  <c r="G36" i="89" s="1"/>
  <c r="D34" i="86"/>
  <c r="D30" i="86"/>
  <c r="G30" i="86"/>
  <c r="F31" i="89" s="1"/>
  <c r="I30" i="86"/>
  <c r="G31" i="89" s="1"/>
  <c r="D31" i="86"/>
  <c r="G31" i="86"/>
  <c r="F73" i="89" s="1"/>
  <c r="I31" i="86"/>
  <c r="G73" i="89" s="1"/>
  <c r="D32" i="86"/>
  <c r="G32" i="86"/>
  <c r="F89" i="89" s="1"/>
  <c r="I32" i="86"/>
  <c r="G89" i="89" s="1"/>
  <c r="G29" i="86"/>
  <c r="F29" i="89" s="1"/>
  <c r="I29" i="86"/>
  <c r="G29" i="89" s="1"/>
  <c r="D29" i="86"/>
  <c r="G27" i="86"/>
  <c r="I27" i="86"/>
  <c r="D27" i="86"/>
  <c r="D22" i="86"/>
  <c r="G22" i="86"/>
  <c r="F35" i="89" s="1"/>
  <c r="I22" i="86"/>
  <c r="G35" i="89" s="1"/>
  <c r="D23" i="86"/>
  <c r="G23" i="86"/>
  <c r="F74" i="89" s="1"/>
  <c r="I23" i="86"/>
  <c r="G74" i="89" s="1"/>
  <c r="D24" i="86"/>
  <c r="G24" i="86"/>
  <c r="I24" i="86"/>
  <c r="D25" i="86"/>
  <c r="G25" i="86"/>
  <c r="I25" i="86"/>
  <c r="G21" i="86"/>
  <c r="F24" i="89" s="1"/>
  <c r="I21" i="86"/>
  <c r="G24" i="89" s="1"/>
  <c r="D21" i="86"/>
  <c r="G17" i="86"/>
  <c r="F52" i="89" s="1"/>
  <c r="I17" i="86"/>
  <c r="G52" i="89" s="1"/>
  <c r="G18" i="86"/>
  <c r="F57" i="89" s="1"/>
  <c r="I18" i="86"/>
  <c r="G57" i="89" s="1"/>
  <c r="G16" i="86"/>
  <c r="F56" i="89" s="1"/>
  <c r="I16" i="86"/>
  <c r="G56" i="89" s="1"/>
  <c r="M162" i="86" l="1"/>
  <c r="M175" i="86"/>
  <c r="J180" i="86"/>
  <c r="K180" i="86"/>
  <c r="F87" i="86"/>
  <c r="D64" i="89" s="1"/>
  <c r="G87" i="86"/>
  <c r="F64" i="89" s="1"/>
  <c r="H87" i="86"/>
  <c r="E64" i="89" s="1"/>
  <c r="I87" i="86"/>
  <c r="G64" i="89" s="1"/>
  <c r="F88" i="86"/>
  <c r="D50" i="89" s="1"/>
  <c r="G88" i="86"/>
  <c r="F50" i="89" s="1"/>
  <c r="H88" i="86"/>
  <c r="E50" i="89" s="1"/>
  <c r="I88" i="86"/>
  <c r="G50" i="89" s="1"/>
  <c r="I86" i="86"/>
  <c r="G51" i="89" s="1"/>
  <c r="H86" i="86"/>
  <c r="E51" i="89" s="1"/>
  <c r="G86" i="86"/>
  <c r="F51" i="89" s="1"/>
  <c r="F86" i="86" l="1"/>
  <c r="D51" i="89" s="1"/>
  <c r="I64" i="86"/>
  <c r="G4" i="89" s="1"/>
  <c r="H64" i="86"/>
  <c r="E4" i="89" s="1"/>
  <c r="G64" i="86"/>
  <c r="F4" i="89" s="1"/>
  <c r="F64" i="86"/>
  <c r="I83" i="86"/>
  <c r="G94" i="89" s="1"/>
  <c r="H83" i="86"/>
  <c r="E94" i="89" s="1"/>
  <c r="G83" i="86"/>
  <c r="F94" i="89" s="1"/>
  <c r="F83" i="86"/>
  <c r="D94" i="89" s="1"/>
  <c r="I84" i="86"/>
  <c r="G95" i="89" s="1"/>
  <c r="H84" i="86"/>
  <c r="G84" i="86"/>
  <c r="F95" i="89" s="1"/>
  <c r="F84" i="86"/>
  <c r="I82" i="86"/>
  <c r="G90" i="89" s="1"/>
  <c r="H82" i="86"/>
  <c r="E90" i="89" s="1"/>
  <c r="G82" i="86"/>
  <c r="F90" i="89" s="1"/>
  <c r="F82" i="86"/>
  <c r="D90" i="89" s="1"/>
  <c r="I72" i="86"/>
  <c r="G55" i="89" s="1"/>
  <c r="H72" i="86"/>
  <c r="E55" i="89" s="1"/>
  <c r="G72" i="86"/>
  <c r="F55" i="89" s="1"/>
  <c r="F72" i="86"/>
  <c r="D55" i="89" s="1"/>
  <c r="I81" i="86"/>
  <c r="G86" i="89" s="1"/>
  <c r="H81" i="86"/>
  <c r="E86" i="89" s="1"/>
  <c r="G81" i="86"/>
  <c r="F86" i="89" s="1"/>
  <c r="F81" i="86"/>
  <c r="D86" i="89" s="1"/>
  <c r="I80" i="86"/>
  <c r="G84" i="89" s="1"/>
  <c r="H80" i="86"/>
  <c r="G80" i="86"/>
  <c r="F84" i="89" s="1"/>
  <c r="F80" i="86"/>
  <c r="I79" i="86"/>
  <c r="G82" i="89" s="1"/>
  <c r="H79" i="86"/>
  <c r="G79" i="86"/>
  <c r="F82" i="89" s="1"/>
  <c r="F79" i="86"/>
  <c r="I78" i="86"/>
  <c r="G81" i="89" s="1"/>
  <c r="H78" i="86"/>
  <c r="G78" i="86"/>
  <c r="F81" i="89" s="1"/>
  <c r="F78" i="86"/>
  <c r="I75" i="86"/>
  <c r="G71" i="89" s="1"/>
  <c r="H75" i="86"/>
  <c r="G75" i="86"/>
  <c r="F71" i="89" s="1"/>
  <c r="F75" i="86"/>
  <c r="I74" i="86"/>
  <c r="G68" i="89" s="1"/>
  <c r="H74" i="86"/>
  <c r="G74" i="86"/>
  <c r="F68" i="89" s="1"/>
  <c r="F74" i="86"/>
  <c r="I73" i="86"/>
  <c r="G62" i="89" s="1"/>
  <c r="H73" i="86"/>
  <c r="E62" i="89" s="1"/>
  <c r="G73" i="86"/>
  <c r="F62" i="89" s="1"/>
  <c r="F73" i="86"/>
  <c r="D62" i="89" s="1"/>
  <c r="I71" i="86"/>
  <c r="G44" i="89" s="1"/>
  <c r="H71" i="86"/>
  <c r="E44" i="89" s="1"/>
  <c r="G71" i="86"/>
  <c r="F44" i="89" s="1"/>
  <c r="F71" i="86"/>
  <c r="D44" i="89" s="1"/>
  <c r="I70" i="86"/>
  <c r="G43" i="89" s="1"/>
  <c r="H70" i="86"/>
  <c r="G70" i="86"/>
  <c r="F43" i="89" s="1"/>
  <c r="F70" i="86"/>
  <c r="I69" i="86"/>
  <c r="G42" i="89" s="1"/>
  <c r="H69" i="86"/>
  <c r="G69" i="86"/>
  <c r="F69" i="86"/>
  <c r="I77" i="86"/>
  <c r="G80" i="89" s="1"/>
  <c r="H77" i="86"/>
  <c r="E80" i="89" s="1"/>
  <c r="G77" i="86"/>
  <c r="F80" i="89" s="1"/>
  <c r="F77" i="86"/>
  <c r="D80" i="89" s="1"/>
  <c r="I76" i="86"/>
  <c r="G76" i="89" s="1"/>
  <c r="H76" i="86"/>
  <c r="G76" i="86"/>
  <c r="F76" i="89" s="1"/>
  <c r="F76" i="86"/>
  <c r="I68" i="86"/>
  <c r="G14" i="89" s="1"/>
  <c r="H68" i="86"/>
  <c r="E14" i="89" s="1"/>
  <c r="G68" i="86"/>
  <c r="F14" i="89" s="1"/>
  <c r="F68" i="86"/>
  <c r="D14" i="89" s="1"/>
  <c r="I67" i="86"/>
  <c r="G13" i="89" s="1"/>
  <c r="H67" i="86"/>
  <c r="G67" i="86"/>
  <c r="F13" i="89" s="1"/>
  <c r="F67" i="86"/>
  <c r="I66" i="86"/>
  <c r="G12" i="89" s="1"/>
  <c r="H66" i="86"/>
  <c r="E12" i="89" s="1"/>
  <c r="G66" i="86"/>
  <c r="F12" i="89" s="1"/>
  <c r="F66" i="86"/>
  <c r="D12" i="89" s="1"/>
  <c r="I65" i="86"/>
  <c r="G11" i="89" s="1"/>
  <c r="H65" i="86"/>
  <c r="E11" i="89" s="1"/>
  <c r="G65" i="86"/>
  <c r="F11" i="89" s="1"/>
  <c r="F65" i="86"/>
  <c r="D11" i="89" s="1"/>
  <c r="H94" i="86" l="1"/>
  <c r="E69" i="89" s="1"/>
  <c r="H103" i="86"/>
  <c r="H116" i="86"/>
  <c r="F116" i="86"/>
  <c r="H57" i="86" l="1"/>
  <c r="E22" i="89" s="1"/>
  <c r="F57" i="86"/>
  <c r="D22" i="89" s="1"/>
  <c r="F145" i="86" l="1"/>
  <c r="G145" i="86"/>
  <c r="I145" i="86"/>
  <c r="G63" i="89" s="1"/>
  <c r="F146" i="86"/>
  <c r="G146" i="86"/>
  <c r="H146" i="86"/>
  <c r="E67" i="89" s="1"/>
  <c r="I146" i="86"/>
  <c r="G67" i="89" s="1"/>
  <c r="I144" i="86"/>
  <c r="G30" i="89" s="1"/>
  <c r="H144" i="86"/>
  <c r="G144" i="86"/>
  <c r="F30" i="89" s="1"/>
  <c r="F144" i="86"/>
  <c r="F149" i="86"/>
  <c r="H149" i="86"/>
  <c r="F148" i="86"/>
  <c r="H148" i="86"/>
  <c r="G141" i="86"/>
  <c r="G142" i="86"/>
  <c r="F142" i="86"/>
  <c r="F141" i="86"/>
  <c r="F127" i="86"/>
  <c r="G127" i="86"/>
  <c r="F26" i="89" s="1"/>
  <c r="F128" i="86"/>
  <c r="D63" i="89" s="1"/>
  <c r="G128" i="86"/>
  <c r="F63" i="89" s="1"/>
  <c r="F129" i="86"/>
  <c r="G129" i="86"/>
  <c r="F42" i="89" s="1"/>
  <c r="F130" i="86"/>
  <c r="D67" i="89" s="1"/>
  <c r="G130" i="86"/>
  <c r="F67" i="89" s="1"/>
  <c r="F131" i="86"/>
  <c r="G131" i="86"/>
  <c r="G126" i="86"/>
  <c r="F37" i="89" s="1"/>
  <c r="F126" i="86"/>
  <c r="F120" i="86"/>
  <c r="D9" i="89" s="1"/>
  <c r="H120" i="86"/>
  <c r="E9" i="89" s="1"/>
  <c r="F121" i="86"/>
  <c r="H121" i="86"/>
  <c r="E26" i="89" s="1"/>
  <c r="F122" i="86"/>
  <c r="H122" i="86"/>
  <c r="E37" i="89" s="1"/>
  <c r="F123" i="86"/>
  <c r="D41" i="89" s="1"/>
  <c r="H123" i="86"/>
  <c r="E41" i="89" s="1"/>
  <c r="F124" i="86"/>
  <c r="D70" i="89" s="1"/>
  <c r="H124" i="86"/>
  <c r="E70" i="89" s="1"/>
  <c r="H119" i="86"/>
  <c r="E7" i="89" s="1"/>
  <c r="F119" i="86"/>
  <c r="D7" i="89" s="1"/>
  <c r="F113" i="86"/>
  <c r="D88" i="89" s="1"/>
  <c r="H113" i="86"/>
  <c r="E88" i="89" s="1"/>
  <c r="F114" i="86"/>
  <c r="D43" i="89" s="1"/>
  <c r="H114" i="86"/>
  <c r="E43" i="89" s="1"/>
  <c r="F115" i="86"/>
  <c r="H115" i="86"/>
  <c r="F117" i="86"/>
  <c r="D19" i="89" s="1"/>
  <c r="H117" i="86"/>
  <c r="E19" i="89" s="1"/>
  <c r="H112" i="86"/>
  <c r="E58" i="89" s="1"/>
  <c r="F112" i="86"/>
  <c r="D58" i="89" s="1"/>
  <c r="F110" i="86"/>
  <c r="H110" i="86"/>
  <c r="H108" i="86"/>
  <c r="E45" i="89" s="1"/>
  <c r="F108" i="86"/>
  <c r="D45" i="89" s="1"/>
  <c r="F102" i="86"/>
  <c r="D46" i="89" s="1"/>
  <c r="H102" i="86"/>
  <c r="E46" i="89" s="1"/>
  <c r="F103" i="86"/>
  <c r="F104" i="86"/>
  <c r="H104" i="86"/>
  <c r="F105" i="86"/>
  <c r="D83" i="89" s="1"/>
  <c r="H105" i="86"/>
  <c r="E83" i="89" s="1"/>
  <c r="F106" i="86"/>
  <c r="H106" i="86"/>
  <c r="F101" i="86"/>
  <c r="D21" i="89" s="1"/>
  <c r="H101" i="86"/>
  <c r="E21" i="89" s="1"/>
  <c r="F95" i="86"/>
  <c r="D71" i="89" s="1"/>
  <c r="H95" i="86"/>
  <c r="E71" i="89" s="1"/>
  <c r="F96" i="86"/>
  <c r="H96" i="86"/>
  <c r="F94" i="86"/>
  <c r="F99" i="86"/>
  <c r="H99" i="86"/>
  <c r="H98" i="86"/>
  <c r="F98" i="86"/>
  <c r="F61" i="86"/>
  <c r="D81" i="89" s="1"/>
  <c r="H61" i="86"/>
  <c r="E81" i="89" s="1"/>
  <c r="F62" i="86"/>
  <c r="H62" i="86"/>
  <c r="H60" i="86"/>
  <c r="F60" i="86"/>
  <c r="F53" i="86"/>
  <c r="D25" i="89" s="1"/>
  <c r="H53" i="86"/>
  <c r="E25" i="89" s="1"/>
  <c r="F54" i="86"/>
  <c r="D48" i="89" s="1"/>
  <c r="H54" i="86"/>
  <c r="E48" i="89" s="1"/>
  <c r="F55" i="86"/>
  <c r="D13" i="89" s="1"/>
  <c r="H55" i="86"/>
  <c r="E13" i="89" s="1"/>
  <c r="F56" i="86"/>
  <c r="D8" i="89" s="1"/>
  <c r="H56" i="86"/>
  <c r="E8" i="89" s="1"/>
  <c r="F58" i="86"/>
  <c r="D78" i="89" s="1"/>
  <c r="H58" i="86"/>
  <c r="E78" i="89" s="1"/>
  <c r="H52" i="86"/>
  <c r="F52" i="86"/>
  <c r="F45" i="86"/>
  <c r="D92" i="89" s="1"/>
  <c r="H45" i="86"/>
  <c r="E92" i="89" s="1"/>
  <c r="F46" i="86"/>
  <c r="D75" i="89" s="1"/>
  <c r="H46" i="86"/>
  <c r="E75" i="89" s="1"/>
  <c r="F47" i="86"/>
  <c r="D54" i="89" s="1"/>
  <c r="H47" i="86"/>
  <c r="E54" i="89" s="1"/>
  <c r="F48" i="86"/>
  <c r="D10" i="89" s="1"/>
  <c r="H48" i="86"/>
  <c r="E10" i="89" s="1"/>
  <c r="F49" i="86"/>
  <c r="D20" i="89" s="1"/>
  <c r="H49" i="86"/>
  <c r="E20" i="89" s="1"/>
  <c r="F50" i="86"/>
  <c r="D32" i="89" s="1"/>
  <c r="H50" i="86"/>
  <c r="E32" i="89" s="1"/>
  <c r="H44" i="86"/>
  <c r="E91" i="89" s="1"/>
  <c r="F44" i="86"/>
  <c r="D91" i="89" s="1"/>
  <c r="F40" i="86"/>
  <c r="D40" i="89" s="1"/>
  <c r="H40" i="86"/>
  <c r="E40" i="89" s="1"/>
  <c r="F39" i="86"/>
  <c r="D85" i="89" s="1"/>
  <c r="H39" i="86"/>
  <c r="E85" i="89" s="1"/>
  <c r="F37" i="86"/>
  <c r="D82" i="89" s="1"/>
  <c r="H37" i="86"/>
  <c r="E82" i="89" s="1"/>
  <c r="F38" i="86"/>
  <c r="D93" i="89" s="1"/>
  <c r="H38" i="86"/>
  <c r="E93" i="89" s="1"/>
  <c r="F41" i="86"/>
  <c r="D60" i="89" s="1"/>
  <c r="H41" i="86"/>
  <c r="E60" i="89" s="1"/>
  <c r="H36" i="86"/>
  <c r="E61" i="89" s="1"/>
  <c r="F36" i="86"/>
  <c r="D61" i="89" s="1"/>
  <c r="F34" i="86"/>
  <c r="F30" i="86"/>
  <c r="H30" i="86"/>
  <c r="F31" i="86"/>
  <c r="D73" i="89" s="1"/>
  <c r="H31" i="86"/>
  <c r="E73" i="89" s="1"/>
  <c r="F32" i="86"/>
  <c r="D89" i="89" s="1"/>
  <c r="H32" i="86"/>
  <c r="E89" i="89" s="1"/>
  <c r="H29" i="86"/>
  <c r="E29" i="89" s="1"/>
  <c r="F29" i="86"/>
  <c r="D29" i="89" s="1"/>
  <c r="H27" i="86"/>
  <c r="F27" i="86"/>
  <c r="M27" i="86" s="1"/>
  <c r="F21" i="86"/>
  <c r="D24" i="89" s="1"/>
  <c r="F23" i="86"/>
  <c r="D74" i="89" s="1"/>
  <c r="H23" i="86"/>
  <c r="E74" i="89" s="1"/>
  <c r="H21" i="86"/>
  <c r="E24" i="89" s="1"/>
  <c r="F25" i="86"/>
  <c r="D95" i="89" s="1"/>
  <c r="F22" i="86"/>
  <c r="D35" i="89" s="1"/>
  <c r="H22" i="86"/>
  <c r="E35" i="89" s="1"/>
  <c r="F24" i="86"/>
  <c r="H24" i="86"/>
  <c r="H25" i="86"/>
  <c r="E95" i="89" s="1"/>
  <c r="F17" i="86"/>
  <c r="D52" i="89" s="1"/>
  <c r="H17" i="86"/>
  <c r="E52" i="89" s="1"/>
  <c r="F18" i="86"/>
  <c r="D57" i="89" s="1"/>
  <c r="H18" i="86"/>
  <c r="E57" i="89" s="1"/>
  <c r="F19" i="86"/>
  <c r="D66" i="89" s="1"/>
  <c r="H19" i="86"/>
  <c r="E66" i="89" s="1"/>
  <c r="H16" i="86"/>
  <c r="E56" i="89" s="1"/>
  <c r="F16" i="86"/>
  <c r="D56" i="89" s="1"/>
  <c r="H5" i="86"/>
  <c r="H6" i="86"/>
  <c r="E42" i="89" s="1"/>
  <c r="H8" i="86"/>
  <c r="E49" i="89" s="1"/>
  <c r="H9" i="86"/>
  <c r="H10" i="86"/>
  <c r="E68" i="89" s="1"/>
  <c r="H11" i="86"/>
  <c r="H13" i="86"/>
  <c r="H14" i="86"/>
  <c r="E39" i="89" s="1"/>
  <c r="H4" i="86"/>
  <c r="F14" i="86"/>
  <c r="D39" i="89" s="1"/>
  <c r="F5" i="86"/>
  <c r="F6" i="86"/>
  <c r="D42" i="89" s="1"/>
  <c r="F8" i="86"/>
  <c r="D49" i="89" s="1"/>
  <c r="F9" i="86"/>
  <c r="F10" i="86"/>
  <c r="D68" i="89" s="1"/>
  <c r="F11" i="86"/>
  <c r="F13" i="86"/>
  <c r="D36" i="89" l="1"/>
  <c r="D31" i="89"/>
  <c r="E31" i="89"/>
  <c r="E30" i="89"/>
  <c r="D76" i="89"/>
  <c r="D69" i="89"/>
  <c r="D30" i="89"/>
  <c r="D26" i="89"/>
  <c r="D37" i="89"/>
  <c r="E84" i="89"/>
  <c r="D84" i="89"/>
  <c r="E77" i="89"/>
  <c r="D77" i="89"/>
  <c r="E76" i="89"/>
  <c r="M99" i="86"/>
  <c r="M108" i="86"/>
  <c r="M117" i="86"/>
  <c r="M106" i="86"/>
  <c r="M31" i="86"/>
  <c r="M149" i="86"/>
  <c r="F4" i="86"/>
  <c r="H145" i="86"/>
  <c r="E63" i="89" s="1"/>
  <c r="M24" i="86"/>
  <c r="M62" i="86"/>
  <c r="H34" i="86"/>
  <c r="E36" i="89" s="1"/>
  <c r="M34" i="86" l="1"/>
  <c r="M146" i="86"/>
  <c r="E25" i="81" l="1"/>
  <c r="N36" i="84" l="1"/>
  <c r="N37" i="84"/>
  <c r="N38" i="84"/>
  <c r="J37" i="84"/>
  <c r="K37" i="84" s="1"/>
  <c r="Q9" i="84"/>
  <c r="Q13" i="84"/>
  <c r="Q16" i="84"/>
  <c r="Q129" i="84"/>
  <c r="Q130" i="84"/>
  <c r="AJ130" i="84" s="1"/>
  <c r="AP130" i="84" s="1"/>
  <c r="Q27" i="84"/>
  <c r="Q30" i="84"/>
  <c r="Q35" i="84"/>
  <c r="Q38" i="84"/>
  <c r="Q50" i="84"/>
  <c r="Q55" i="84"/>
  <c r="Q60" i="84"/>
  <c r="Q63" i="84"/>
  <c r="Q72" i="84"/>
  <c r="Q74" i="84"/>
  <c r="Q80" i="84"/>
  <c r="Q81" i="84"/>
  <c r="Q89" i="84"/>
  <c r="Q92" i="84"/>
  <c r="Q104" i="84"/>
  <c r="Q112" i="84"/>
  <c r="Q117" i="84"/>
  <c r="Q119" i="84"/>
  <c r="Q120" i="84"/>
  <c r="Q125" i="84"/>
  <c r="Q127" i="84"/>
  <c r="Q138" i="84"/>
  <c r="N4" i="84"/>
  <c r="N6" i="84"/>
  <c r="N7" i="84"/>
  <c r="AJ7" i="84" s="1"/>
  <c r="N8" i="84"/>
  <c r="N9" i="84"/>
  <c r="N10" i="84"/>
  <c r="N11" i="84"/>
  <c r="N12" i="84"/>
  <c r="N13" i="84"/>
  <c r="N14" i="84"/>
  <c r="AJ14" i="84" s="1"/>
  <c r="N16" i="84"/>
  <c r="N15" i="84"/>
  <c r="N129" i="84"/>
  <c r="N18" i="84"/>
  <c r="N19" i="84"/>
  <c r="N21" i="84"/>
  <c r="N20" i="84"/>
  <c r="N23" i="84"/>
  <c r="N24" i="84"/>
  <c r="N26" i="84"/>
  <c r="N27" i="84"/>
  <c r="N28" i="84"/>
  <c r="N29" i="84"/>
  <c r="N30" i="84"/>
  <c r="N31" i="84"/>
  <c r="N32" i="84"/>
  <c r="N33" i="84"/>
  <c r="N34" i="84"/>
  <c r="N35" i="84"/>
  <c r="N39" i="84"/>
  <c r="N40" i="84"/>
  <c r="N41" i="84"/>
  <c r="N43" i="84"/>
  <c r="N46" i="84"/>
  <c r="N47" i="84"/>
  <c r="N49" i="84"/>
  <c r="N50" i="84"/>
  <c r="N51" i="84"/>
  <c r="N55" i="84"/>
  <c r="N56" i="84"/>
  <c r="N57" i="84"/>
  <c r="N131" i="84"/>
  <c r="AJ131" i="84" s="1"/>
  <c r="AP131" i="84" s="1"/>
  <c r="N60" i="84"/>
  <c r="N61" i="84"/>
  <c r="N62" i="84"/>
  <c r="N63" i="84"/>
  <c r="N64" i="84"/>
  <c r="N65" i="84"/>
  <c r="N68" i="84"/>
  <c r="N70" i="84"/>
  <c r="N72" i="84"/>
  <c r="N48" i="84"/>
  <c r="N73" i="84"/>
  <c r="N74" i="84"/>
  <c r="N75" i="84"/>
  <c r="N77" i="84"/>
  <c r="N78" i="84"/>
  <c r="N79" i="84"/>
  <c r="N80" i="84"/>
  <c r="N81" i="84"/>
  <c r="N82" i="84"/>
  <c r="N84" i="84"/>
  <c r="N87" i="84"/>
  <c r="N88" i="84"/>
  <c r="N89" i="84"/>
  <c r="N91" i="84"/>
  <c r="N92" i="84"/>
  <c r="N93" i="84"/>
  <c r="N95" i="84"/>
  <c r="N96" i="84"/>
  <c r="N97" i="84"/>
  <c r="N98" i="84"/>
  <c r="N99" i="84"/>
  <c r="N100" i="84"/>
  <c r="N101" i="84"/>
  <c r="N103" i="84"/>
  <c r="N104" i="84"/>
  <c r="N107" i="84"/>
  <c r="N108" i="84"/>
  <c r="N109" i="84"/>
  <c r="N111" i="84"/>
  <c r="N112" i="84"/>
  <c r="N113" i="84"/>
  <c r="N115" i="84"/>
  <c r="N116" i="84"/>
  <c r="N117" i="84"/>
  <c r="N118" i="84"/>
  <c r="N119" i="84"/>
  <c r="N120" i="84"/>
  <c r="N121" i="84"/>
  <c r="N125" i="84"/>
  <c r="N126" i="84"/>
  <c r="N127" i="84"/>
  <c r="N128" i="84"/>
  <c r="N138" i="84"/>
  <c r="AJ50" i="84" l="1"/>
  <c r="AJ127" i="84"/>
  <c r="AJ129" i="84"/>
  <c r="AJ89" i="84"/>
  <c r="AJ37" i="84"/>
  <c r="AP37" i="84" s="1"/>
  <c r="J6" i="84"/>
  <c r="K6" i="84" s="1"/>
  <c r="AJ6" i="84" s="1"/>
  <c r="J8" i="84"/>
  <c r="K8" i="84" s="1"/>
  <c r="Q8" i="84" s="1"/>
  <c r="J10" i="84"/>
  <c r="K10" i="84" s="1"/>
  <c r="Q10" i="84" s="1"/>
  <c r="J11" i="84"/>
  <c r="K11" i="84" s="1"/>
  <c r="Q11" i="84" s="1"/>
  <c r="J13" i="84"/>
  <c r="K13" i="84" s="1"/>
  <c r="K16" i="84"/>
  <c r="J15" i="84"/>
  <c r="K15" i="84" s="1"/>
  <c r="Q15" i="84" s="1"/>
  <c r="J18" i="84"/>
  <c r="K18" i="84" s="1"/>
  <c r="Q18" i="84" s="1"/>
  <c r="J19" i="84"/>
  <c r="K19" i="84" s="1"/>
  <c r="Q19" i="84" s="1"/>
  <c r="J21" i="84"/>
  <c r="K21" i="84" s="1"/>
  <c r="Q21" i="84" s="1"/>
  <c r="AJ21" i="84" s="1"/>
  <c r="AP21" i="84" s="1"/>
  <c r="J20" i="84"/>
  <c r="K20" i="84" s="1"/>
  <c r="Q20" i="84" s="1"/>
  <c r="J24" i="84"/>
  <c r="K24" i="84" s="1"/>
  <c r="Q24" i="84" s="1"/>
  <c r="AJ24" i="84" s="1"/>
  <c r="J26" i="84"/>
  <c r="K26" i="84" s="1"/>
  <c r="Q26" i="84" s="1"/>
  <c r="J27" i="84"/>
  <c r="K27" i="84" s="1"/>
  <c r="J31" i="84"/>
  <c r="K31" i="84" s="1"/>
  <c r="Q32" i="84"/>
  <c r="AJ32" i="84" s="1"/>
  <c r="J40" i="84"/>
  <c r="K40" i="84" s="1"/>
  <c r="Q40" i="84" s="1"/>
  <c r="J42" i="84"/>
  <c r="K42" i="84" s="1"/>
  <c r="Q42" i="84" s="1"/>
  <c r="J44" i="84"/>
  <c r="K44" i="84" s="1"/>
  <c r="Q44" i="84" s="1"/>
  <c r="J46" i="84"/>
  <c r="K46" i="84" s="1"/>
  <c r="Q46" i="84" s="1"/>
  <c r="J51" i="84"/>
  <c r="K51" i="84" s="1"/>
  <c r="Q51" i="84" s="1"/>
  <c r="AJ51" i="84" s="1"/>
  <c r="K56" i="84"/>
  <c r="Q56" i="84" s="1"/>
  <c r="K61" i="84"/>
  <c r="Q61" i="84" s="1"/>
  <c r="J62" i="84"/>
  <c r="K62" i="84" s="1"/>
  <c r="AJ62" i="84" s="1"/>
  <c r="J64" i="84"/>
  <c r="K64" i="84" s="1"/>
  <c r="Q64" i="84" s="1"/>
  <c r="J65" i="84"/>
  <c r="K65" i="84" s="1"/>
  <c r="Q65" i="84" s="1"/>
  <c r="J68" i="84"/>
  <c r="K68" i="84" s="1"/>
  <c r="Q68" i="84" s="1"/>
  <c r="J70" i="84"/>
  <c r="K70" i="84" s="1"/>
  <c r="Q70" i="84" s="1"/>
  <c r="J48" i="84"/>
  <c r="K48" i="84" s="1"/>
  <c r="Q48" i="84" s="1"/>
  <c r="J73" i="84"/>
  <c r="K73" i="84" s="1"/>
  <c r="Q73" i="84" s="1"/>
  <c r="J75" i="84"/>
  <c r="K75" i="84" s="1"/>
  <c r="Q75" i="84" s="1"/>
  <c r="Q77" i="84"/>
  <c r="J81" i="84"/>
  <c r="K81" i="84" s="1"/>
  <c r="J85" i="84"/>
  <c r="K85" i="84" s="1"/>
  <c r="Q85" i="84" s="1"/>
  <c r="J87" i="84"/>
  <c r="K87" i="84" s="1"/>
  <c r="Q87" i="84" s="1"/>
  <c r="J88" i="84"/>
  <c r="K88" i="84" s="1"/>
  <c r="Q88" i="84" s="1"/>
  <c r="J91" i="84"/>
  <c r="K91" i="84" s="1"/>
  <c r="Q91" i="84" s="1"/>
  <c r="J93" i="84"/>
  <c r="K93" i="84" s="1"/>
  <c r="Q93" i="84" s="1"/>
  <c r="J95" i="84"/>
  <c r="K95" i="84" s="1"/>
  <c r="Q95" i="84" s="1"/>
  <c r="J97" i="84"/>
  <c r="K97" i="84" s="1"/>
  <c r="Q97" i="84" s="1"/>
  <c r="J98" i="84"/>
  <c r="K98" i="84" s="1"/>
  <c r="Q98" i="84" s="1"/>
  <c r="J99" i="84"/>
  <c r="K99" i="84" s="1"/>
  <c r="Q99" i="84" s="1"/>
  <c r="J100" i="84"/>
  <c r="K100" i="84" s="1"/>
  <c r="Q100" i="84" s="1"/>
  <c r="J101" i="84"/>
  <c r="K101" i="84" s="1"/>
  <c r="Q101" i="84" s="1"/>
  <c r="J103" i="84"/>
  <c r="K103" i="84" s="1"/>
  <c r="Q103" i="84" s="1"/>
  <c r="J107" i="84"/>
  <c r="K107" i="84" s="1"/>
  <c r="Q107" i="84" s="1"/>
  <c r="J108" i="84"/>
  <c r="K108" i="84" s="1"/>
  <c r="Q108" i="84" s="1"/>
  <c r="J109" i="84"/>
  <c r="K109" i="84" s="1"/>
  <c r="Q109" i="84" s="1"/>
  <c r="J116" i="84"/>
  <c r="K116" i="84" s="1"/>
  <c r="Q116" i="84" s="1"/>
  <c r="Q118" i="84"/>
  <c r="J120" i="84"/>
  <c r="K120" i="84" s="1"/>
  <c r="Q121" i="84"/>
  <c r="J128" i="84"/>
  <c r="K128" i="84" s="1"/>
  <c r="Q128" i="84" s="1"/>
  <c r="AJ128" i="84" s="1"/>
  <c r="Q33" i="84" l="1"/>
  <c r="Q31" i="84"/>
  <c r="AJ31" i="84" s="1"/>
  <c r="G135" i="86" l="1"/>
  <c r="F38" i="89" s="1"/>
  <c r="H136" i="86"/>
  <c r="E65" i="89" s="1"/>
  <c r="H135" i="86"/>
  <c r="E38" i="89" s="1"/>
  <c r="G133" i="86"/>
  <c r="F5" i="89" s="1"/>
  <c r="I139" i="86"/>
  <c r="G33" i="89" s="1"/>
  <c r="G136" i="86"/>
  <c r="F65" i="89" s="1"/>
  <c r="F134" i="86"/>
  <c r="D27" i="89" s="1"/>
  <c r="G139" i="86"/>
  <c r="F33" i="89" s="1"/>
  <c r="F139" i="86"/>
  <c r="D33" i="89" s="1"/>
  <c r="I137" i="86"/>
  <c r="G72" i="89" s="1"/>
  <c r="H139" i="86"/>
  <c r="E33" i="89" s="1"/>
  <c r="M50" i="86" l="1"/>
  <c r="H138" i="86"/>
  <c r="E79" i="89" s="1"/>
  <c r="I134" i="86"/>
  <c r="I135" i="86"/>
  <c r="G38" i="89" s="1"/>
  <c r="G134" i="86"/>
  <c r="F27" i="89" s="1"/>
  <c r="I138" i="86"/>
  <c r="G79" i="89" s="1"/>
  <c r="H134" i="86"/>
  <c r="G137" i="86"/>
  <c r="F72" i="89" s="1"/>
  <c r="I136" i="86"/>
  <c r="G65" i="89" s="1"/>
  <c r="F135" i="86"/>
  <c r="D38" i="89" s="1"/>
  <c r="G138" i="86"/>
  <c r="F79" i="89" s="1"/>
  <c r="F136" i="86"/>
  <c r="D65" i="89" s="1"/>
  <c r="F133" i="86"/>
  <c r="D5" i="89" s="1"/>
  <c r="I133" i="86"/>
  <c r="F138" i="86"/>
  <c r="D79" i="89" s="1"/>
  <c r="H133" i="86"/>
  <c r="H137" i="86"/>
  <c r="E72" i="89" s="1"/>
  <c r="F137" i="86"/>
  <c r="D72" i="89" s="1"/>
  <c r="M124" i="86" l="1"/>
  <c r="M110" i="86"/>
  <c r="M96" i="86"/>
  <c r="M58" i="86"/>
  <c r="G180" i="86"/>
  <c r="M88" i="86"/>
  <c r="M139" i="86"/>
  <c r="G20" i="48" l="1"/>
  <c r="E20" i="48"/>
  <c r="I21" i="48"/>
  <c r="AJ115" i="84" l="1"/>
  <c r="AJ88" i="84" l="1"/>
  <c r="AP88" i="84" s="1"/>
  <c r="AL32" i="84" l="1"/>
  <c r="AO81" i="84" l="1"/>
  <c r="AL81" i="84"/>
  <c r="AO15" i="84"/>
  <c r="AL15" i="84"/>
  <c r="AO73" i="84"/>
  <c r="AL73" i="84"/>
  <c r="AO98" i="84"/>
  <c r="AL98" i="84"/>
  <c r="AO44" i="84"/>
  <c r="AL44" i="84"/>
  <c r="AL13" i="84"/>
  <c r="AJ98" i="84" l="1"/>
  <c r="AJ73" i="84"/>
  <c r="AJ81" i="84"/>
  <c r="AP81" i="84" s="1"/>
  <c r="AJ44" i="84"/>
  <c r="AJ13" i="84"/>
  <c r="AP13" i="84" s="1"/>
  <c r="AJ15" i="84"/>
  <c r="AP15" i="84" s="1"/>
  <c r="AQ81" i="84"/>
  <c r="AQ13" i="84"/>
  <c r="AP44" i="84" l="1"/>
  <c r="AP98" i="84"/>
  <c r="AP73" i="84"/>
  <c r="AO24" i="84" l="1"/>
  <c r="AL82" i="84"/>
  <c r="AN82" i="84"/>
  <c r="AL41" i="84"/>
  <c r="AN41" i="84"/>
  <c r="AL24" i="84"/>
  <c r="AN24" i="84"/>
  <c r="AJ41" i="84"/>
  <c r="AJ82" i="84"/>
  <c r="AP24" i="84" l="1"/>
  <c r="AO41" i="84"/>
  <c r="AP41" i="84" s="1"/>
  <c r="AS41" i="84" s="1"/>
  <c r="AP82" i="84"/>
  <c r="AS82" i="84" s="1"/>
  <c r="AL23" i="84"/>
  <c r="AN23" i="84"/>
  <c r="AO23" i="84"/>
  <c r="T141" i="84"/>
  <c r="AS24" i="84" l="1"/>
  <c r="AT24" i="84" s="1"/>
  <c r="AU24" i="84" s="1"/>
  <c r="AJ23" i="84"/>
  <c r="AP23" i="84" l="1"/>
  <c r="AS23" i="84" s="1"/>
  <c r="AM23" i="84"/>
  <c r="AT23" i="84" l="1"/>
  <c r="AU23" i="84" s="1"/>
  <c r="S141" i="84"/>
  <c r="U141" i="84"/>
  <c r="L141" i="84"/>
  <c r="P141" i="84"/>
  <c r="AN20" i="84"/>
  <c r="AL20" i="84"/>
  <c r="AN109" i="84"/>
  <c r="AL109" i="84"/>
  <c r="AO109" i="84" l="1"/>
  <c r="AO20" i="84"/>
  <c r="AJ20" i="84"/>
  <c r="AL16" i="84"/>
  <c r="AM16" i="84"/>
  <c r="AN16" i="84"/>
  <c r="AO16" i="84"/>
  <c r="AO68" i="84"/>
  <c r="AJ113" i="84"/>
  <c r="AJ78" i="84"/>
  <c r="AJ34" i="84"/>
  <c r="AP34" i="84" s="1"/>
  <c r="AJ12" i="84"/>
  <c r="AJ18" i="84"/>
  <c r="AO14" i="84"/>
  <c r="AO116" i="84"/>
  <c r="AM20" i="84" l="1"/>
  <c r="AR20" i="84" s="1"/>
  <c r="AJ109" i="84"/>
  <c r="AQ16" i="84"/>
  <c r="AR16" i="84"/>
  <c r="AP20" i="84"/>
  <c r="AS20" i="84" s="1"/>
  <c r="AJ16" i="84"/>
  <c r="AP109" i="84" l="1"/>
  <c r="AS109" i="84" s="1"/>
  <c r="AP16" i="84"/>
  <c r="AS16" i="84" s="1"/>
  <c r="AM109" i="84"/>
  <c r="AR109" i="84" s="1"/>
  <c r="AT20" i="84"/>
  <c r="AU20" i="84" s="1"/>
  <c r="AJ95" i="84"/>
  <c r="AJ85" i="84"/>
  <c r="AT16" i="84" l="1"/>
  <c r="AU16" i="84" s="1"/>
  <c r="AJ56" i="84"/>
  <c r="AJ65" i="84"/>
  <c r="AJ100" i="84"/>
  <c r="AT109" i="84"/>
  <c r="AJ108" i="84"/>
  <c r="AJ97" i="84"/>
  <c r="AJ26" i="84"/>
  <c r="AJ61" i="84"/>
  <c r="AJ103" i="84"/>
  <c r="AJ40" i="84"/>
  <c r="AJ48" i="84"/>
  <c r="AJ93" i="84"/>
  <c r="AJ101" i="84"/>
  <c r="AJ77" i="84"/>
  <c r="AJ27" i="84"/>
  <c r="AJ46" i="84"/>
  <c r="AJ91" i="84"/>
  <c r="AJ99" i="84"/>
  <c r="AJ116" i="84"/>
  <c r="AJ68" i="84"/>
  <c r="AP116" i="84" l="1"/>
  <c r="AP68" i="84"/>
  <c r="AP138" i="84" l="1"/>
  <c r="AO128" i="84"/>
  <c r="AP128" i="84" s="1"/>
  <c r="AO121" i="84"/>
  <c r="AO118" i="84"/>
  <c r="AO108" i="84"/>
  <c r="AP108" i="84" s="1"/>
  <c r="AO107" i="84"/>
  <c r="AO103" i="84"/>
  <c r="AP103" i="84" s="1"/>
  <c r="AO101" i="84"/>
  <c r="AP101" i="84" s="1"/>
  <c r="AO100" i="84"/>
  <c r="AP100" i="84" s="1"/>
  <c r="AO99" i="84"/>
  <c r="AP99" i="84" s="1"/>
  <c r="AO97" i="84"/>
  <c r="AP97" i="84" s="1"/>
  <c r="AO95" i="84"/>
  <c r="AP95" i="84" s="1"/>
  <c r="AO93" i="84"/>
  <c r="AP93" i="84" s="1"/>
  <c r="AO91" i="84"/>
  <c r="AP91" i="84" s="1"/>
  <c r="AO87" i="84"/>
  <c r="AO85" i="84"/>
  <c r="AP85" i="84" s="1"/>
  <c r="AO75" i="84"/>
  <c r="AO48" i="84"/>
  <c r="AP48" i="84" s="1"/>
  <c r="AO70" i="84"/>
  <c r="AO77" i="84"/>
  <c r="AP77" i="84" s="1"/>
  <c r="AO65" i="84"/>
  <c r="AP65" i="84" s="1"/>
  <c r="AO64" i="84"/>
  <c r="AO62" i="84"/>
  <c r="AP62" i="84" s="1"/>
  <c r="AO61" i="84"/>
  <c r="AP61" i="84" s="1"/>
  <c r="AO56" i="84"/>
  <c r="AP56" i="84" s="1"/>
  <c r="AO51" i="84"/>
  <c r="AP51" i="84" s="1"/>
  <c r="AO46" i="84"/>
  <c r="AP46" i="84" s="1"/>
  <c r="AO42" i="84"/>
  <c r="AO40" i="84"/>
  <c r="AP40" i="84" s="1"/>
  <c r="AO33" i="84"/>
  <c r="AP33" i="84" s="1"/>
  <c r="AO31" i="84"/>
  <c r="AP31" i="84" s="1"/>
  <c r="AO27" i="84"/>
  <c r="AP27" i="84" s="1"/>
  <c r="AO26" i="84"/>
  <c r="AP26" i="84" s="1"/>
  <c r="AO19" i="84"/>
  <c r="AO120" i="84"/>
  <c r="AO11" i="84"/>
  <c r="AO10" i="84"/>
  <c r="AO8" i="84"/>
  <c r="AJ120" i="84" l="1"/>
  <c r="AJ10" i="84"/>
  <c r="AJ8" i="84"/>
  <c r="AJ19" i="84"/>
  <c r="AJ142" i="84"/>
  <c r="AI141" i="84"/>
  <c r="AH141" i="84"/>
  <c r="AG141" i="84"/>
  <c r="AF141" i="84"/>
  <c r="AE141" i="84"/>
  <c r="AD141" i="84"/>
  <c r="AC141" i="84"/>
  <c r="AB141" i="84"/>
  <c r="AA141" i="84"/>
  <c r="Z141" i="84"/>
  <c r="X141" i="84"/>
  <c r="W141" i="84"/>
  <c r="V141" i="84"/>
  <c r="R141" i="84"/>
  <c r="AN128" i="84"/>
  <c r="AS128" i="84" s="1"/>
  <c r="AL128" i="84"/>
  <c r="AM128" i="84"/>
  <c r="AO126" i="84"/>
  <c r="AN126" i="84"/>
  <c r="AL126" i="84"/>
  <c r="AN121" i="84"/>
  <c r="AL121" i="84"/>
  <c r="AN118" i="84"/>
  <c r="AL118" i="84"/>
  <c r="AN116" i="84"/>
  <c r="AS116" i="84" s="1"/>
  <c r="AL116" i="84"/>
  <c r="AO113" i="84"/>
  <c r="AP113" i="84" s="1"/>
  <c r="AN113" i="84"/>
  <c r="AL113" i="84"/>
  <c r="AM113" i="84"/>
  <c r="AO111" i="84"/>
  <c r="AN111" i="84"/>
  <c r="AL111" i="84"/>
  <c r="AN108" i="84"/>
  <c r="AS108" i="84" s="1"/>
  <c r="AL108" i="84"/>
  <c r="AN107" i="84"/>
  <c r="AL107" i="84"/>
  <c r="AN103" i="84"/>
  <c r="AL103" i="84"/>
  <c r="AN101" i="84"/>
  <c r="AL101" i="84"/>
  <c r="AN100" i="84"/>
  <c r="AL100" i="84"/>
  <c r="AN99" i="84"/>
  <c r="AL99" i="84"/>
  <c r="AM99" i="84"/>
  <c r="AR99" i="84" s="1"/>
  <c r="AN97" i="84"/>
  <c r="AL97" i="84"/>
  <c r="AM97" i="84"/>
  <c r="AN96" i="84"/>
  <c r="AL96" i="84"/>
  <c r="AN95" i="84"/>
  <c r="AL95" i="84"/>
  <c r="AN93" i="84"/>
  <c r="AL93" i="84"/>
  <c r="AM93" i="84"/>
  <c r="AN91" i="84"/>
  <c r="AM91" i="84"/>
  <c r="AL91" i="84"/>
  <c r="AN87" i="84"/>
  <c r="AL87" i="84"/>
  <c r="AN85" i="84"/>
  <c r="AL85" i="84"/>
  <c r="AO84" i="84"/>
  <c r="AN84" i="84"/>
  <c r="AL84" i="84"/>
  <c r="AO79" i="84"/>
  <c r="AN79" i="84"/>
  <c r="AL79" i="84"/>
  <c r="AO78" i="84"/>
  <c r="AP78" i="84" s="1"/>
  <c r="AN78" i="84"/>
  <c r="AL78" i="84"/>
  <c r="AM78" i="84"/>
  <c r="AN75" i="84"/>
  <c r="AL75" i="84"/>
  <c r="AN48" i="84"/>
  <c r="AL48" i="84"/>
  <c r="AN70" i="84"/>
  <c r="AL70" i="84"/>
  <c r="AN77" i="84"/>
  <c r="AM77" i="84"/>
  <c r="AL77" i="84"/>
  <c r="AN68" i="84"/>
  <c r="AL68" i="84"/>
  <c r="AM68" i="84"/>
  <c r="AR68" i="84" s="1"/>
  <c r="AN65" i="84"/>
  <c r="AL65" i="84"/>
  <c r="AN64" i="84"/>
  <c r="AL64" i="84"/>
  <c r="AN62" i="84"/>
  <c r="AL62" i="84"/>
  <c r="AN61" i="84"/>
  <c r="AL61" i="84"/>
  <c r="AO57" i="84"/>
  <c r="AN57" i="84"/>
  <c r="AL57" i="84"/>
  <c r="AN56" i="84"/>
  <c r="AL56" i="84"/>
  <c r="AN51" i="84"/>
  <c r="AL51" i="84"/>
  <c r="AN49" i="84"/>
  <c r="AL49" i="84"/>
  <c r="AO47" i="84"/>
  <c r="AN47" i="84"/>
  <c r="AL47" i="84"/>
  <c r="AN46" i="84"/>
  <c r="AS46" i="84" s="1"/>
  <c r="AM46" i="84"/>
  <c r="AR46" i="84" s="1"/>
  <c r="AL46" i="84"/>
  <c r="AO43" i="84"/>
  <c r="AN43" i="84"/>
  <c r="AL43" i="84"/>
  <c r="AN42" i="84"/>
  <c r="AL42" i="84"/>
  <c r="AN40" i="84"/>
  <c r="AS40" i="84" s="1"/>
  <c r="AL40" i="84"/>
  <c r="AN39" i="84"/>
  <c r="AL39" i="84"/>
  <c r="AN34" i="84"/>
  <c r="AS34" i="84" s="1"/>
  <c r="AM34" i="84"/>
  <c r="AR34" i="84" s="1"/>
  <c r="AL34" i="84"/>
  <c r="AQ34" i="84" s="1"/>
  <c r="AN33" i="84"/>
  <c r="AS33" i="84" s="1"/>
  <c r="AM33" i="84"/>
  <c r="AR33" i="84" s="1"/>
  <c r="AL33" i="84"/>
  <c r="AN31" i="84"/>
  <c r="AS31" i="84" s="1"/>
  <c r="AL31" i="84"/>
  <c r="AO29" i="84"/>
  <c r="AN29" i="84"/>
  <c r="AL29" i="84"/>
  <c r="AO28" i="84"/>
  <c r="AN28" i="84"/>
  <c r="AL28" i="84"/>
  <c r="AN27" i="84"/>
  <c r="AS27" i="84" s="1"/>
  <c r="AM27" i="84"/>
  <c r="AR27" i="84" s="1"/>
  <c r="AL27" i="84"/>
  <c r="AQ27" i="84" s="1"/>
  <c r="AN26" i="84"/>
  <c r="AS26" i="84" s="1"/>
  <c r="AL26" i="84"/>
  <c r="AM26" i="84"/>
  <c r="AN19" i="84"/>
  <c r="AL19" i="84"/>
  <c r="AO18" i="84"/>
  <c r="AP18" i="84" s="1"/>
  <c r="AN18" i="84"/>
  <c r="AL18" i="84"/>
  <c r="AM18" i="84"/>
  <c r="AN120" i="84"/>
  <c r="AL120" i="84"/>
  <c r="AQ120" i="84" s="1"/>
  <c r="AN14" i="84"/>
  <c r="AL14" i="84"/>
  <c r="AO12" i="84"/>
  <c r="AP12" i="84" s="1"/>
  <c r="AN12" i="84"/>
  <c r="AL12" i="84"/>
  <c r="AM12" i="84"/>
  <c r="AN11" i="84"/>
  <c r="AL11" i="84"/>
  <c r="AN10" i="84"/>
  <c r="AL10" i="84"/>
  <c r="AN8" i="84"/>
  <c r="AL8" i="84"/>
  <c r="AO7" i="84"/>
  <c r="AP7" i="84" s="1"/>
  <c r="AN7" i="84"/>
  <c r="AL7" i="84"/>
  <c r="AM7" i="84"/>
  <c r="AO6" i="84"/>
  <c r="AN6" i="84"/>
  <c r="AL6" i="84"/>
  <c r="AS3" i="84"/>
  <c r="AR3" i="84"/>
  <c r="AQ3" i="84"/>
  <c r="AR7" i="84" l="1"/>
  <c r="AM19" i="84"/>
  <c r="AM10" i="84"/>
  <c r="AM8" i="84"/>
  <c r="AM120" i="84"/>
  <c r="AR120" i="84" s="1"/>
  <c r="AS12" i="84"/>
  <c r="AS18" i="84"/>
  <c r="AR18" i="84"/>
  <c r="AT46" i="84"/>
  <c r="AU46" i="84" s="1"/>
  <c r="AP8" i="84"/>
  <c r="AS8" i="84" s="1"/>
  <c r="AP19" i="84"/>
  <c r="AS19" i="84" s="1"/>
  <c r="AP10" i="84"/>
  <c r="AS10" i="84" s="1"/>
  <c r="AT33" i="84"/>
  <c r="AU33" i="84" s="1"/>
  <c r="AT26" i="84"/>
  <c r="AU26" i="84" s="1"/>
  <c r="AP120" i="84"/>
  <c r="AS120" i="84" s="1"/>
  <c r="AT34" i="84"/>
  <c r="AU34" i="84" s="1"/>
  <c r="AT128" i="84"/>
  <c r="AU128" i="84" s="1"/>
  <c r="AS7" i="84"/>
  <c r="AR12" i="84"/>
  <c r="AT27" i="84"/>
  <c r="AU27" i="84" s="1"/>
  <c r="AJ42" i="84"/>
  <c r="M141" i="84"/>
  <c r="AQ99" i="84"/>
  <c r="AM103" i="84"/>
  <c r="AR103" i="84" s="1"/>
  <c r="AR113" i="84"/>
  <c r="AR91" i="84"/>
  <c r="AM31" i="84"/>
  <c r="AT31" i="84" s="1"/>
  <c r="AU31" i="84" s="1"/>
  <c r="AM51" i="84"/>
  <c r="AM85" i="84"/>
  <c r="AS91" i="84"/>
  <c r="AR78" i="84"/>
  <c r="AQ103" i="84"/>
  <c r="AN141" i="84"/>
  <c r="AL141" i="84"/>
  <c r="AR77" i="84"/>
  <c r="AM65" i="84"/>
  <c r="AS78" i="84"/>
  <c r="AS113" i="84"/>
  <c r="AM108" i="84"/>
  <c r="AT108" i="84" s="1"/>
  <c r="AU108" i="84" s="1"/>
  <c r="AM62" i="84"/>
  <c r="AM100" i="84"/>
  <c r="AM48" i="84"/>
  <c r="AM101" i="84"/>
  <c r="AM116" i="84"/>
  <c r="AR116" i="84" s="1"/>
  <c r="AT116" i="84" s="1"/>
  <c r="AU116" i="84" s="1"/>
  <c r="N141" i="84"/>
  <c r="AT19" i="84" l="1"/>
  <c r="AU19" i="84" s="1"/>
  <c r="AM6" i="84"/>
  <c r="AP42" i="84"/>
  <c r="AS42" i="84" s="1"/>
  <c r="AJ96" i="84"/>
  <c r="AP96" i="84" s="1"/>
  <c r="AS96" i="84" s="1"/>
  <c r="AJ84" i="84"/>
  <c r="AP84" i="84" s="1"/>
  <c r="AS84" i="84" s="1"/>
  <c r="AJ29" i="84"/>
  <c r="AM29" i="84" s="1"/>
  <c r="AR29" i="84" s="1"/>
  <c r="AJ111" i="84"/>
  <c r="AP111" i="84" s="1"/>
  <c r="AS111" i="84" s="1"/>
  <c r="AJ57" i="84"/>
  <c r="AP57" i="84" s="1"/>
  <c r="AS57" i="84" s="1"/>
  <c r="AJ43" i="84"/>
  <c r="AP43" i="84" s="1"/>
  <c r="AS43" i="84" s="1"/>
  <c r="AJ39" i="84"/>
  <c r="AP39" i="84" s="1"/>
  <c r="AS39" i="84" s="1"/>
  <c r="AJ49" i="84"/>
  <c r="AP49" i="84" s="1"/>
  <c r="AS49" i="84" s="1"/>
  <c r="AJ28" i="84"/>
  <c r="AP28" i="84" s="1"/>
  <c r="AS28" i="84" s="1"/>
  <c r="AJ126" i="84"/>
  <c r="AP126" i="84" s="1"/>
  <c r="AS126" i="84" s="1"/>
  <c r="AT8" i="84"/>
  <c r="AU8" i="84" s="1"/>
  <c r="AT18" i="84"/>
  <c r="AU18" i="84" s="1"/>
  <c r="AT10" i="84"/>
  <c r="AU10" i="84" s="1"/>
  <c r="AT7" i="84"/>
  <c r="AU7" i="84" s="1"/>
  <c r="AT120" i="84"/>
  <c r="AU120" i="84" s="1"/>
  <c r="AP6" i="84"/>
  <c r="AT12" i="84"/>
  <c r="AU12" i="84" s="1"/>
  <c r="AM118" i="84"/>
  <c r="AR118" i="84" s="1"/>
  <c r="AJ87" i="84"/>
  <c r="AJ79" i="84"/>
  <c r="AJ47" i="84"/>
  <c r="AP47" i="84" s="1"/>
  <c r="AQ141" i="84"/>
  <c r="AM95" i="84"/>
  <c r="AM42" i="84"/>
  <c r="AR42" i="84" s="1"/>
  <c r="AS103" i="84"/>
  <c r="AT103" i="84" s="1"/>
  <c r="AU103" i="84" s="1"/>
  <c r="AT91" i="84"/>
  <c r="AU91" i="84" s="1"/>
  <c r="AS51" i="84"/>
  <c r="AT51" i="84" s="1"/>
  <c r="AU51" i="84" s="1"/>
  <c r="AS85" i="84"/>
  <c r="AT85" i="84" s="1"/>
  <c r="AU85" i="84" s="1"/>
  <c r="AT113" i="84"/>
  <c r="AU113" i="84" s="1"/>
  <c r="AM61" i="84"/>
  <c r="AS61" i="84"/>
  <c r="AM40" i="84"/>
  <c r="AT40" i="84" s="1"/>
  <c r="AU40" i="84" s="1"/>
  <c r="AS65" i="84"/>
  <c r="AT78" i="84"/>
  <c r="AU78" i="84" s="1"/>
  <c r="AM56" i="84"/>
  <c r="AS48" i="84"/>
  <c r="AT48" i="84" s="1"/>
  <c r="AU48" i="84" s="1"/>
  <c r="AS95" i="84"/>
  <c r="AS101" i="84"/>
  <c r="AT101" i="84" s="1"/>
  <c r="AU101" i="84" s="1"/>
  <c r="AS93" i="84"/>
  <c r="AT93" i="84" s="1"/>
  <c r="AU93" i="84" s="1"/>
  <c r="AS97" i="84"/>
  <c r="AT97" i="84" s="1"/>
  <c r="AU97" i="84" s="1"/>
  <c r="AS68" i="84"/>
  <c r="AT68" i="84" s="1"/>
  <c r="AU68" i="84" s="1"/>
  <c r="AS62" i="84"/>
  <c r="AT62" i="84" s="1"/>
  <c r="AU62" i="84" s="1"/>
  <c r="AS99" i="84"/>
  <c r="AT99" i="84" s="1"/>
  <c r="AU99" i="84" s="1"/>
  <c r="AS100" i="84"/>
  <c r="AT100" i="84" s="1"/>
  <c r="AU100" i="84" s="1"/>
  <c r="AS77" i="84"/>
  <c r="AT77" i="84" s="1"/>
  <c r="AU77" i="84" s="1"/>
  <c r="AP118" i="84" l="1"/>
  <c r="AS118" i="84" s="1"/>
  <c r="AT118" i="84" s="1"/>
  <c r="AU118" i="84" s="1"/>
  <c r="AP87" i="84"/>
  <c r="AS87" i="84" s="1"/>
  <c r="AM57" i="84"/>
  <c r="AT57" i="84" s="1"/>
  <c r="AU57" i="84" s="1"/>
  <c r="AM96" i="84"/>
  <c r="AT96" i="84" s="1"/>
  <c r="AU96" i="84" s="1"/>
  <c r="AP29" i="84"/>
  <c r="AS29" i="84" s="1"/>
  <c r="AT29" i="84" s="1"/>
  <c r="AU29" i="84" s="1"/>
  <c r="AM111" i="84"/>
  <c r="AT111" i="84" s="1"/>
  <c r="AU111" i="84" s="1"/>
  <c r="AM84" i="84"/>
  <c r="AT84" i="84" s="1"/>
  <c r="AU84" i="84" s="1"/>
  <c r="AP14" i="84"/>
  <c r="AS14" i="84" s="1"/>
  <c r="AM43" i="84"/>
  <c r="AT43" i="84" s="1"/>
  <c r="AU43" i="84" s="1"/>
  <c r="AM39" i="84"/>
  <c r="AR39" i="84" s="1"/>
  <c r="AT39" i="84" s="1"/>
  <c r="AU39" i="84" s="1"/>
  <c r="AM49" i="84"/>
  <c r="AT49" i="84" s="1"/>
  <c r="AU49" i="84" s="1"/>
  <c r="AM126" i="84"/>
  <c r="AT126" i="84" s="1"/>
  <c r="AU126" i="84" s="1"/>
  <c r="AM28" i="84"/>
  <c r="AT28" i="84" s="1"/>
  <c r="AU28" i="84" s="1"/>
  <c r="AT42" i="84"/>
  <c r="AU42" i="84" s="1"/>
  <c r="AS6" i="84"/>
  <c r="AT6" i="84" s="1"/>
  <c r="AU6" i="84" s="1"/>
  <c r="AS47" i="84"/>
  <c r="AP79" i="84"/>
  <c r="AS79" i="84" s="1"/>
  <c r="AM79" i="84"/>
  <c r="AM87" i="84"/>
  <c r="AJ70" i="84"/>
  <c r="AJ107" i="84"/>
  <c r="AM47" i="84"/>
  <c r="AJ64" i="84"/>
  <c r="AJ11" i="84"/>
  <c r="AT95" i="84"/>
  <c r="AU95" i="84" s="1"/>
  <c r="AT61" i="84"/>
  <c r="AU61" i="84" s="1"/>
  <c r="AT65" i="84"/>
  <c r="AU65" i="84" s="1"/>
  <c r="AS56" i="84"/>
  <c r="AT56" i="84" s="1"/>
  <c r="AU56" i="84" s="1"/>
  <c r="AM41" i="84" l="1"/>
  <c r="AM70" i="84"/>
  <c r="AR70" i="84" s="1"/>
  <c r="AP11" i="84"/>
  <c r="AS11" i="84" s="1"/>
  <c r="AP107" i="84"/>
  <c r="AS107" i="84" s="1"/>
  <c r="AM14" i="84"/>
  <c r="AT14" i="84" s="1"/>
  <c r="AU14" i="84" s="1"/>
  <c r="AT47" i="84"/>
  <c r="AU47" i="84" s="1"/>
  <c r="AP64" i="84"/>
  <c r="AS64" i="84" s="1"/>
  <c r="AP70" i="84"/>
  <c r="AS70" i="84" s="1"/>
  <c r="AT79" i="84"/>
  <c r="AU79" i="84" s="1"/>
  <c r="AT87" i="84"/>
  <c r="AU87" i="84" s="1"/>
  <c r="AJ75" i="84"/>
  <c r="AJ121" i="84"/>
  <c r="AM64" i="84"/>
  <c r="AM107" i="84"/>
  <c r="AM11" i="84"/>
  <c r="AT70" i="84" l="1"/>
  <c r="AU70" i="84" s="1"/>
  <c r="AT107" i="84"/>
  <c r="AU107" i="84" s="1"/>
  <c r="AT11" i="84"/>
  <c r="AU11" i="84" s="1"/>
  <c r="AM75" i="84"/>
  <c r="AR75" i="84" s="1"/>
  <c r="AP75" i="84"/>
  <c r="AS75" i="84" s="1"/>
  <c r="AM121" i="84"/>
  <c r="AP121" i="84"/>
  <c r="AT64" i="84"/>
  <c r="AU64" i="84" s="1"/>
  <c r="AS121" i="84" l="1"/>
  <c r="AS141" i="84" s="1"/>
  <c r="AP141" i="84"/>
  <c r="AM141" i="84"/>
  <c r="AT75" i="84"/>
  <c r="AU75" i="84" s="1"/>
  <c r="AR141" i="84" l="1"/>
  <c r="AQ142" i="84" s="1"/>
  <c r="AQ144" i="84" s="1"/>
  <c r="AQ146" i="84" s="1"/>
  <c r="AQ148" i="84" s="1"/>
  <c r="AQ150" i="84" s="1"/>
  <c r="AT121" i="84"/>
  <c r="AU121" i="84" s="1"/>
  <c r="AU141" i="84" s="1"/>
  <c r="AT141" i="84" l="1"/>
  <c r="K14" i="48" l="1"/>
  <c r="L14" i="48"/>
  <c r="M14" i="48"/>
  <c r="N14" i="48"/>
  <c r="K22" i="81"/>
  <c r="L22" i="81"/>
  <c r="M22" i="81"/>
  <c r="N22" i="81"/>
  <c r="K18" i="81"/>
  <c r="L18" i="81"/>
  <c r="M18" i="81"/>
  <c r="N18" i="81"/>
  <c r="K19" i="81"/>
  <c r="L19" i="81"/>
  <c r="M19" i="81"/>
  <c r="N19" i="81"/>
  <c r="K20" i="81"/>
  <c r="L20" i="81"/>
  <c r="M20" i="81"/>
  <c r="N20" i="81"/>
  <c r="K21" i="81"/>
  <c r="L21" i="81"/>
  <c r="M21" i="81"/>
  <c r="N21" i="81"/>
  <c r="K17" i="81"/>
  <c r="L17" i="81"/>
  <c r="M17" i="81"/>
  <c r="N17" i="81"/>
  <c r="N12" i="81"/>
  <c r="M12" i="81"/>
  <c r="L12" i="81"/>
  <c r="K12" i="81"/>
  <c r="N16" i="81"/>
  <c r="M16" i="81"/>
  <c r="L16" i="81"/>
  <c r="K16" i="81"/>
  <c r="N15" i="81"/>
  <c r="M15" i="81"/>
  <c r="L15" i="81"/>
  <c r="K15" i="81"/>
  <c r="N13" i="81"/>
  <c r="M13" i="81"/>
  <c r="L13" i="81"/>
  <c r="K13" i="81"/>
  <c r="L12" i="48"/>
  <c r="M12" i="48"/>
  <c r="N12" i="48"/>
  <c r="L13" i="48"/>
  <c r="M13" i="48"/>
  <c r="N13" i="48"/>
  <c r="L15" i="48"/>
  <c r="M15" i="48"/>
  <c r="N15" i="48"/>
  <c r="L16" i="48"/>
  <c r="M16" i="48"/>
  <c r="N16" i="48"/>
  <c r="L17" i="48"/>
  <c r="M17" i="48"/>
  <c r="N17" i="48"/>
  <c r="L18" i="48"/>
  <c r="M18" i="48"/>
  <c r="N18" i="48"/>
  <c r="K13" i="48"/>
  <c r="K15" i="48"/>
  <c r="K16" i="48"/>
  <c r="K17" i="48"/>
  <c r="K18" i="48"/>
  <c r="K12" i="48"/>
  <c r="E6" i="80"/>
  <c r="E5" i="80"/>
  <c r="E4" i="80"/>
  <c r="N14" i="73"/>
  <c r="M14" i="73"/>
  <c r="J10" i="73"/>
  <c r="J9" i="73"/>
  <c r="G9" i="73"/>
  <c r="G14" i="73" s="1"/>
  <c r="E53" i="70"/>
  <c r="F53" i="70"/>
  <c r="L56" i="70"/>
  <c r="M56" i="70" s="1"/>
  <c r="O56" i="70"/>
  <c r="L57" i="70"/>
  <c r="M57" i="70" s="1"/>
  <c r="O57" i="70"/>
  <c r="L58" i="70"/>
  <c r="M58" i="70" s="1"/>
  <c r="O58" i="70"/>
  <c r="E53" i="69"/>
  <c r="F53" i="69"/>
  <c r="L56" i="69"/>
  <c r="M56" i="69" s="1"/>
  <c r="O56" i="69"/>
  <c r="L57" i="69"/>
  <c r="M57" i="69" s="1"/>
  <c r="O57" i="69"/>
  <c r="L58" i="69"/>
  <c r="M58" i="69" s="1"/>
  <c r="O58" i="69"/>
  <c r="K36" i="81" l="1"/>
  <c r="K34" i="81"/>
  <c r="K35" i="81"/>
  <c r="J27" i="48"/>
  <c r="I53" i="69"/>
  <c r="I53" i="70"/>
  <c r="J14" i="73"/>
  <c r="I20" i="48"/>
  <c r="I22" i="48" s="1"/>
  <c r="L26" i="48"/>
  <c r="K28" i="81"/>
  <c r="L27" i="48"/>
  <c r="L25" i="48"/>
  <c r="J26" i="48"/>
  <c r="J25" i="48"/>
  <c r="K32" i="81"/>
  <c r="K29" i="81"/>
  <c r="K33" i="81"/>
  <c r="K30" i="81"/>
  <c r="K31" i="81"/>
  <c r="K27" i="81"/>
  <c r="F90" i="86" l="1"/>
  <c r="D6" i="89" s="1"/>
  <c r="I142" i="86"/>
  <c r="G5" i="89" s="1"/>
  <c r="H92" i="86"/>
  <c r="E53" i="89" s="1"/>
  <c r="H91" i="86"/>
  <c r="E15" i="89" s="1"/>
  <c r="I141" i="86"/>
  <c r="G27" i="89" s="1"/>
  <c r="H142" i="86"/>
  <c r="E5" i="89" s="1"/>
  <c r="H90" i="86"/>
  <c r="E6" i="89" s="1"/>
  <c r="H141" i="86"/>
  <c r="E27" i="89" s="1"/>
  <c r="F92" i="86"/>
  <c r="D53" i="89" s="1"/>
  <c r="F91" i="86"/>
  <c r="D15" i="89" s="1"/>
  <c r="K38" i="81"/>
  <c r="H141" i="84"/>
  <c r="I141" i="84"/>
  <c r="D4" i="89" l="1"/>
  <c r="M12" i="86"/>
  <c r="M84" i="86"/>
  <c r="M40" i="86"/>
  <c r="H180" i="86"/>
  <c r="F180" i="86"/>
  <c r="M142" i="86"/>
  <c r="M18" i="86"/>
  <c r="M92" i="86"/>
  <c r="J141" i="84"/>
  <c r="Q141" i="84"/>
  <c r="I97" i="89" l="1"/>
  <c r="I28" i="86"/>
  <c r="I180" i="86" s="1"/>
  <c r="K182" i="86" s="1"/>
  <c r="AJ141" i="84"/>
  <c r="K141" i="84"/>
  <c r="M131" i="86" l="1"/>
</calcChain>
</file>

<file path=xl/comments1.xml><?xml version="1.0" encoding="utf-8"?>
<comments xmlns="http://schemas.openxmlformats.org/spreadsheetml/2006/main">
  <authors>
    <author>Prof. Yanina Leiva</author>
  </authors>
  <commentList>
    <comment ref="J38" authorId="0" shapeId="0">
      <text>
        <r>
          <rPr>
            <sz val="12"/>
            <color indexed="81"/>
            <rFont val="Tahoma"/>
            <family val="2"/>
          </rPr>
          <t xml:space="preserve">
EL MODILO DEL 2IM PIERDE 2 HORAS POR SER MODULAR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I06 Asesor Educación Prof. Yanina Leiva A.</author>
    <author>H06 Jefe Planificación EC. Sandro Álvarez J.</author>
  </authors>
  <commentList>
    <comment ref="Z14" authorId="0" shapeId="0">
      <text>
        <r>
          <rPr>
            <b/>
            <sz val="9"/>
            <color indexed="81"/>
            <rFont val="Tahoma"/>
            <family val="2"/>
          </rPr>
          <t>I06 Asesor Educación Prof. Yanina Leiva A.:</t>
        </r>
        <r>
          <rPr>
            <sz val="9"/>
            <color indexed="81"/>
            <rFont val="Tahoma"/>
            <family val="2"/>
          </rPr>
          <t xml:space="preserve">
POLÍGONO
</t>
        </r>
      </text>
    </comment>
    <comment ref="B83" authorId="1" shapeId="0">
      <text>
        <r>
          <rPr>
            <b/>
            <sz val="9"/>
            <color indexed="81"/>
            <rFont val="Tahoma"/>
            <family val="2"/>
          </rPr>
          <t>H06 Jefe Planificación EC. Sandro Álvarez J.:</t>
        </r>
        <r>
          <rPr>
            <sz val="9"/>
            <color indexed="81"/>
            <rFont val="Tahoma"/>
            <family val="2"/>
          </rPr>
          <t xml:space="preserve">
INGRESADO COMO TURENNE</t>
        </r>
      </text>
    </comment>
  </commentList>
</comments>
</file>

<file path=xl/sharedStrings.xml><?xml version="1.0" encoding="utf-8"?>
<sst xmlns="http://schemas.openxmlformats.org/spreadsheetml/2006/main" count="4343" uniqueCount="710">
  <si>
    <t>CÁTEDRA</t>
  </si>
  <si>
    <t>HISTORIA</t>
  </si>
  <si>
    <t>MATEMÁTICAS</t>
  </si>
  <si>
    <t>CURSO</t>
  </si>
  <si>
    <t>1ro</t>
  </si>
  <si>
    <t>FÍSICA</t>
  </si>
  <si>
    <t>QUÍMICA</t>
  </si>
  <si>
    <t>PSICOLOGÍA</t>
  </si>
  <si>
    <t>SISTEMAS DE ARMAS</t>
  </si>
  <si>
    <t>DERECHO</t>
  </si>
  <si>
    <t>ADMINISTRACIÓN</t>
  </si>
  <si>
    <t>2do AB</t>
  </si>
  <si>
    <t>3ro AB</t>
  </si>
  <si>
    <t>4to AB</t>
  </si>
  <si>
    <t>3ro IM</t>
  </si>
  <si>
    <t>ESP INF MARINA</t>
  </si>
  <si>
    <t>4to IM</t>
  </si>
  <si>
    <t>2do LT</t>
  </si>
  <si>
    <t>3ro LT</t>
  </si>
  <si>
    <t>SIST DE ARMAS</t>
  </si>
  <si>
    <t>4to LT</t>
  </si>
  <si>
    <t>COMUNICACIÓN Y RR.PP.</t>
  </si>
  <si>
    <t xml:space="preserve"> </t>
  </si>
  <si>
    <t>COSTOS</t>
  </si>
  <si>
    <t>LENGUAJE</t>
  </si>
  <si>
    <t>TEORÍA DE LA ORGANIZACIÓN</t>
  </si>
  <si>
    <t>SEGURIDAD SANITARIA DE ALIMENTACIÓN Y NUTRICIÓN</t>
  </si>
  <si>
    <t>FINANZAS</t>
  </si>
  <si>
    <t>FINANZAS PÚBLICAS</t>
  </si>
  <si>
    <t>4to  Ej</t>
  </si>
  <si>
    <t xml:space="preserve">Escuela Naval "A. Prat" </t>
  </si>
  <si>
    <t>Departamento Educación</t>
  </si>
  <si>
    <t>Unidad de Coordinación Académica</t>
  </si>
  <si>
    <t xml:space="preserve"> HORAS DE CLASES POR CURSO - PROFESOR</t>
  </si>
  <si>
    <t xml:space="preserve">  CÁTEDRA  :</t>
  </si>
  <si>
    <t xml:space="preserve">     HORAS SEMANALES</t>
  </si>
  <si>
    <t>ASIGNATURAS</t>
  </si>
  <si>
    <t xml:space="preserve">   1er SEM.</t>
  </si>
  <si>
    <t xml:space="preserve">   2º SEM.</t>
  </si>
  <si>
    <t>PROFESOR</t>
  </si>
  <si>
    <t xml:space="preserve">   SIST.</t>
  </si>
  <si>
    <t xml:space="preserve">  SIST. </t>
  </si>
  <si>
    <t>A</t>
  </si>
  <si>
    <t>B</t>
  </si>
  <si>
    <t>C</t>
  </si>
  <si>
    <t>LAB</t>
  </si>
  <si>
    <t>D</t>
  </si>
  <si>
    <t>E</t>
  </si>
  <si>
    <t>NAVEGACIÓN ASTRONÓMICA</t>
  </si>
  <si>
    <t xml:space="preserve">    </t>
  </si>
  <si>
    <t>MET DE LA INVESTIGACIÓN</t>
  </si>
  <si>
    <t>ESP AB</t>
  </si>
  <si>
    <t>ESP IM</t>
  </si>
  <si>
    <t>2do IM Mod</t>
  </si>
  <si>
    <t>ESP LT</t>
  </si>
  <si>
    <t>SIST DE INGENIERÍA</t>
  </si>
  <si>
    <t>NÁUTICA</t>
  </si>
  <si>
    <t xml:space="preserve">4to AB </t>
  </si>
  <si>
    <t>NÁUTICA .1</t>
  </si>
  <si>
    <t>NÁUTICA .2</t>
  </si>
  <si>
    <t xml:space="preserve"> METODOLOGÍA DE LA INVESTIGACIÓN </t>
  </si>
  <si>
    <t>3ro  EJ</t>
  </si>
  <si>
    <t>4to  EJ</t>
  </si>
  <si>
    <t>2do  EJ</t>
  </si>
  <si>
    <t>MANDO Y LIDERAZGO</t>
  </si>
  <si>
    <t>NAVEGACIÓN COSTERA I .1</t>
  </si>
  <si>
    <t>NAVEGACIÓN COSTERA I .2</t>
  </si>
  <si>
    <t>SISTEMAS DE INGENIERÍA</t>
  </si>
  <si>
    <t>ESPECIALIDAD LITORAL</t>
  </si>
  <si>
    <t>HERRAMIENTAS TECNOLÓGICAS</t>
  </si>
  <si>
    <t>ESPECIALIDAD ABASTECIMIENTO</t>
  </si>
  <si>
    <t>SISTEMAS DE INFORMACIÓN LOGÍSTICA .1</t>
  </si>
  <si>
    <t>SISTEMAS DE INFORMACIÓN LOGÍSTICA .2</t>
  </si>
  <si>
    <t>FORMACIÓN NAVAL</t>
  </si>
  <si>
    <t>MAYNE-NICHOLLS MICHAEL</t>
  </si>
  <si>
    <t>SORIA-GALVARRO RODOLFO</t>
  </si>
  <si>
    <t>LEIVA YANINA</t>
  </si>
  <si>
    <t>RAUCH ALFRED</t>
  </si>
  <si>
    <t>HARDY CATHERINE</t>
  </si>
  <si>
    <t>DE LA BARRERA FRANCISCO</t>
  </si>
  <si>
    <t>BARRERA CLAUDIA</t>
  </si>
  <si>
    <t>BAQUEDANO SOLEDAD</t>
  </si>
  <si>
    <t>VIDAL CARLOS</t>
  </si>
  <si>
    <t xml:space="preserve">CONCHA CLAUDIO </t>
  </si>
  <si>
    <t>MUNITA JUAN CARLOS</t>
  </si>
  <si>
    <t xml:space="preserve">BAROS ANTONIO </t>
  </si>
  <si>
    <t>PLAZA MANUEL</t>
  </si>
  <si>
    <t>LUCERO ANDRÉS</t>
  </si>
  <si>
    <t>RAMÍREZ BLANCA</t>
  </si>
  <si>
    <t>RÍOS JORGE</t>
  </si>
  <si>
    <t>ROMÁN LORENA</t>
  </si>
  <si>
    <t>JAIME HÉCTOR</t>
  </si>
  <si>
    <t>DE LA FUENTE VÍCTOR</t>
  </si>
  <si>
    <t>NAVEGACIÓN COSTERA II</t>
  </si>
  <si>
    <t>INT. MARÍTIMOS Y DESARROLLO SUSTENTABLE</t>
  </si>
  <si>
    <t>CAMPOS VALESKA</t>
  </si>
  <si>
    <t>ROJAS MARIANO</t>
  </si>
  <si>
    <t>CAPELLÁN</t>
  </si>
  <si>
    <t>CÍRCULOS</t>
  </si>
  <si>
    <t>METODOLOGÍA DE LA INVESTIGACIÓN I</t>
  </si>
  <si>
    <t>SANCHEZ ESPINOZA, JAVIERA</t>
  </si>
  <si>
    <t>PLAZA BOMBAL MANUEL</t>
  </si>
  <si>
    <t>ARENTSEN CHRISTIANE</t>
  </si>
  <si>
    <t>SIMS EDUARDO</t>
  </si>
  <si>
    <t>PIZARRO LORENA</t>
  </si>
  <si>
    <t>LEIVA  YANINA</t>
  </si>
  <si>
    <t>ROCA PEDRO</t>
  </si>
  <si>
    <t>AÑO ACADÉMICO  2019</t>
  </si>
  <si>
    <t>ARANCIBIA DAMARIS</t>
  </si>
  <si>
    <t xml:space="preserve">GARCÍA ALBERTO </t>
  </si>
  <si>
    <t>SIELFELD JUAN</t>
  </si>
  <si>
    <t>RODRÍGUEZ NORMAN</t>
  </si>
  <si>
    <t>GARCÍA ALBERTO</t>
  </si>
  <si>
    <t>1 Sem</t>
  </si>
  <si>
    <t>2 Sem</t>
  </si>
  <si>
    <t>GONZÁLEZ FABIÁN</t>
  </si>
  <si>
    <t>HORAS SISTEMÁTICAS</t>
  </si>
  <si>
    <t>LABORATORIO</t>
  </si>
  <si>
    <t>LABORATORIO ANUALIZADO</t>
  </si>
  <si>
    <t>GALLARDO FELIPE</t>
  </si>
  <si>
    <t>BELLO DANIEL</t>
  </si>
  <si>
    <t>EDUCACIÓN FÍSICA</t>
  </si>
  <si>
    <t>2do</t>
  </si>
  <si>
    <t>FORMACIÓN FÍSICA BASE</t>
  </si>
  <si>
    <t>ATLETISMO I</t>
  </si>
  <si>
    <t>NATACIÓN I.1</t>
  </si>
  <si>
    <t>NATACIÓN I.2</t>
  </si>
  <si>
    <t>GIMNASIA I</t>
  </si>
  <si>
    <t>NATACIÓN II</t>
  </si>
  <si>
    <t>BÁSQUETBOL I</t>
  </si>
  <si>
    <t>BÁSQUETBOL II</t>
  </si>
  <si>
    <t>ACONDICIONAMIENTO FÍSICO</t>
  </si>
  <si>
    <t>H</t>
  </si>
  <si>
    <t>MALDONADO GONZALO</t>
  </si>
  <si>
    <t>SEPÚLVEDA RODRIGO</t>
  </si>
  <si>
    <t>SELECCIONADO OLÍMPICO</t>
  </si>
  <si>
    <t>SELECCIONADO AFICIONADO</t>
  </si>
  <si>
    <t>ZANELLI VICTOR</t>
  </si>
  <si>
    <t>TOTAL</t>
  </si>
  <si>
    <t xml:space="preserve">ULLOA VÍCTOR </t>
  </si>
  <si>
    <t>,</t>
  </si>
  <si>
    <t xml:space="preserve">RESUMEN </t>
  </si>
  <si>
    <t>HORAS ED. FÍSICA Y SELECCIONADOS</t>
  </si>
  <si>
    <t>IDEAL 2020</t>
  </si>
  <si>
    <t>HORAS  SEMANALES asignadas</t>
  </si>
  <si>
    <t>HORAS  SEMANALES Necesarias</t>
  </si>
  <si>
    <t>OBSERVACIONES</t>
  </si>
  <si>
    <t>PLAN DE ESTUDIO Propuesto</t>
  </si>
  <si>
    <t>Cambio a PROPUESTA PLAN DE ESTUDIO para 2020</t>
  </si>
  <si>
    <t>10 hr semanales  cada Seleccionado</t>
  </si>
  <si>
    <t>14 PROFESORES 
1 POR C/SELECCIONADO</t>
  </si>
  <si>
    <t>14 Seleccionados</t>
  </si>
  <si>
    <t xml:space="preserve">Se aumenta en 2 horas porque hay  2 seleccionados en donde es necesario dos profesores, por la cantidad de alumnos. </t>
  </si>
  <si>
    <t>8hr semanales cada Seleccionado</t>
  </si>
  <si>
    <t>9 PROFESORES
5 SELECCIONADOS NO CUBIERTOS para AFICIONADOS</t>
  </si>
  <si>
    <t>En 5 seleccionados se trabajo Olímpico y Aficionado juntos</t>
  </si>
  <si>
    <t xml:space="preserve">NIVELACIÓN </t>
  </si>
  <si>
    <t xml:space="preserve"> 15 Atletismo
15 Natación
15 Gimnasia
7 Cooper,
semanal</t>
  </si>
  <si>
    <t>Competencia y Entrenamiento Especial</t>
  </si>
  <si>
    <t>Con las 75 horas se compensa en algo las horas fuera de la Escuela, en horas nocturnas, o los sábados y domingos.</t>
  </si>
  <si>
    <t>REFORZAMIENTO FÍSICO</t>
  </si>
  <si>
    <t>Los profesores de Nivelación acogen a los de reforzamiento Físico a comienzo de año</t>
  </si>
  <si>
    <t>Solo por los meses de 
Marzo Abril y Mayo.
27 horas en total , equivalen a 2,25 anual</t>
  </si>
  <si>
    <t>COLOMA MANUEL</t>
  </si>
  <si>
    <t>INGLÉS</t>
  </si>
  <si>
    <t xml:space="preserve">NN REMO 2 </t>
  </si>
  <si>
    <t>NN ATLETISMO 3 (PC CARMONA)</t>
  </si>
  <si>
    <t>NN ATLETISMO NIVEL (PC ORTIZ)</t>
  </si>
  <si>
    <t xml:space="preserve">NOMBRE </t>
  </si>
  <si>
    <t>VALOR HR.</t>
  </si>
  <si>
    <t>CANT HR.</t>
  </si>
  <si>
    <t>DURACION</t>
  </si>
  <si>
    <t>VALOR TOTAL</t>
  </si>
  <si>
    <t>PROFESORES ED. FÍSICA</t>
  </si>
  <si>
    <t>ROBERT VERGARA JOHN</t>
  </si>
  <si>
    <t>MENDEZ CONSTANZA</t>
  </si>
  <si>
    <t>RESUMEN</t>
  </si>
  <si>
    <t>OM</t>
  </si>
  <si>
    <t>COS</t>
  </si>
  <si>
    <t>REGLAMENTO</t>
  </si>
  <si>
    <t>CEREMONIAL NAVAL</t>
  </si>
  <si>
    <t>ÉTICA Y PROBIDAD</t>
  </si>
  <si>
    <t>ORIENTACIÓN Y ORGANIZACIÓN NAVAL</t>
  </si>
  <si>
    <t>PROCEDIMIENTOS ADMINISTRATIVOS</t>
  </si>
  <si>
    <t>SERVICIO NAVAL A BORDO Y EN TIERRA</t>
  </si>
  <si>
    <t>SEGURIDAD</t>
  </si>
  <si>
    <t>GUERRA NAVAL</t>
  </si>
  <si>
    <t>INSTRUCCIÓN MILITAR</t>
  </si>
  <si>
    <t/>
  </si>
  <si>
    <t>2° Sem</t>
  </si>
  <si>
    <t>1° Sem</t>
  </si>
  <si>
    <t xml:space="preserve">OBERMOLLER HILDE </t>
  </si>
  <si>
    <t xml:space="preserve">  </t>
  </si>
  <si>
    <t>QUIROGA CÉSAR</t>
  </si>
  <si>
    <t>CELIS ALEJANDRO</t>
  </si>
  <si>
    <t xml:space="preserve">ADMINISTRACIÓN </t>
  </si>
  <si>
    <t>ZANELLI VÍCTOR</t>
  </si>
  <si>
    <t>TURENNE CLAUDINA</t>
  </si>
  <si>
    <t>ÁREA ACADÉMICA</t>
  </si>
  <si>
    <t>CAMPOS MANUEL</t>
  </si>
  <si>
    <t>L</t>
  </si>
  <si>
    <t>CARRASCO GONZALO</t>
  </si>
  <si>
    <t>ORDOÑEZ VERÓNICO</t>
  </si>
  <si>
    <t>mov</t>
  </si>
  <si>
    <t>mov+rancho</t>
  </si>
  <si>
    <t>sdo imp</t>
  </si>
  <si>
    <t>HORAS LABORATORIO</t>
  </si>
  <si>
    <t>NOMBRE</t>
  </si>
  <si>
    <t>VALOR
 HORA</t>
  </si>
  <si>
    <t>PC: CIVIL
PM:MILIT</t>
  </si>
  <si>
    <t>CA:CAPRE</t>
  </si>
  <si>
    <t>CB 
FP 
FH 
CI 
EF</t>
  </si>
  <si>
    <t>A:ANUAL
S:SEME</t>
  </si>
  <si>
    <t>HORAS 
SISTEMÁTICAS</t>
  </si>
  <si>
    <t>HORAS 
LABORATORIO</t>
  </si>
  <si>
    <t>MANTENCIÓN 
LABORATORIO</t>
  </si>
  <si>
    <t>ACT. CULTURALES</t>
  </si>
  <si>
    <t>NIVELACIÓN</t>
  </si>
  <si>
    <t>COMPETENCIA Y 
ENTREN. ESPECIAL</t>
  </si>
  <si>
    <t>TUTORÍA O 
CONSULTORÍA</t>
  </si>
  <si>
    <t>COORDINADOR ACTIVIDADES PROFESIONALES</t>
  </si>
  <si>
    <t>ACT. PATRÓN DEP. BAHIA</t>
  </si>
  <si>
    <t>ACTIVIDADES PROFESIONALES</t>
  </si>
  <si>
    <t>ACT. PROF. FORMACIÓN NAVAL</t>
  </si>
  <si>
    <t>MOODLE</t>
  </si>
  <si>
    <t>ASESOR DE CURSO ED. FÍSICA</t>
  </si>
  <si>
    <t>JEFE DE CÁTEDRA</t>
  </si>
  <si>
    <t>JEFE DE CÁTEDRA ED. FÍSICA</t>
  </si>
  <si>
    <t>JEFE DE FACULTAD</t>
  </si>
  <si>
    <t>ASESOR DOCENTE ED. FÍSICA</t>
  </si>
  <si>
    <t>ASIGNACIÓN
 LOCOMOCIÓN</t>
  </si>
  <si>
    <t>ASIGNACIÓN 
DE RANCHO</t>
  </si>
  <si>
    <t>MESES</t>
  </si>
  <si>
    <t>Merma Mensual</t>
  </si>
  <si>
    <t>PC</t>
  </si>
  <si>
    <t>EF</t>
  </si>
  <si>
    <t>ARANCIBIA  DAMARIS</t>
  </si>
  <si>
    <t>CB</t>
  </si>
  <si>
    <t>ARELLANO IGNACIO</t>
  </si>
  <si>
    <t>FH</t>
  </si>
  <si>
    <t>CA</t>
  </si>
  <si>
    <t>FP</t>
  </si>
  <si>
    <t>S</t>
  </si>
  <si>
    <t>BASELLI GIULIO</t>
  </si>
  <si>
    <t>PM</t>
  </si>
  <si>
    <t>CI</t>
  </si>
  <si>
    <t>CAMPOS GARRIDO MANUEL</t>
  </si>
  <si>
    <t>CHAGAY DRAGO</t>
  </si>
  <si>
    <t>COLOMA  ENRIQUE</t>
  </si>
  <si>
    <t>CORDOVEZ RICARDO</t>
  </si>
  <si>
    <t>CORONADO WALTER</t>
  </si>
  <si>
    <t>DUFEY SERGIO</t>
  </si>
  <si>
    <t>G</t>
  </si>
  <si>
    <t xml:space="preserve">GALDAMES SERGIO ATLET 3 </t>
  </si>
  <si>
    <t>GARCÍA ORLANDO</t>
  </si>
  <si>
    <t>GONZÁLEZ DORIS</t>
  </si>
  <si>
    <t>GONZÁLEZ V. MIGUEL</t>
  </si>
  <si>
    <t>GUZMÁN MARCELA</t>
  </si>
  <si>
    <t>J</t>
  </si>
  <si>
    <t>JARA MANUEL</t>
  </si>
  <si>
    <t>M</t>
  </si>
  <si>
    <t>N</t>
  </si>
  <si>
    <t>O</t>
  </si>
  <si>
    <t>OBERMOLLER HILDE</t>
  </si>
  <si>
    <t>ORELLANA RIVERA MANUEL</t>
  </si>
  <si>
    <t>OTSU  YASUJI</t>
  </si>
  <si>
    <t>P</t>
  </si>
  <si>
    <t>PINTO BORIS</t>
  </si>
  <si>
    <t xml:space="preserve">Q </t>
  </si>
  <si>
    <t>QUIROGA  TORRES CESAR</t>
  </si>
  <si>
    <t>R</t>
  </si>
  <si>
    <t xml:space="preserve">REINOSO MARTINEZ JUAN  </t>
  </si>
  <si>
    <t xml:space="preserve">SEPÚLVEDA RODRIGO </t>
  </si>
  <si>
    <t>SOTO VÍCTOR</t>
  </si>
  <si>
    <t>T</t>
  </si>
  <si>
    <t>TAPIA PABLO</t>
  </si>
  <si>
    <t>U</t>
  </si>
  <si>
    <t>V</t>
  </si>
  <si>
    <t>W</t>
  </si>
  <si>
    <t>WEISS WALTER</t>
  </si>
  <si>
    <t>Z</t>
  </si>
  <si>
    <t>ZANELLI  VÍCTOR</t>
  </si>
  <si>
    <t>HORAS PLAN DE ESTUDIOS</t>
  </si>
  <si>
    <t>TURENNE CABELLO CLAUDINA</t>
  </si>
  <si>
    <t>ACT. PRÁCTICAS SIMULADOR</t>
  </si>
  <si>
    <t>CHASSIN-TRUBERT CORREA JEAN PAUL</t>
  </si>
  <si>
    <t>PERUCCI  CASTRO FRANCISCA</t>
  </si>
  <si>
    <t xml:space="preserve">BUCCAREY FRANCIS </t>
  </si>
  <si>
    <t xml:space="preserve">C.O.S.   </t>
  </si>
  <si>
    <t>GARCÍA QUIROGA CARLOS</t>
  </si>
  <si>
    <t>BASTIDAS CC DIRISNAV</t>
  </si>
  <si>
    <t>DIETERT CARLOS</t>
  </si>
  <si>
    <t>CONCHA CLAUDIO ZAPATA (Aplic Comp)</t>
  </si>
  <si>
    <t>BONIFICACIÓN COMPESATORIA 
DE SALUD</t>
  </si>
  <si>
    <t>ULLOA VÍCTOR</t>
  </si>
  <si>
    <t>GALLARDO JOSÉ</t>
  </si>
  <si>
    <t xml:space="preserve">       ASESOR DE CURSO
 ACADÉMICO</t>
  </si>
  <si>
    <t>NUÑEZ MIGUEL</t>
  </si>
  <si>
    <t xml:space="preserve">AÑO ACADÉMICO  2024 </t>
  </si>
  <si>
    <t>NO VA</t>
  </si>
  <si>
    <t>PLANIFICACIÓN Y OPERACIONES NAVALES</t>
  </si>
  <si>
    <t>FUNDAMENTOS DE ESTABILIDAD</t>
  </si>
  <si>
    <t>2</t>
  </si>
  <si>
    <t>CARGA 2023</t>
  </si>
  <si>
    <t>CARGA 2024</t>
  </si>
  <si>
    <t>SILVA DIEGO</t>
  </si>
  <si>
    <t>MUÑOZ JAIME</t>
  </si>
  <si>
    <t>CARVACHO KISSY</t>
  </si>
  <si>
    <t>PUENTES MÓNICA</t>
  </si>
  <si>
    <t xml:space="preserve">GARCÍA QUIROGA CARLOS </t>
  </si>
  <si>
    <t>VALENZUELA CONSTANZA T1 AB</t>
  </si>
  <si>
    <t>MALHUEN T1</t>
  </si>
  <si>
    <t>PÉREZ  SO IM</t>
  </si>
  <si>
    <t xml:space="preserve">ACUÑA PAC SO </t>
  </si>
  <si>
    <t>BIERWIRTH</t>
  </si>
  <si>
    <t xml:space="preserve">VALDIVIA S1° </t>
  </si>
  <si>
    <t>BUCCAREY FRANCIS</t>
  </si>
  <si>
    <t>PIZARRO T1</t>
  </si>
  <si>
    <t>OSORIO MATIAS T1</t>
  </si>
  <si>
    <t xml:space="preserve">FISCHER MATIAS </t>
  </si>
  <si>
    <t>SANDOVAL FERNANDO</t>
  </si>
  <si>
    <t>CARVACHO KISSY (FOLKLORE)</t>
  </si>
  <si>
    <t>RÍOS NELSON</t>
  </si>
  <si>
    <t>ACTIVIDAD 
DOCENTE</t>
  </si>
  <si>
    <t>F</t>
  </si>
  <si>
    <t>FISCHER MATIAS</t>
  </si>
  <si>
    <t xml:space="preserve">HARDY CATHERINE  </t>
  </si>
  <si>
    <t>GUNDLACH HÉCTOR</t>
  </si>
  <si>
    <t>AÑO ACADÉMICO  2025</t>
  </si>
  <si>
    <t>CARGA 2025</t>
  </si>
  <si>
    <t>TOTAL HORAS 2025</t>
  </si>
  <si>
    <t>TOTALES 2025</t>
  </si>
  <si>
    <t>K</t>
  </si>
  <si>
    <t>MELLA HERNÁN</t>
  </si>
  <si>
    <t xml:space="preserve">ELECTROTECNIA </t>
  </si>
  <si>
    <t>ED FÍSICA</t>
  </si>
  <si>
    <t>ADMINISTRACIÓN NAVAL</t>
  </si>
  <si>
    <t>NAVEGACIÓN COSTERA II (CINEMÁTICA)</t>
  </si>
  <si>
    <t>CASTRO</t>
  </si>
  <si>
    <t>UGARTE</t>
  </si>
  <si>
    <t>VON DER WETH FIEDRICH</t>
  </si>
  <si>
    <t>LAGOS ALFREDO T1 IM TC</t>
  </si>
  <si>
    <t>SOLIS GONZALO T1 IM</t>
  </si>
  <si>
    <t>ORTEGA CC IM</t>
  </si>
  <si>
    <t>CC AB CRUZ ANDÍA, CARLOS</t>
  </si>
  <si>
    <t>RUIZ T1 LT</t>
  </si>
  <si>
    <t>NN 1 SEGURIDAD</t>
  </si>
  <si>
    <t>NN 2 SEGURIDAD</t>
  </si>
  <si>
    <t>OF DIV 1</t>
  </si>
  <si>
    <t>CERDA PABLO CC LT</t>
  </si>
  <si>
    <t>CS SOCIALES</t>
  </si>
  <si>
    <t xml:space="preserve">KEITEL JORGE </t>
  </si>
  <si>
    <t>SIST ARMAS</t>
  </si>
  <si>
    <t xml:space="preserve">NAVEGACIÓN </t>
  </si>
  <si>
    <t xml:space="preserve">PLAN OP NAVALES </t>
  </si>
  <si>
    <t>SISTEMAS DE ING</t>
  </si>
  <si>
    <t>FORM NAVAL</t>
  </si>
  <si>
    <t>HISTORIA NAVAL</t>
  </si>
  <si>
    <t>MANDO</t>
  </si>
  <si>
    <t xml:space="preserve">QUÍMICA </t>
  </si>
  <si>
    <t>MOD DE SISTEMAS</t>
  </si>
  <si>
    <t xml:space="preserve">CONSULTORÍAS </t>
  </si>
  <si>
    <t>MAYNE_NICOLLS MICHAEL</t>
  </si>
  <si>
    <t>1 SEM</t>
  </si>
  <si>
    <t>LAB 1</t>
  </si>
  <si>
    <t>2 SEM</t>
  </si>
  <si>
    <t>LAB 2</t>
  </si>
  <si>
    <t xml:space="preserve">ORDEN </t>
  </si>
  <si>
    <t>COFRÉ WILLIAMS</t>
  </si>
  <si>
    <t>POBLETE EDUARDO CC</t>
  </si>
  <si>
    <t>SEPÚLVEDA GARABITO OSCAR SO</t>
  </si>
  <si>
    <t>FILOSOFÍA</t>
  </si>
  <si>
    <t>BIERWIRTH PATRON BAHÍA   (ForNaval)</t>
  </si>
  <si>
    <t>NN SIST DE ARMAS</t>
  </si>
  <si>
    <t>_</t>
  </si>
  <si>
    <t>NN</t>
  </si>
  <si>
    <t>WELDT JORGE</t>
  </si>
  <si>
    <t>LENGUA CASTELLANA</t>
  </si>
  <si>
    <t>PSICOLOGÍA, FILO, ÉTICA Y MORAL</t>
  </si>
  <si>
    <t>MATEMÁTICAS Y HERR TEC</t>
  </si>
  <si>
    <t>FORMACIÓN NAVAL, NÁUTICA Y SEGURIDAD</t>
  </si>
  <si>
    <t>OP NAVALES, NAVEGACIÓN, METEO</t>
  </si>
  <si>
    <t>ESPECIALIDAD IM</t>
  </si>
  <si>
    <t>ESPECIALIDAD AB</t>
  </si>
  <si>
    <t>ESPECIALIDAD LT</t>
  </si>
  <si>
    <t xml:space="preserve">JEFE FH </t>
  </si>
  <si>
    <t>FACULTAD HUMÍSTICA</t>
  </si>
  <si>
    <t>JEFE CB</t>
  </si>
  <si>
    <t>JEFE FP</t>
  </si>
  <si>
    <t>FACULTAD CIENCIAS BÁSICAS Y APLICADAS</t>
  </si>
  <si>
    <t>FACULTAD FORMACIÓN PROFESIONAL</t>
  </si>
  <si>
    <t>GARRIDO MATÍAS</t>
  </si>
  <si>
    <t>SEM1</t>
  </si>
  <si>
    <t>LAB1</t>
  </si>
  <si>
    <t>SEM 2</t>
  </si>
  <si>
    <t>LAB2</t>
  </si>
  <si>
    <t>CIRCULO</t>
  </si>
  <si>
    <t>CONSULTORIAS</t>
  </si>
  <si>
    <t>OFICIAL DE DIVISIÓN Mando</t>
  </si>
  <si>
    <t>OFDIV 1 Sist Armas</t>
  </si>
  <si>
    <t xml:space="preserve">OFDIV 2 Siste Armas </t>
  </si>
  <si>
    <t>ASESOR DOCENTE AC</t>
  </si>
  <si>
    <t xml:space="preserve">TORRES JULIO </t>
  </si>
  <si>
    <t xml:space="preserve">PÉREZ PATRICIO SO </t>
  </si>
  <si>
    <t>CASTRO JUAN PABLO  CN</t>
  </si>
  <si>
    <t xml:space="preserve">DE LA BARRERA FRANCISCO </t>
  </si>
  <si>
    <t xml:space="preserve">PUENTES MÓNICA </t>
  </si>
  <si>
    <t xml:space="preserve">GARRIDO MATÍAS </t>
  </si>
  <si>
    <t xml:space="preserve">NUÑEZ MIGUEL </t>
  </si>
  <si>
    <t xml:space="preserve">RAUCH ALFRED  </t>
  </si>
  <si>
    <t>VALDIVIA GERALD S1 (BUCEO)</t>
  </si>
  <si>
    <t xml:space="preserve">DONOSO  RODRIGO </t>
  </si>
  <si>
    <t>SUELDO BRUTO MENSUAL
2025</t>
  </si>
  <si>
    <t>ALTAMIRANO MARTA</t>
  </si>
  <si>
    <t>UAC</t>
  </si>
  <si>
    <t>MONTECINO ULE MARCO</t>
  </si>
  <si>
    <t>OLGUIN MERCADO ANIBAL</t>
  </si>
  <si>
    <t>AÑO ACADÉMICO  2026</t>
  </si>
  <si>
    <t>SISTEMAS DE ARMAS   (JC. CC Teichelmann)</t>
  </si>
  <si>
    <t>SORO, CRISTIAN CC</t>
  </si>
  <si>
    <t>JOFRÉ, LEONARDO T1</t>
  </si>
  <si>
    <t>TEICHELMANN CC</t>
  </si>
  <si>
    <t>CARGA 2026</t>
  </si>
  <si>
    <t>NAVEGACIÓN Y METEOROLOGÍA   (JC. PC. M. Coloma)</t>
  </si>
  <si>
    <t>PENDIENTE</t>
  </si>
  <si>
    <t>NAVEGACIÓN COSTERA I</t>
  </si>
  <si>
    <t>PLANIFICACIÓN Y OPERACIONES NAVALES  (JC. PC. M. Coloma)</t>
  </si>
  <si>
    <t>NAVEG Y OPS  NAVALES</t>
  </si>
  <si>
    <t>PC ALBERTO GARCÍA</t>
  </si>
  <si>
    <t>FUNDAM. DE ESTABILIDAD Y ESTIBA</t>
  </si>
  <si>
    <t>SISTEMAS DE INGENIERÍA LT.</t>
  </si>
  <si>
    <t>QUEZADA IGNACIO T1</t>
  </si>
  <si>
    <r>
      <rPr>
        <sz val="12"/>
        <rFont val="Arial"/>
        <family val="2"/>
      </rPr>
      <t>SISTEMAS NAVALES</t>
    </r>
    <r>
      <rPr>
        <b/>
        <sz val="12"/>
        <rFont val="Arial"/>
        <family val="2"/>
      </rPr>
      <t xml:space="preserve"> (</t>
    </r>
    <r>
      <rPr>
        <sz val="12"/>
        <rFont val="Arial"/>
        <family val="2"/>
      </rPr>
      <t>ARMAS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/ ING.)</t>
    </r>
  </si>
  <si>
    <t>PC HECTOR GUNDLACH</t>
  </si>
  <si>
    <t>4do EJ</t>
  </si>
  <si>
    <t>4ro EJ</t>
  </si>
  <si>
    <t>4to EJ</t>
  </si>
  <si>
    <t>ECONOMÍA</t>
  </si>
  <si>
    <t>PC JUAN SIELFELD</t>
  </si>
  <si>
    <t>TÁCTICA I</t>
  </si>
  <si>
    <t>FUNCIONES DE COMBATE</t>
  </si>
  <si>
    <t>TÁCTICA II</t>
  </si>
  <si>
    <t>CCC I</t>
  </si>
  <si>
    <t>PC CAMPOS</t>
  </si>
  <si>
    <t>FUNDAM. OPERAC. DE ESTABILIZACIÓN</t>
  </si>
  <si>
    <t>ROSENKRANZ CN IM</t>
  </si>
  <si>
    <t>HIST. MILITAR Y TEORÍA DE LA GUERRA</t>
  </si>
  <si>
    <t>CCC I (T)</t>
  </si>
  <si>
    <t>PC JARA</t>
  </si>
  <si>
    <t>TÁCTICA ANFIBIA</t>
  </si>
  <si>
    <t>V D WETH Y SIELFELD JUAN</t>
  </si>
  <si>
    <t>JC. PC. CARLOS VIDAL</t>
  </si>
  <si>
    <t xml:space="preserve">ADM. LOGÍSTICA DEL MATERIAL  </t>
  </si>
  <si>
    <t>ABASTECIMIENTO</t>
  </si>
  <si>
    <t>VILLABLANCA T1 AB</t>
  </si>
  <si>
    <t>CONTABILIDAD</t>
  </si>
  <si>
    <t xml:space="preserve">INVESTIGACIÓN DE OPERACIONES  </t>
  </si>
  <si>
    <t>BASTIDAS CC CENTARM</t>
  </si>
  <si>
    <t>FUNDAMENTOS DE ECONOMÍA</t>
  </si>
  <si>
    <t>INVESTIGACIÓN DE OPERACIONES (T)</t>
  </si>
  <si>
    <t>MELKONIAN CC AB</t>
  </si>
  <si>
    <t>PC MUNITA</t>
  </si>
  <si>
    <t xml:space="preserve">LEGISLACIÓN MARÍTIMA </t>
  </si>
  <si>
    <t>POLICIA MARÍTIMA I</t>
  </si>
  <si>
    <t xml:space="preserve">OF DIRSOMAR 1 </t>
  </si>
  <si>
    <t>OF DGTM</t>
  </si>
  <si>
    <t>OPERACIONES MARÍTIMAS</t>
  </si>
  <si>
    <t xml:space="preserve">BUCAREY FRANCIS </t>
  </si>
  <si>
    <t>ARMAMENTO POLICIAL</t>
  </si>
  <si>
    <t>INSTRUCTOR GRI</t>
  </si>
  <si>
    <t>Era BAROS=F17</t>
  </si>
  <si>
    <t>INT MARÍTIMOS Y DESARROLLO SUSTENTABLE (T)</t>
  </si>
  <si>
    <t>DEFENSA PERSONAL</t>
  </si>
  <si>
    <t>OPERACIONES MARÍTIMAS (T)</t>
  </si>
  <si>
    <t>POLICÍA MARÍTIMA (T)</t>
  </si>
  <si>
    <t>BAROS</t>
  </si>
  <si>
    <t>CIENCIAS SOCIALES</t>
  </si>
  <si>
    <t>GEOGRAFÍA MARÍTIMA E HISTORIA DE LA CULTURA .1</t>
  </si>
  <si>
    <t>GEOGRAFÍA MARÍTIMA E HISTORIA DE LA CULTURA .2</t>
  </si>
  <si>
    <t>CHILE: HISTORIA Y SOBERANÍA</t>
  </si>
  <si>
    <t>2do IM</t>
  </si>
  <si>
    <t>I</t>
  </si>
  <si>
    <t>3ro EJ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</si>
  <si>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</si>
  <si>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ANÁLISIS DE LA REALIDAD NACIONAL E INTERNACIONAL </t>
  </si>
  <si>
    <t>ANÁLISIS DE LA REALIDAD NACIONAL E INTERNACIONAL</t>
  </si>
  <si>
    <t>4to OM</t>
  </si>
  <si>
    <t xml:space="preserve">PROFESOR
</t>
  </si>
  <si>
    <t xml:space="preserve">DERECHO </t>
  </si>
  <si>
    <t xml:space="preserve">DERECHO  </t>
  </si>
  <si>
    <t>3er AB</t>
  </si>
  <si>
    <t>ED CÍVICA</t>
  </si>
  <si>
    <t>AÑO ACADÉMICO  2023</t>
  </si>
  <si>
    <t xml:space="preserve">FILOSOFÍA, ÉTICA Y MORAL </t>
  </si>
  <si>
    <t>FILOSOFÍA, ÉTICA Y MORAL .1</t>
  </si>
  <si>
    <t>FILOSOFÍA, ÉTICA Y MORAL .2</t>
  </si>
  <si>
    <t>FUNDAMENTOS ÉTICOS DEL MANDO</t>
  </si>
  <si>
    <t xml:space="preserve">P. MUÑOZ JAIME </t>
  </si>
  <si>
    <t>PSICOLOGÍA APLICADA AL MANDO A</t>
  </si>
  <si>
    <t>PSICOLOGÍA APLICADA AL MANDO</t>
  </si>
  <si>
    <t xml:space="preserve">2do IM </t>
  </si>
  <si>
    <t>PSICOLOGÍA APLICADA AL MANDO IM</t>
  </si>
  <si>
    <t xml:space="preserve">4to OM </t>
  </si>
  <si>
    <t xml:space="preserve">LENGUA CASTELLANA </t>
  </si>
  <si>
    <t>ESCRITURA, ORALIDAD Y ARGUMENTACIÓN</t>
  </si>
  <si>
    <t>2do EJ</t>
  </si>
  <si>
    <t>HABILIDADES LINGÜÍSTICAS</t>
  </si>
  <si>
    <t>MIGUEL NUÑEZ</t>
  </si>
  <si>
    <t>ESTRATEGIAS DE APRENDIZAJE</t>
  </si>
  <si>
    <t>NN EDUCACION FISICA (NATACION)</t>
  </si>
  <si>
    <t>PINO MAKARENA</t>
  </si>
  <si>
    <t>MELKONIAN CRISTOBAL</t>
  </si>
  <si>
    <t>SORO CRISTIAN (CC)</t>
  </si>
  <si>
    <t>TEICHELMANN (CC)</t>
  </si>
  <si>
    <t>JOFRE LEONARDO (T1)</t>
  </si>
  <si>
    <t>NN NAVEGACION COSTERA</t>
  </si>
  <si>
    <t>QUEZADA (T1)</t>
  </si>
  <si>
    <t>PIZARRO  (T1)</t>
  </si>
  <si>
    <t>ROSENCKANZ (CN IM)</t>
  </si>
  <si>
    <t>VILLABLANCA (T1 AB)</t>
  </si>
  <si>
    <t>NN GRI</t>
  </si>
  <si>
    <t>NN OF DIRSOMAR</t>
  </si>
  <si>
    <t>HENRIQUEZ MILAN PAC</t>
  </si>
  <si>
    <t>FUNDAMENTOS DE CÁLCULO .1</t>
  </si>
  <si>
    <t>FUNDAMENTOS DE CÁLCULO .2</t>
  </si>
  <si>
    <t>MATEMÁTICAS II   .1</t>
  </si>
  <si>
    <t>MATEMÁTICAS II   .2</t>
  </si>
  <si>
    <t>MATEMÁTICAS II AB  .1</t>
  </si>
  <si>
    <t>MATEMÁTICAS II AB  .2</t>
  </si>
  <si>
    <t xml:space="preserve">MATEMÁTICAS II IM .1 Mod </t>
  </si>
  <si>
    <t xml:space="preserve">2do IM  </t>
  </si>
  <si>
    <t xml:space="preserve">MATEMÁTICAS II IM .2 </t>
  </si>
  <si>
    <t>MATEMÁTICAS III .1</t>
  </si>
  <si>
    <t>MATEMÁTICAS III .2</t>
  </si>
  <si>
    <t xml:space="preserve">                      </t>
  </si>
  <si>
    <t>MATEMÁTICAS III AB .1</t>
  </si>
  <si>
    <t>MATEMÁTICAS III AB .2</t>
  </si>
  <si>
    <t>MATEMÁTICAS IV  1.</t>
  </si>
  <si>
    <t>MATEMÁTICAS IV  2.</t>
  </si>
  <si>
    <t>PROMEDIO 2026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</si>
  <si>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</si>
  <si>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FÍSICA Y ELECTROTECNIA</t>
  </si>
  <si>
    <t>FÍSICA I</t>
  </si>
  <si>
    <t>RÍOS PACHECO, NELSON</t>
  </si>
  <si>
    <t xml:space="preserve">LABORATORIO FÍSICA I </t>
  </si>
  <si>
    <t>ARANCIBIA BACELLI DAMARIS</t>
  </si>
  <si>
    <t>JAIME FUENZALIDA, HECTOR</t>
  </si>
  <si>
    <t>LABORATORIO FÍSICA I</t>
  </si>
  <si>
    <t>FÍSICA II .1</t>
  </si>
  <si>
    <t>LABORATORIO FÍSICA II .1</t>
  </si>
  <si>
    <t>FÍSICA II .2</t>
  </si>
  <si>
    <t>LABORATORIO FÍSICA II .2</t>
  </si>
  <si>
    <t>FÍSICA II IM .1 Mod</t>
  </si>
  <si>
    <t>LABORATORIO FÍSICA II IM .1 Mod</t>
  </si>
  <si>
    <t>FÍSICA II IM .2</t>
  </si>
  <si>
    <t>LABORATORIO FÍSICA II IM .2</t>
  </si>
  <si>
    <t>FÍSICA II LT</t>
  </si>
  <si>
    <t>LABORATORIO FÍSICA II LT</t>
  </si>
  <si>
    <t>FÍSICA III .1</t>
  </si>
  <si>
    <t>LABORATORIO FÍSICA III .1</t>
  </si>
  <si>
    <t>FÍSICA III .2</t>
  </si>
  <si>
    <t>LABORATORIO FÍSICA III .2</t>
  </si>
  <si>
    <t>FÍSICA III</t>
  </si>
  <si>
    <t>LABORATORIO FÍSICA III</t>
  </si>
  <si>
    <t>ELECTROTECNIA</t>
  </si>
  <si>
    <t>ELECTROTECNIA IM</t>
  </si>
  <si>
    <t>LABORATORIO ELECTROTECNIA IM</t>
  </si>
  <si>
    <t>4to A</t>
  </si>
  <si>
    <t xml:space="preserve">LABORATORIO ELECTROTECNIA </t>
  </si>
  <si>
    <t>4to B</t>
  </si>
  <si>
    <t xml:space="preserve">4to C </t>
  </si>
  <si>
    <t>QUÍMICA APLICADA .1</t>
  </si>
  <si>
    <t>LABORATORIO QUÍMICA APLICADA .1</t>
  </si>
  <si>
    <t>QUÍMICA APLICADA .2</t>
  </si>
  <si>
    <t>LABORATORIO QUÍMICA APLICADA .2</t>
  </si>
  <si>
    <t>QUÍMICA APLICADA IM .1</t>
  </si>
  <si>
    <t>LABORATORIO QUÍMICA APLICADA IM .1</t>
  </si>
  <si>
    <t>QUÍMICA APLICADA IM .2</t>
  </si>
  <si>
    <t>LABORATORIO QUÍMICA APLICADA IM .2</t>
  </si>
  <si>
    <t>QUÍMICA Y MERCANCÍA PELIGROSA  LT</t>
  </si>
  <si>
    <t>LABORATORIO QUÍMICA APLICADA LT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</si>
  <si>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</si>
  <si>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NN OF DGTM</t>
  </si>
  <si>
    <t>NN DEFENSA PERSONAL</t>
  </si>
  <si>
    <t>RAMOS CHANDIA (CF CAPSVALPO)</t>
  </si>
  <si>
    <t xml:space="preserve">CIENCIAS SOCIALES </t>
  </si>
  <si>
    <t>3ro  Ej</t>
  </si>
  <si>
    <t>HISTORIA NAVAL APLICADA .1</t>
  </si>
  <si>
    <t>QUIROGA CESAR</t>
  </si>
  <si>
    <t>HISTORIA NAVAL APLICADA .2</t>
  </si>
  <si>
    <t>RAMOS CARLOS</t>
  </si>
  <si>
    <t>HISTORIA NAVAL APLICADA IM .1</t>
  </si>
  <si>
    <t>HISTORIA NAVAL APLICADA IM .2</t>
  </si>
  <si>
    <t>HUIDOBRO  JAVIER</t>
  </si>
  <si>
    <t>VON DER BETH RONALD</t>
  </si>
  <si>
    <t xml:space="preserve"> ÉTICA Y PROBUDAD</t>
  </si>
  <si>
    <t>3ro</t>
  </si>
  <si>
    <t>FILOSOFIA, ETICA Y PROBIDAD</t>
  </si>
  <si>
    <t>2do Ej</t>
  </si>
  <si>
    <t>MANDO Y LIDERAZGO I</t>
  </si>
  <si>
    <t>MANDO Y LIDERAZGO I .2</t>
  </si>
  <si>
    <t>MANDO Y LIDERAZGO I .1</t>
  </si>
  <si>
    <t xml:space="preserve">MANDO Y LIDERAZGO II </t>
  </si>
  <si>
    <t>OFICIAL ESCUELA MANDO</t>
  </si>
  <si>
    <t>HUIDOBRO JAVIER</t>
  </si>
  <si>
    <t>VON DER WETH RONALD</t>
  </si>
  <si>
    <t>NN MANDO</t>
  </si>
  <si>
    <t>Unidad Temática</t>
  </si>
  <si>
    <t xml:space="preserve">FORMACIÓN NAVAL </t>
  </si>
  <si>
    <t>PAC SO SEPULVEDA</t>
  </si>
  <si>
    <t>BUCEO</t>
  </si>
  <si>
    <t>TIRO</t>
  </si>
  <si>
    <t>Patrón Deportivo Bahía</t>
  </si>
  <si>
    <t>PC F GONZALEZ</t>
  </si>
  <si>
    <t xml:space="preserve">METEOROLOGÍA </t>
  </si>
  <si>
    <t>4to    AB</t>
  </si>
  <si>
    <t>Defensa personal</t>
  </si>
  <si>
    <t>INSTRUCTOR DEF PERS (1)</t>
  </si>
  <si>
    <t xml:space="preserve">3ro  AB </t>
  </si>
  <si>
    <t>OF. ESCUELA</t>
  </si>
  <si>
    <t>REGLAMENTACION</t>
  </si>
  <si>
    <t>MALDONADO VALDES GONZALO</t>
  </si>
  <si>
    <t>2do   AB</t>
  </si>
  <si>
    <t>T1 HERRERA</t>
  </si>
  <si>
    <t>3ro   IM</t>
  </si>
  <si>
    <t>INSTRUCTOR DEF PERS (2)</t>
  </si>
  <si>
    <t>PAC SO DONOSO</t>
  </si>
  <si>
    <t>3ro   LT</t>
  </si>
  <si>
    <t>LIDERAZGO</t>
  </si>
  <si>
    <t>OF DIV 4</t>
  </si>
  <si>
    <t>OF DIV 2</t>
  </si>
  <si>
    <t>OF DIV 3</t>
  </si>
  <si>
    <t>4to    IM</t>
  </si>
  <si>
    <t>4to    LT</t>
  </si>
  <si>
    <t xml:space="preserve">1 Sem </t>
  </si>
  <si>
    <t>NN REGLAMENTACION</t>
  </si>
  <si>
    <t>HERRERA T1 (PARTIDA SALVATAJE)</t>
  </si>
  <si>
    <t>ca</t>
  </si>
  <si>
    <t>JC. CA GONZALO MALDONADO</t>
  </si>
  <si>
    <t>HENRÍQUEZ MILAN PAC</t>
  </si>
  <si>
    <t>Curso Nuevo</t>
  </si>
  <si>
    <t>QUIROGA</t>
  </si>
  <si>
    <t>FUNDAMENTOS NAVALES</t>
  </si>
  <si>
    <t>OF. ESCUELA FUND NAV</t>
  </si>
  <si>
    <t>TUTORIAS</t>
  </si>
  <si>
    <t>MATEMATICAS</t>
  </si>
  <si>
    <t>DE LA FUENTE VICTOR</t>
  </si>
  <si>
    <t>NAVEGACION</t>
  </si>
  <si>
    <t>COLOMA ENRIQUE</t>
  </si>
  <si>
    <t>RIOS JORGE</t>
  </si>
  <si>
    <t>QUIMICA</t>
  </si>
  <si>
    <t>ROMAN LORENA</t>
  </si>
  <si>
    <t>FISICA</t>
  </si>
  <si>
    <t>RIOS NELSON</t>
  </si>
  <si>
    <t>INGLES</t>
  </si>
  <si>
    <t>PINO MACARENA</t>
  </si>
  <si>
    <t>ASIGNATURA</t>
  </si>
  <si>
    <t>HORAS</t>
  </si>
  <si>
    <t>DOCENTE</t>
  </si>
  <si>
    <t xml:space="preserve">FÍSICA </t>
  </si>
  <si>
    <t>reajuste 4,5%</t>
  </si>
  <si>
    <t>TOTAL:</t>
  </si>
  <si>
    <t>CIRCULOS</t>
  </si>
  <si>
    <t>PINTURA</t>
  </si>
  <si>
    <t>TEATRO</t>
  </si>
  <si>
    <t>DEBATE</t>
  </si>
  <si>
    <t>MUSICA</t>
  </si>
  <si>
    <t>FOTOGRAFIA</t>
  </si>
  <si>
    <t>PERIODISMO</t>
  </si>
  <si>
    <t xml:space="preserve">TURENNE </t>
  </si>
  <si>
    <t>CARVACHO</t>
  </si>
  <si>
    <t>CARRASCO</t>
  </si>
  <si>
    <t>ORDOÑEZ</t>
  </si>
  <si>
    <t>BUCCAREY</t>
  </si>
  <si>
    <t>MENDEZ</t>
  </si>
  <si>
    <t>DE LA FUENTE</t>
  </si>
  <si>
    <t>JOFRE</t>
  </si>
  <si>
    <t>TECNOLOGIA</t>
  </si>
  <si>
    <t>FOLCLORE</t>
  </si>
  <si>
    <t>CÍRCULO CULTURAL</t>
  </si>
  <si>
    <t>ASESOR CULTURAL</t>
  </si>
  <si>
    <t>DIETERT</t>
  </si>
  <si>
    <t>aporte patronal</t>
  </si>
  <si>
    <t>INVESTIGACION</t>
  </si>
  <si>
    <t xml:space="preserve">  CÁTEDRA  O CURSO:</t>
  </si>
  <si>
    <t>OFICIAL DE MAR</t>
  </si>
  <si>
    <t>LENGUA CASTELLANA Y COMUNICACIÓN OM .1</t>
  </si>
  <si>
    <t>LENGUA CASTELLANA Y COMUNICACIÓN OM .2</t>
  </si>
  <si>
    <t xml:space="preserve">HISTORIA NAVAL APLICADA </t>
  </si>
  <si>
    <t>ANÁLISIS REALIDAD NACIONAL E INTERNACIONAL</t>
  </si>
  <si>
    <t>PSICOLOGÍA, FILO, ÉTI Y MORAL</t>
  </si>
  <si>
    <t>FUNDAMENTO ÉTICO DEL MANDO</t>
  </si>
  <si>
    <t>EDUCACIÓN CÍVICA</t>
  </si>
  <si>
    <t xml:space="preserve">ECONOMÍA </t>
  </si>
  <si>
    <t>REGLAMENTACIÓN</t>
  </si>
  <si>
    <t>ED. FÍSICA</t>
  </si>
  <si>
    <t xml:space="preserve">1°Sem </t>
  </si>
  <si>
    <t>VALESKA CAMPOS</t>
  </si>
  <si>
    <t>MELLA</t>
  </si>
  <si>
    <t>OFICIAL ESNAVAL</t>
  </si>
  <si>
    <t>ASIGNAR OTRO PROFESOR</t>
  </si>
  <si>
    <t>HORAS ASIGNADAS PC RIOS</t>
  </si>
  <si>
    <t>NO LA PUEDO ASIGNAR PERO APARECE LIBRE EN SIGA</t>
  </si>
  <si>
    <t>GALLARDO, FELIPE</t>
  </si>
  <si>
    <t>SIELFELD OK</t>
  </si>
  <si>
    <t>ASIGNATURA CON 4 HRS SOLO EN PRIMER SEMESTRE</t>
  </si>
  <si>
    <t>NO PUEDO OTORGARLA FIGURA COMO TOMADA PERO ESTA DISPONIBLE</t>
  </si>
  <si>
    <t>queda con menos hr</t>
  </si>
  <si>
    <t>asignatura figura en primer semestre</t>
  </si>
  <si>
    <t>EN SIGA FIGURAN 2 Y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</si>
</sst>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&quot;€&quot;_-;\-* #,##0.00\ &quot;€&quot;_-;_-* &quot;-&quot;??\ &quot;€&quot;_-;_-@_-"/>
    <numFmt numFmtId="165" formatCode="_-[$$-340A]\ * #,##0_-;\-[$$-340A]\ * #,##0_-;_-[$$-340A]\ * &quot;-&quot;??_-;_-@_-"/>
    <numFmt numFmtId="166" formatCode="&quot;$&quot;\ #,##0"/>
  </numFmts>
  <fonts count="10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indexed="23"/>
      <name val="Arial"/>
      <family val="2"/>
    </font>
    <font>
      <sz val="9"/>
      <color indexed="55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10"/>
      <name val="Arial"/>
      <family val="2"/>
    </font>
    <font>
      <b/>
      <sz val="9"/>
      <color indexed="14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 tint="0.499984740745262"/>
      <name val="Arial"/>
      <family val="2"/>
    </font>
    <font>
      <b/>
      <sz val="10"/>
      <color theme="9" tint="-0.249977111117893"/>
      <name val="Arial"/>
      <family val="2"/>
    </font>
    <font>
      <sz val="8"/>
      <color theme="0"/>
      <name val="Arial"/>
      <family val="2"/>
    </font>
    <font>
      <sz val="11"/>
      <color theme="0"/>
      <name val="Arial"/>
      <family val="2"/>
    </font>
    <font>
      <sz val="10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b/>
      <sz val="8"/>
      <color rgb="FFFF0000"/>
      <name val="Arial"/>
      <family val="2"/>
    </font>
    <font>
      <b/>
      <sz val="10"/>
      <color theme="1" tint="0.499984740745262"/>
      <name val="Arial"/>
      <family val="2"/>
    </font>
    <font>
      <b/>
      <sz val="12"/>
      <color theme="0"/>
      <name val="Arial"/>
      <family val="2"/>
    </font>
    <font>
      <sz val="8"/>
      <name val="Arial Narrow"/>
      <family val="2"/>
    </font>
    <font>
      <i/>
      <sz val="8"/>
      <name val="Arial"/>
      <family val="2"/>
    </font>
    <font>
      <sz val="7"/>
      <name val="Arial"/>
      <family val="2"/>
    </font>
    <font>
      <sz val="11"/>
      <color rgb="FFFF0000"/>
      <name val="Arial"/>
      <family val="2"/>
    </font>
    <font>
      <sz val="10"/>
      <color theme="0" tint="-0.499984740745262"/>
      <name val="Arial"/>
      <family val="2"/>
    </font>
    <font>
      <sz val="12"/>
      <color theme="1" tint="0.499984740745262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rgb="FF002060"/>
      <name val="Arial"/>
      <family val="2"/>
    </font>
    <font>
      <sz val="12"/>
      <color rgb="FF002060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12"/>
      <color theme="0" tint="-0.34998626667073579"/>
      <name val="Arial"/>
      <family val="2"/>
    </font>
    <font>
      <b/>
      <sz val="12"/>
      <color theme="0" tint="-0.34998626667073579"/>
      <name val="Arial"/>
      <family val="2"/>
    </font>
    <font>
      <sz val="12"/>
      <color theme="0"/>
      <name val="Arial"/>
      <family val="2"/>
    </font>
    <font>
      <b/>
      <sz val="12"/>
      <color theme="0" tint="-0.499984740745262"/>
      <name val="Arial"/>
      <family val="2"/>
    </font>
    <font>
      <b/>
      <sz val="11"/>
      <color theme="1"/>
      <name val="Arial"/>
      <family val="2"/>
    </font>
    <font>
      <sz val="11"/>
      <color theme="1" tint="0.499984740745262"/>
      <name val="Arial"/>
      <family val="2"/>
    </font>
    <font>
      <b/>
      <sz val="12"/>
      <color rgb="FF00B05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 tint="0.499984740745262"/>
      <name val="Arial"/>
      <family val="2"/>
    </font>
    <font>
      <sz val="11"/>
      <color rgb="FF0000FF"/>
      <name val="Arial"/>
      <family val="2"/>
    </font>
    <font>
      <sz val="11"/>
      <color indexed="10"/>
      <name val="Arial"/>
      <family val="2"/>
    </font>
    <font>
      <sz val="9"/>
      <color theme="0"/>
      <name val="Arial"/>
      <family val="2"/>
    </font>
    <font>
      <b/>
      <sz val="10"/>
      <color indexed="10"/>
      <name val="Arial"/>
      <family val="2"/>
    </font>
    <font>
      <b/>
      <sz val="12"/>
      <color rgb="FF7030A0"/>
      <name val="Arial"/>
      <family val="2"/>
    </font>
    <font>
      <sz val="12"/>
      <color rgb="FF00B050"/>
      <name val="Arial"/>
      <family val="2"/>
    </font>
    <font>
      <b/>
      <sz val="12"/>
      <color rgb="FFE36C09"/>
      <name val="Arial"/>
      <family val="2"/>
    </font>
    <font>
      <b/>
      <sz val="12"/>
      <color rgb="FF548DD4"/>
      <name val="Arial"/>
      <family val="2"/>
    </font>
    <font>
      <sz val="14"/>
      <name val="Arial"/>
      <family val="2"/>
    </font>
    <font>
      <sz val="10"/>
      <color indexed="22"/>
      <name val="Arial"/>
      <family val="2"/>
    </font>
    <font>
      <b/>
      <sz val="10"/>
      <color rgb="FF00B050"/>
      <name val="Arial"/>
      <family val="2"/>
    </font>
    <font>
      <b/>
      <sz val="12"/>
      <color theme="6" tint="-0.499984740745262"/>
      <name val="Arial"/>
      <family val="2"/>
    </font>
    <font>
      <b/>
      <sz val="16"/>
      <name val="Arial"/>
      <family val="2"/>
    </font>
    <font>
      <b/>
      <sz val="11"/>
      <color rgb="FF0000FF"/>
      <name val="Arial"/>
      <family val="2"/>
    </font>
    <font>
      <sz val="12"/>
      <color indexed="81"/>
      <name val="Tahoma"/>
      <family val="2"/>
    </font>
    <font>
      <sz val="10"/>
      <color rgb="FF00B050"/>
      <name val="Arial"/>
      <family val="2"/>
    </font>
    <font>
      <sz val="11"/>
      <color theme="0" tint="-0.499984740745262"/>
      <name val="Arial"/>
      <family val="2"/>
    </font>
    <font>
      <sz val="10"/>
      <color rgb="FF000000"/>
      <name val="Calibri"/>
      <family val="2"/>
      <scheme val="minor"/>
    </font>
    <font>
      <b/>
      <sz val="11"/>
      <color theme="0"/>
      <name val="Arial"/>
      <family val="2"/>
    </font>
    <font>
      <sz val="14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DE3E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FFF5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theme="1"/>
      </diagonal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0" fontId="9" fillId="0" borderId="0"/>
    <xf numFmtId="0" fontId="2" fillId="0" borderId="0"/>
    <xf numFmtId="0" fontId="99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1679">
    <xf numFmtId="0" fontId="0" fillId="0" borderId="0" xfId="0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0" borderId="0" xfId="0" applyFont="1"/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6" borderId="7" xfId="0" applyFont="1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6" fillId="6" borderId="9" xfId="0" applyFont="1" applyFill="1" applyBorder="1" applyAlignment="1">
      <alignment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6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6" fillId="13" borderId="14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27" fillId="14" borderId="14" xfId="0" applyFont="1" applyFill="1" applyBorder="1" applyAlignment="1">
      <alignment horizontal="center" vertical="center" wrapText="1"/>
    </xf>
    <xf numFmtId="0" fontId="28" fillId="8" borderId="16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29" fillId="10" borderId="22" xfId="0" applyFont="1" applyFill="1" applyBorder="1" applyAlignment="1">
      <alignment horizontal="justify" vertical="center" wrapText="1"/>
    </xf>
    <xf numFmtId="0" fontId="27" fillId="15" borderId="17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 vertical="center"/>
    </xf>
    <xf numFmtId="0" fontId="29" fillId="16" borderId="10" xfId="0" applyFont="1" applyFill="1" applyBorder="1" applyAlignment="1">
      <alignment horizontal="center" vertical="center" wrapText="1"/>
    </xf>
    <xf numFmtId="0" fontId="29" fillId="16" borderId="22" xfId="0" applyFont="1" applyFill="1" applyBorder="1" applyAlignment="1">
      <alignment horizontal="center" vertical="center" wrapText="1"/>
    </xf>
    <xf numFmtId="0" fontId="27" fillId="15" borderId="2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9" fillId="0" borderId="38" xfId="0" applyFont="1" applyBorder="1" applyAlignment="1">
      <alignment horizontal="center" vertical="center" wrapText="1"/>
    </xf>
    <xf numFmtId="0" fontId="0" fillId="17" borderId="22" xfId="0" applyFill="1" applyBorder="1" applyAlignment="1">
      <alignment horizontal="center" vertical="center"/>
    </xf>
    <xf numFmtId="0" fontId="29" fillId="17" borderId="22" xfId="0" applyFont="1" applyFill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17" borderId="24" xfId="0" applyFill="1" applyBorder="1" applyAlignment="1">
      <alignment horizontal="center" vertical="center"/>
    </xf>
    <xf numFmtId="0" fontId="29" fillId="17" borderId="24" xfId="0" applyFont="1" applyFill="1" applyBorder="1" applyAlignment="1">
      <alignment horizontal="center" vertical="center" wrapText="1"/>
    </xf>
    <xf numFmtId="0" fontId="27" fillId="15" borderId="19" xfId="0" applyFont="1" applyFill="1" applyBorder="1" applyAlignment="1">
      <alignment horizontal="center" vertical="center"/>
    </xf>
    <xf numFmtId="0" fontId="27" fillId="15" borderId="15" xfId="0" applyFont="1" applyFill="1" applyBorder="1" applyAlignment="1">
      <alignment horizontal="center" vertical="center"/>
    </xf>
    <xf numFmtId="0" fontId="27" fillId="15" borderId="25" xfId="0" applyFont="1" applyFill="1" applyBorder="1" applyAlignment="1">
      <alignment horizontal="center" vertical="center"/>
    </xf>
    <xf numFmtId="0" fontId="27" fillId="15" borderId="14" xfId="0" applyFont="1" applyFill="1" applyBorder="1" applyAlignment="1">
      <alignment horizontal="center" vertical="center"/>
    </xf>
    <xf numFmtId="0" fontId="27" fillId="8" borderId="14" xfId="0" applyFont="1" applyFill="1" applyBorder="1" applyAlignment="1">
      <alignment horizontal="center" vertical="center"/>
    </xf>
    <xf numFmtId="0" fontId="26" fillId="0" borderId="20" xfId="0" applyFont="1" applyBorder="1" applyAlignment="1">
      <alignment horizontal="center" vertical="center" wrapText="1"/>
    </xf>
    <xf numFmtId="0" fontId="23" fillId="12" borderId="1" xfId="0" applyFont="1" applyFill="1" applyBorder="1" applyAlignment="1">
      <alignment horizontal="left" vertical="center"/>
    </xf>
    <xf numFmtId="165" fontId="9" fillId="12" borderId="1" xfId="0" applyNumberFormat="1" applyFont="1" applyFill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0" xfId="0" applyProtection="1">
      <protection locked="0"/>
    </xf>
    <xf numFmtId="1" fontId="9" fillId="0" borderId="1" xfId="0" applyNumberFormat="1" applyFont="1" applyBorder="1" applyAlignment="1" applyProtection="1">
      <alignment horizontal="right"/>
      <protection locked="0"/>
    </xf>
    <xf numFmtId="165" fontId="9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1" applyNumberFormat="1" applyFont="1" applyAlignment="1" applyProtection="1">
      <alignment horizontal="center"/>
      <protection locked="0"/>
    </xf>
    <xf numFmtId="165" fontId="0" fillId="0" borderId="1" xfId="0" applyNumberFormat="1" applyBorder="1"/>
    <xf numFmtId="0" fontId="6" fillId="0" borderId="0" xfId="0" applyFont="1" applyAlignment="1">
      <alignment horizontal="center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vertical="center"/>
      <protection locked="0"/>
    </xf>
    <xf numFmtId="0" fontId="9" fillId="4" borderId="2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vertical="center"/>
      <protection locked="0"/>
    </xf>
    <xf numFmtId="0" fontId="6" fillId="1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13" fillId="0" borderId="2" xfId="0" applyFont="1" applyBorder="1" applyAlignment="1" applyProtection="1">
      <alignment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2" fillId="1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24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Protection="1">
      <protection locked="0"/>
    </xf>
    <xf numFmtId="0" fontId="9" fillId="0" borderId="0" xfId="0" applyFont="1" applyAlignment="1" applyProtection="1">
      <alignment horizontal="left" indent="1"/>
      <protection locked="0"/>
    </xf>
    <xf numFmtId="0" fontId="15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left" vertical="center" indent="2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center" vertical="center"/>
    </xf>
    <xf numFmtId="0" fontId="33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33" fillId="0" borderId="0" xfId="0" applyFont="1" applyAlignment="1">
      <alignment vertical="center"/>
    </xf>
    <xf numFmtId="0" fontId="33" fillId="0" borderId="0" xfId="0" applyFont="1"/>
    <xf numFmtId="0" fontId="0" fillId="0" borderId="0" xfId="0" applyAlignment="1" applyProtection="1">
      <alignment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center"/>
      <protection locked="0"/>
    </xf>
    <xf numFmtId="0" fontId="19" fillId="0" borderId="0" xfId="0" applyFont="1" applyProtection="1">
      <protection locked="0"/>
    </xf>
    <xf numFmtId="0" fontId="0" fillId="4" borderId="0" xfId="0" applyFill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7" fillId="0" borderId="0" xfId="0" applyFont="1" applyProtection="1"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horizontal="center"/>
      <protection locked="0"/>
    </xf>
    <xf numFmtId="0" fontId="31" fillId="0" borderId="0" xfId="0" applyFont="1" applyProtection="1"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2" xfId="0" applyFont="1" applyFill="1" applyBorder="1" applyAlignment="1" applyProtection="1">
      <alignment vertical="center"/>
      <protection locked="0"/>
    </xf>
    <xf numFmtId="0" fontId="33" fillId="0" borderId="0" xfId="0" applyFont="1" applyProtection="1">
      <protection locked="0"/>
    </xf>
    <xf numFmtId="0" fontId="9" fillId="0" borderId="0" xfId="0" applyFont="1" applyAlignment="1">
      <alignment horizontal="left" indent="1"/>
    </xf>
    <xf numFmtId="0" fontId="7" fillId="0" borderId="0" xfId="0" applyFont="1"/>
    <xf numFmtId="0" fontId="13" fillId="0" borderId="1" xfId="0" applyFont="1" applyBorder="1" applyAlignment="1">
      <alignment horizontal="center" vertical="center"/>
    </xf>
    <xf numFmtId="0" fontId="32" fillId="12" borderId="17" xfId="0" applyFont="1" applyFill="1" applyBorder="1" applyAlignment="1" applyProtection="1">
      <alignment horizontal="center" vertical="center"/>
      <protection locked="0"/>
    </xf>
    <xf numFmtId="0" fontId="32" fillId="12" borderId="2" xfId="0" applyFont="1" applyFill="1" applyBorder="1" applyAlignment="1" applyProtection="1">
      <alignment horizontal="center" vertical="center"/>
      <protection locked="0"/>
    </xf>
    <xf numFmtId="0" fontId="39" fillId="12" borderId="2" xfId="0" applyFont="1" applyFill="1" applyBorder="1" applyAlignment="1" applyProtection="1">
      <alignment horizontal="center" vertical="center"/>
      <protection locked="0"/>
    </xf>
    <xf numFmtId="0" fontId="6" fillId="12" borderId="0" xfId="0" applyFont="1" applyFill="1" applyAlignment="1">
      <alignment horizontal="center" vertical="center"/>
    </xf>
    <xf numFmtId="0" fontId="6" fillId="12" borderId="0" xfId="0" applyFont="1" applyFill="1" applyAlignment="1" applyProtection="1">
      <alignment horizontal="center" vertical="center"/>
      <protection locked="0"/>
    </xf>
    <xf numFmtId="0" fontId="33" fillId="0" borderId="0" xfId="0" quotePrefix="1" applyFont="1" applyAlignment="1">
      <alignment horizontal="center" vertical="center"/>
    </xf>
    <xf numFmtId="0" fontId="33" fillId="0" borderId="0" xfId="0" quotePrefix="1" applyFont="1" applyAlignment="1">
      <alignment horizontal="center"/>
    </xf>
    <xf numFmtId="0" fontId="6" fillId="12" borderId="5" xfId="0" quotePrefix="1" applyFont="1" applyFill="1" applyBorder="1" applyAlignment="1" applyProtection="1">
      <alignment horizontal="center" vertical="center"/>
      <protection locked="0"/>
    </xf>
    <xf numFmtId="0" fontId="33" fillId="12" borderId="0" xfId="0" applyFont="1" applyFill="1" applyAlignment="1">
      <alignment horizontal="center" vertical="center"/>
    </xf>
    <xf numFmtId="0" fontId="5" fillId="12" borderId="1" xfId="0" applyFont="1" applyFill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left" indent="1"/>
    </xf>
    <xf numFmtId="0" fontId="32" fillId="12" borderId="0" xfId="0" applyFont="1" applyFill="1" applyAlignment="1">
      <alignment horizontal="center" vertical="center"/>
    </xf>
    <xf numFmtId="0" fontId="32" fillId="12" borderId="0" xfId="0" applyFont="1" applyFill="1" applyAlignment="1" applyProtection="1">
      <alignment horizontal="center" vertical="center"/>
      <protection locked="0"/>
    </xf>
    <xf numFmtId="0" fontId="31" fillId="0" borderId="0" xfId="0" applyFont="1"/>
    <xf numFmtId="0" fontId="31" fillId="0" borderId="0" xfId="0" applyFont="1" applyAlignment="1">
      <alignment vertical="center"/>
    </xf>
    <xf numFmtId="0" fontId="31" fillId="0" borderId="0" xfId="0" applyFont="1" applyAlignment="1">
      <alignment horizontal="left" indent="1"/>
    </xf>
    <xf numFmtId="0" fontId="5" fillId="12" borderId="12" xfId="0" applyFont="1" applyFill="1" applyBorder="1" applyAlignment="1" applyProtection="1">
      <alignment horizontal="center" vertical="center"/>
      <protection locked="0"/>
    </xf>
    <xf numFmtId="0" fontId="24" fillId="1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24" fillId="0" borderId="0" xfId="0" applyFont="1" applyAlignment="1" applyProtection="1">
      <alignment horizontal="center" vertical="center"/>
      <protection locked="0"/>
    </xf>
    <xf numFmtId="0" fontId="31" fillId="0" borderId="0" xfId="0" applyFont="1" applyAlignment="1">
      <alignment horizontal="center"/>
    </xf>
    <xf numFmtId="0" fontId="0" fillId="0" borderId="1" xfId="0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center" vertical="center" wrapText="1"/>
    </xf>
    <xf numFmtId="0" fontId="2" fillId="0" borderId="0" xfId="0" applyFont="1"/>
    <xf numFmtId="0" fontId="13" fillId="0" borderId="0" xfId="0" applyFont="1" applyAlignment="1">
      <alignment vertical="center"/>
    </xf>
    <xf numFmtId="0" fontId="37" fillId="0" borderId="0" xfId="0" applyFont="1"/>
    <xf numFmtId="0" fontId="2" fillId="0" borderId="1" xfId="0" applyFont="1" applyBorder="1" applyAlignment="1" applyProtection="1">
      <alignment horizontal="left" vertical="center"/>
      <protection locked="0"/>
    </xf>
    <xf numFmtId="0" fontId="2" fillId="12" borderId="1" xfId="0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center"/>
    </xf>
    <xf numFmtId="0" fontId="40" fillId="0" borderId="0" xfId="0" applyFont="1" applyProtection="1">
      <protection locked="0"/>
    </xf>
    <xf numFmtId="0" fontId="8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4" fillId="0" borderId="4" xfId="0" applyFont="1" applyBorder="1" applyAlignment="1" applyProtection="1">
      <alignment horizontal="center" vertical="center"/>
      <protection locked="0"/>
    </xf>
    <xf numFmtId="0" fontId="2" fillId="0" borderId="40" xfId="0" applyFont="1" applyBorder="1" applyAlignment="1" applyProtection="1">
      <alignment horizontal="left" vertical="center"/>
      <protection locked="0"/>
    </xf>
    <xf numFmtId="0" fontId="13" fillId="12" borderId="1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/>
    </xf>
    <xf numFmtId="0" fontId="49" fillId="0" borderId="40" xfId="0" applyFont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left" indent="1"/>
    </xf>
    <xf numFmtId="0" fontId="32" fillId="0" borderId="0" xfId="0" applyFont="1" applyAlignment="1" applyProtection="1">
      <alignment horizont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6" fillId="22" borderId="10" xfId="0" applyFont="1" applyFill="1" applyBorder="1" applyAlignment="1" applyProtection="1">
      <alignment horizontal="center" vertical="center"/>
      <protection locked="0"/>
    </xf>
    <xf numFmtId="0" fontId="6" fillId="22" borderId="0" xfId="0" applyFont="1" applyFill="1" applyAlignment="1" applyProtection="1">
      <alignment horizontal="center" vertical="center"/>
      <protection locked="0"/>
    </xf>
    <xf numFmtId="0" fontId="6" fillId="22" borderId="11" xfId="0" applyFont="1" applyFill="1" applyBorder="1" applyAlignment="1" applyProtection="1">
      <alignment horizontal="center" vertical="center"/>
      <protection locked="0"/>
    </xf>
    <xf numFmtId="0" fontId="6" fillId="22" borderId="7" xfId="0" applyFont="1" applyFill="1" applyBorder="1" applyAlignment="1" applyProtection="1">
      <alignment vertical="center"/>
      <protection locked="0"/>
    </xf>
    <xf numFmtId="0" fontId="0" fillId="22" borderId="8" xfId="0" applyFill="1" applyBorder="1" applyAlignment="1" applyProtection="1">
      <alignment vertical="center"/>
      <protection locked="0"/>
    </xf>
    <xf numFmtId="0" fontId="6" fillId="22" borderId="9" xfId="0" applyFont="1" applyFill="1" applyBorder="1" applyAlignment="1" applyProtection="1">
      <alignment vertical="center"/>
      <protection locked="0"/>
    </xf>
    <xf numFmtId="0" fontId="5" fillId="22" borderId="12" xfId="0" applyFont="1" applyFill="1" applyBorder="1" applyAlignment="1" applyProtection="1">
      <alignment horizontal="center" vertical="center"/>
      <protection locked="0"/>
    </xf>
    <xf numFmtId="0" fontId="13" fillId="12" borderId="1" xfId="0" applyFont="1" applyFill="1" applyBorder="1" applyAlignment="1" applyProtection="1">
      <alignment vertical="center"/>
      <protection locked="0"/>
    </xf>
    <xf numFmtId="0" fontId="55" fillId="0" borderId="0" xfId="0" applyFont="1" applyProtection="1">
      <protection locked="0"/>
    </xf>
    <xf numFmtId="0" fontId="56" fillId="0" borderId="0" xfId="0" applyFont="1" applyAlignment="1" applyProtection="1">
      <alignment horizontal="center"/>
      <protection locked="0"/>
    </xf>
    <xf numFmtId="0" fontId="56" fillId="0" borderId="0" xfId="0" applyFont="1" applyAlignment="1">
      <alignment horizontal="center"/>
    </xf>
    <xf numFmtId="0" fontId="55" fillId="0" borderId="0" xfId="0" applyFont="1"/>
    <xf numFmtId="0" fontId="56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left" indent="1"/>
    </xf>
    <xf numFmtId="0" fontId="57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5" fillId="0" borderId="0" xfId="0" applyFont="1" applyAlignment="1" applyProtection="1">
      <alignment vertical="center"/>
      <protection locked="0"/>
    </xf>
    <xf numFmtId="0" fontId="54" fillId="0" borderId="0" xfId="0" applyFont="1" applyAlignment="1">
      <alignment vertical="center"/>
    </xf>
    <xf numFmtId="0" fontId="54" fillId="0" borderId="0" xfId="0" applyFont="1"/>
    <xf numFmtId="0" fontId="54" fillId="0" borderId="0" xfId="0" applyFont="1" applyProtection="1">
      <protection locked="0"/>
    </xf>
    <xf numFmtId="0" fontId="31" fillId="19" borderId="1" xfId="0" applyFont="1" applyFill="1" applyBorder="1" applyAlignment="1" applyProtection="1">
      <alignment horizontal="center" vertical="center"/>
      <protection locked="0"/>
    </xf>
    <xf numFmtId="0" fontId="31" fillId="19" borderId="1" xfId="0" applyFont="1" applyFill="1" applyBorder="1" applyAlignment="1" applyProtection="1">
      <alignment vertical="center"/>
      <protection locked="0"/>
    </xf>
    <xf numFmtId="0" fontId="31" fillId="19" borderId="1" xfId="0" applyFont="1" applyFill="1" applyBorder="1" applyAlignment="1" applyProtection="1">
      <alignment horizontal="left" vertical="center"/>
      <protection locked="0"/>
    </xf>
    <xf numFmtId="0" fontId="31" fillId="19" borderId="2" xfId="0" applyFont="1" applyFill="1" applyBorder="1" applyAlignment="1" applyProtection="1">
      <alignment horizontal="center" vertical="center"/>
      <protection locked="0"/>
    </xf>
    <xf numFmtId="0" fontId="31" fillId="19" borderId="2" xfId="0" applyFont="1" applyFill="1" applyBorder="1" applyAlignment="1" applyProtection="1">
      <alignment vertical="center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vertical="center"/>
      <protection locked="0"/>
    </xf>
    <xf numFmtId="0" fontId="31" fillId="19" borderId="1" xfId="0" quotePrefix="1" applyFont="1" applyFill="1" applyBorder="1" applyAlignment="1" applyProtection="1">
      <alignment horizontal="center" vertical="center"/>
      <protection locked="0"/>
    </xf>
    <xf numFmtId="0" fontId="42" fillId="0" borderId="0" xfId="0" applyFont="1" applyAlignment="1" applyProtection="1">
      <alignment horizontal="center" vertical="center"/>
      <protection locked="0"/>
    </xf>
    <xf numFmtId="0" fontId="48" fillId="0" borderId="0" xfId="0" applyFont="1"/>
    <xf numFmtId="0" fontId="40" fillId="0" borderId="0" xfId="0" applyFont="1"/>
    <xf numFmtId="0" fontId="52" fillId="0" borderId="0" xfId="0" applyFont="1" applyAlignment="1">
      <alignment horizontal="center" vertical="center" wrapText="1"/>
    </xf>
    <xf numFmtId="0" fontId="54" fillId="0" borderId="0" xfId="0" applyFont="1" applyAlignment="1" applyProtection="1">
      <alignment vertical="center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0" fontId="53" fillId="0" borderId="1" xfId="0" applyFont="1" applyBorder="1" applyAlignment="1">
      <alignment horizontal="center" vertical="center"/>
    </xf>
    <xf numFmtId="0" fontId="54" fillId="0" borderId="0" xfId="0" applyFont="1" applyAlignment="1">
      <alignment wrapText="1"/>
    </xf>
    <xf numFmtId="0" fontId="5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41" fillId="19" borderId="2" xfId="0" applyFont="1" applyFill="1" applyBorder="1" applyAlignment="1" applyProtection="1">
      <alignment horizontal="center" vertical="center"/>
      <protection locked="0"/>
    </xf>
    <xf numFmtId="0" fontId="40" fillId="19" borderId="2" xfId="0" applyFont="1" applyFill="1" applyBorder="1" applyAlignment="1" applyProtection="1">
      <alignment vertical="center"/>
      <protection locked="0"/>
    </xf>
    <xf numFmtId="0" fontId="31" fillId="19" borderId="2" xfId="0" applyFont="1" applyFill="1" applyBorder="1" applyAlignment="1" applyProtection="1">
      <alignment horizontal="left" vertical="center"/>
      <protection locked="0"/>
    </xf>
    <xf numFmtId="0" fontId="41" fillId="19" borderId="1" xfId="0" applyFont="1" applyFill="1" applyBorder="1" applyAlignment="1" applyProtection="1">
      <alignment horizontal="center" vertical="center"/>
      <protection locked="0"/>
    </xf>
    <xf numFmtId="0" fontId="40" fillId="19" borderId="1" xfId="0" applyFont="1" applyFill="1" applyBorder="1" applyAlignment="1" applyProtection="1">
      <alignment vertical="center"/>
      <protection locked="0"/>
    </xf>
    <xf numFmtId="0" fontId="24" fillId="19" borderId="4" xfId="0" applyFont="1" applyFill="1" applyBorder="1" applyAlignment="1" applyProtection="1">
      <alignment horizontal="center" vertical="center"/>
      <protection locked="0"/>
    </xf>
    <xf numFmtId="0" fontId="24" fillId="19" borderId="2" xfId="0" applyFont="1" applyFill="1" applyBorder="1" applyAlignment="1" applyProtection="1">
      <alignment vertical="center"/>
      <protection locked="0"/>
    </xf>
    <xf numFmtId="0" fontId="31" fillId="19" borderId="3" xfId="0" applyFont="1" applyFill="1" applyBorder="1" applyAlignment="1" applyProtection="1">
      <alignment horizontal="center" vertical="center"/>
      <protection locked="0"/>
    </xf>
    <xf numFmtId="0" fontId="41" fillId="19" borderId="3" xfId="0" applyFont="1" applyFill="1" applyBorder="1" applyAlignment="1" applyProtection="1">
      <alignment horizontal="center" vertical="center"/>
      <protection locked="0"/>
    </xf>
    <xf numFmtId="0" fontId="40" fillId="19" borderId="3" xfId="0" applyFont="1" applyFill="1" applyBorder="1" applyAlignment="1" applyProtection="1">
      <alignment vertical="center"/>
      <protection locked="0"/>
    </xf>
    <xf numFmtId="0" fontId="24" fillId="19" borderId="3" xfId="0" applyFont="1" applyFill="1" applyBorder="1" applyAlignment="1" applyProtection="1">
      <alignment horizontal="center" vertical="center"/>
      <protection locked="0"/>
    </xf>
    <xf numFmtId="0" fontId="24" fillId="19" borderId="3" xfId="0" applyFont="1" applyFill="1" applyBorder="1" applyAlignment="1" applyProtection="1">
      <alignment vertical="center"/>
      <protection locked="0"/>
    </xf>
    <xf numFmtId="0" fontId="31" fillId="19" borderId="3" xfId="0" applyFont="1" applyFill="1" applyBorder="1" applyAlignment="1" applyProtection="1">
      <alignment vertical="center"/>
      <protection locked="0"/>
    </xf>
    <xf numFmtId="0" fontId="31" fillId="19" borderId="2" xfId="0" quotePrefix="1" applyFont="1" applyFill="1" applyBorder="1" applyAlignment="1" applyProtection="1">
      <alignment horizontal="center" vertical="center"/>
      <protection locked="0"/>
    </xf>
    <xf numFmtId="0" fontId="31" fillId="19" borderId="3" xfId="0" quotePrefix="1" applyFont="1" applyFill="1" applyBorder="1" applyAlignment="1" applyProtection="1">
      <alignment horizontal="center" vertical="center"/>
      <protection locked="0"/>
    </xf>
    <xf numFmtId="0" fontId="13" fillId="12" borderId="41" xfId="0" applyFont="1" applyFill="1" applyBorder="1" applyAlignment="1" applyProtection="1">
      <alignment horizontal="center" vertical="center"/>
      <protection locked="0"/>
    </xf>
    <xf numFmtId="0" fontId="13" fillId="12" borderId="41" xfId="0" applyFont="1" applyFill="1" applyBorder="1" applyAlignment="1" applyProtection="1">
      <alignment vertical="center"/>
      <protection locked="0"/>
    </xf>
    <xf numFmtId="0" fontId="7" fillId="12" borderId="41" xfId="0" applyFont="1" applyFill="1" applyBorder="1" applyAlignment="1" applyProtection="1">
      <alignment vertical="center"/>
      <protection locked="0"/>
    </xf>
    <xf numFmtId="0" fontId="7" fillId="12" borderId="41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63" fillId="0" borderId="0" xfId="0" applyFont="1" applyAlignment="1" applyProtection="1">
      <alignment horizontal="right" vertical="center"/>
      <protection locked="0"/>
    </xf>
    <xf numFmtId="0" fontId="63" fillId="0" borderId="0" xfId="0" applyFont="1" applyAlignment="1" applyProtection="1">
      <alignment horizontal="center" vertical="center"/>
      <protection locked="0"/>
    </xf>
    <xf numFmtId="0" fontId="63" fillId="0" borderId="0" xfId="0" applyFont="1" applyAlignment="1" applyProtection="1">
      <alignment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vertical="center"/>
      <protection locked="0"/>
    </xf>
    <xf numFmtId="0" fontId="0" fillId="0" borderId="41" xfId="0" applyBorder="1" applyAlignment="1" applyProtection="1">
      <alignment horizontal="left" vertical="center"/>
      <protection locked="0"/>
    </xf>
    <xf numFmtId="0" fontId="63" fillId="0" borderId="41" xfId="0" applyFont="1" applyBorder="1" applyAlignment="1" applyProtection="1">
      <alignment horizontal="center" vertical="center"/>
      <protection locked="0"/>
    </xf>
    <xf numFmtId="0" fontId="63" fillId="0" borderId="41" xfId="0" applyFont="1" applyBorder="1" applyAlignment="1" applyProtection="1">
      <alignment vertical="center"/>
      <protection locked="0"/>
    </xf>
    <xf numFmtId="0" fontId="64" fillId="0" borderId="41" xfId="0" applyFont="1" applyBorder="1" applyAlignment="1" applyProtection="1">
      <alignment horizontal="left" vertical="center"/>
      <protection locked="0"/>
    </xf>
    <xf numFmtId="0" fontId="64" fillId="0" borderId="41" xfId="0" applyFont="1" applyBorder="1" applyAlignment="1" applyProtection="1">
      <alignment horizontal="right" vertical="center"/>
      <protection locked="0"/>
    </xf>
    <xf numFmtId="0" fontId="63" fillId="0" borderId="41" xfId="0" applyFont="1" applyBorder="1" applyAlignment="1">
      <alignment horizontal="left" vertical="center"/>
    </xf>
    <xf numFmtId="0" fontId="13" fillId="0" borderId="41" xfId="0" applyFont="1" applyBorder="1" applyAlignment="1" applyProtection="1">
      <alignment horizontal="center" vertical="center"/>
      <protection locked="0"/>
    </xf>
    <xf numFmtId="0" fontId="13" fillId="0" borderId="41" xfId="0" applyFont="1" applyBorder="1" applyAlignment="1" applyProtection="1">
      <alignment vertical="center"/>
      <protection locked="0"/>
    </xf>
    <xf numFmtId="0" fontId="13" fillId="0" borderId="41" xfId="0" applyFont="1" applyBorder="1" applyAlignment="1" applyProtection="1">
      <alignment horizontal="left" vertical="center"/>
      <protection locked="0"/>
    </xf>
    <xf numFmtId="0" fontId="2" fillId="0" borderId="41" xfId="0" applyFont="1" applyBorder="1" applyAlignment="1" applyProtection="1">
      <alignment horizontal="left" vertical="center"/>
      <protection locked="0"/>
    </xf>
    <xf numFmtId="0" fontId="24" fillId="0" borderId="41" xfId="0" applyFont="1" applyBorder="1" applyAlignment="1" applyProtection="1">
      <alignment horizontal="left" vertical="center"/>
      <protection locked="0"/>
    </xf>
    <xf numFmtId="0" fontId="2" fillId="0" borderId="41" xfId="0" applyFont="1" applyBorder="1" applyAlignment="1" applyProtection="1">
      <alignment horizontal="right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59" fillId="0" borderId="0" xfId="0" applyFont="1" applyAlignment="1">
      <alignment horizontal="center" vertical="center"/>
    </xf>
    <xf numFmtId="0" fontId="0" fillId="12" borderId="0" xfId="0" applyFill="1" applyProtection="1">
      <protection locked="0"/>
    </xf>
    <xf numFmtId="0" fontId="2" fillId="0" borderId="0" xfId="0" applyFont="1" applyAlignment="1" applyProtection="1">
      <alignment horizontal="left" indent="1"/>
      <protection locked="0"/>
    </xf>
    <xf numFmtId="0" fontId="0" fillId="0" borderId="1" xfId="0" applyBorder="1" applyAlignment="1" applyProtection="1">
      <alignment horizontal="center"/>
      <protection locked="0"/>
    </xf>
    <xf numFmtId="0" fontId="6" fillId="0" borderId="41" xfId="0" applyFont="1" applyBorder="1" applyAlignment="1" applyProtection="1">
      <alignment horizontal="left" vertical="center"/>
      <protection locked="0"/>
    </xf>
    <xf numFmtId="0" fontId="2" fillId="12" borderId="0" xfId="0" applyFont="1" applyFill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 indent="1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13" fillId="0" borderId="1" xfId="2" applyFont="1" applyBorder="1" applyAlignment="1" applyProtection="1">
      <alignment vertical="center"/>
      <protection locked="0"/>
    </xf>
    <xf numFmtId="0" fontId="2" fillId="0" borderId="41" xfId="0" applyFont="1" applyBorder="1" applyAlignment="1">
      <alignment horizontal="left" vertical="center"/>
    </xf>
    <xf numFmtId="0" fontId="2" fillId="4" borderId="0" xfId="0" applyFont="1" applyFill="1" applyProtection="1">
      <protection locked="0"/>
    </xf>
    <xf numFmtId="0" fontId="2" fillId="0" borderId="1" xfId="0" applyFont="1" applyBorder="1" applyAlignment="1" applyProtection="1">
      <alignment horizontal="right" vertical="center"/>
      <protection locked="0"/>
    </xf>
    <xf numFmtId="0" fontId="2" fillId="12" borderId="1" xfId="0" applyFont="1" applyFill="1" applyBorder="1" applyAlignment="1" applyProtection="1">
      <alignment horizontal="left" vertical="center"/>
      <protection locked="0"/>
    </xf>
    <xf numFmtId="0" fontId="13" fillId="12" borderId="2" xfId="0" applyFont="1" applyFill="1" applyBorder="1" applyAlignment="1" applyProtection="1">
      <alignment vertical="center"/>
      <protection locked="0"/>
    </xf>
    <xf numFmtId="0" fontId="13" fillId="12" borderId="41" xfId="0" applyFont="1" applyFill="1" applyBorder="1" applyAlignment="1" applyProtection="1">
      <alignment horizontal="left" vertical="center"/>
      <protection locked="0"/>
    </xf>
    <xf numFmtId="0" fontId="13" fillId="12" borderId="2" xfId="0" applyFont="1" applyFill="1" applyBorder="1" applyAlignment="1" applyProtection="1">
      <alignment horizontal="center" vertical="center"/>
      <protection locked="0"/>
    </xf>
    <xf numFmtId="0" fontId="14" fillId="12" borderId="2" xfId="0" applyFont="1" applyFill="1" applyBorder="1" applyAlignment="1" applyProtection="1">
      <alignment horizontal="center" vertical="center"/>
      <protection locked="0"/>
    </xf>
    <xf numFmtId="0" fontId="57" fillId="0" borderId="1" xfId="0" applyFont="1" applyBorder="1" applyAlignment="1">
      <alignment horizontal="center" vertical="center" wrapText="1"/>
    </xf>
    <xf numFmtId="0" fontId="55" fillId="0" borderId="0" xfId="0" applyFont="1" applyAlignment="1" applyProtection="1">
      <alignment wrapText="1"/>
      <protection locked="0"/>
    </xf>
    <xf numFmtId="0" fontId="13" fillId="0" borderId="0" xfId="0" applyFont="1"/>
    <xf numFmtId="0" fontId="12" fillId="0" borderId="2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 vertical="center"/>
      <protection locked="0"/>
    </xf>
    <xf numFmtId="0" fontId="2" fillId="12" borderId="1" xfId="0" applyFont="1" applyFill="1" applyBorder="1" applyAlignment="1" applyProtection="1">
      <alignment horizontal="right" vertical="center"/>
      <protection locked="0"/>
    </xf>
    <xf numFmtId="0" fontId="6" fillId="23" borderId="42" xfId="0" applyFont="1" applyFill="1" applyBorder="1" applyAlignment="1" applyProtection="1">
      <alignment horizontal="right" vertical="center"/>
      <protection locked="0"/>
    </xf>
    <xf numFmtId="0" fontId="6" fillId="23" borderId="42" xfId="0" applyFont="1" applyFill="1" applyBorder="1" applyAlignment="1" applyProtection="1">
      <alignment horizontal="center" vertical="center"/>
      <protection locked="0"/>
    </xf>
    <xf numFmtId="0" fontId="6" fillId="23" borderId="42" xfId="0" applyFont="1" applyFill="1" applyBorder="1" applyAlignment="1" applyProtection="1">
      <alignment vertical="center"/>
      <protection locked="0"/>
    </xf>
    <xf numFmtId="0" fontId="6" fillId="23" borderId="42" xfId="0" applyFont="1" applyFill="1" applyBorder="1" applyAlignment="1" applyProtection="1">
      <alignment horizontal="left" vertical="center"/>
      <protection locked="0"/>
    </xf>
    <xf numFmtId="0" fontId="6" fillId="23" borderId="7" xfId="0" applyFont="1" applyFill="1" applyBorder="1" applyAlignment="1" applyProtection="1">
      <alignment vertical="center"/>
      <protection locked="0"/>
    </xf>
    <xf numFmtId="0" fontId="0" fillId="23" borderId="8" xfId="0" applyFill="1" applyBorder="1" applyAlignment="1" applyProtection="1">
      <alignment vertical="center"/>
      <protection locked="0"/>
    </xf>
    <xf numFmtId="0" fontId="6" fillId="23" borderId="9" xfId="0" applyFont="1" applyFill="1" applyBorder="1" applyAlignment="1" applyProtection="1">
      <alignment vertical="center"/>
      <protection locked="0"/>
    </xf>
    <xf numFmtId="0" fontId="6" fillId="23" borderId="10" xfId="0" applyFont="1" applyFill="1" applyBorder="1" applyAlignment="1" applyProtection="1">
      <alignment horizontal="center" vertical="center"/>
      <protection locked="0"/>
    </xf>
    <xf numFmtId="0" fontId="6" fillId="23" borderId="0" xfId="0" applyFont="1" applyFill="1" applyAlignment="1" applyProtection="1">
      <alignment horizontal="center" vertical="center"/>
      <protection locked="0"/>
    </xf>
    <xf numFmtId="0" fontId="6" fillId="23" borderId="11" xfId="0" applyFont="1" applyFill="1" applyBorder="1" applyAlignment="1" applyProtection="1">
      <alignment horizontal="center" vertical="center"/>
      <protection locked="0"/>
    </xf>
    <xf numFmtId="0" fontId="5" fillId="23" borderId="1" xfId="0" applyFont="1" applyFill="1" applyBorder="1" applyAlignment="1" applyProtection="1">
      <alignment horizontal="center" vertical="center"/>
      <protection locked="0"/>
    </xf>
    <xf numFmtId="0" fontId="56" fillId="0" borderId="1" xfId="0" applyFont="1" applyBorder="1" applyAlignment="1">
      <alignment horizontal="center" vertical="center"/>
    </xf>
    <xf numFmtId="0" fontId="6" fillId="23" borderId="41" xfId="0" applyFont="1" applyFill="1" applyBorder="1" applyAlignment="1" applyProtection="1">
      <alignment horizontal="left" vertical="center"/>
      <protection locked="0"/>
    </xf>
    <xf numFmtId="0" fontId="2" fillId="12" borderId="45" xfId="0" applyFont="1" applyFill="1" applyBorder="1" applyAlignment="1" applyProtection="1">
      <alignment horizontal="left" vertical="center"/>
      <protection locked="0"/>
    </xf>
    <xf numFmtId="0" fontId="2" fillId="23" borderId="8" xfId="0" applyFont="1" applyFill="1" applyBorder="1" applyAlignment="1" applyProtection="1">
      <alignment vertical="center"/>
      <protection locked="0"/>
    </xf>
    <xf numFmtId="0" fontId="6" fillId="23" borderId="41" xfId="0" applyFont="1" applyFill="1" applyBorder="1" applyAlignment="1" applyProtection="1">
      <alignment horizontal="right" vertical="center"/>
      <protection locked="0"/>
    </xf>
    <xf numFmtId="0" fontId="6" fillId="23" borderId="41" xfId="0" applyFont="1" applyFill="1" applyBorder="1" applyAlignment="1" applyProtection="1">
      <alignment horizontal="center" vertical="center"/>
      <protection locked="0"/>
    </xf>
    <xf numFmtId="0" fontId="6" fillId="23" borderId="41" xfId="0" applyFont="1" applyFill="1" applyBorder="1" applyAlignment="1" applyProtection="1">
      <alignment vertical="center"/>
      <protection locked="0"/>
    </xf>
    <xf numFmtId="0" fontId="53" fillId="0" borderId="1" xfId="0" applyFont="1" applyBorder="1" applyAlignment="1">
      <alignment horizontal="center"/>
    </xf>
    <xf numFmtId="0" fontId="5" fillId="23" borderId="12" xfId="0" applyFont="1" applyFill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left" vertical="center"/>
      <protection locked="0"/>
    </xf>
    <xf numFmtId="0" fontId="59" fillId="0" borderId="0" xfId="0" applyFont="1"/>
    <xf numFmtId="0" fontId="8" fillId="23" borderId="41" xfId="0" applyFont="1" applyFill="1" applyBorder="1" applyAlignment="1" applyProtection="1">
      <alignment horizontal="center" vertical="center"/>
      <protection locked="0"/>
    </xf>
    <xf numFmtId="0" fontId="8" fillId="23" borderId="41" xfId="0" applyFont="1" applyFill="1" applyBorder="1" applyProtection="1">
      <protection locked="0"/>
    </xf>
    <xf numFmtId="0" fontId="8" fillId="23" borderId="41" xfId="0" applyFont="1" applyFill="1" applyBorder="1" applyAlignment="1" applyProtection="1">
      <alignment horizontal="left" vertical="center"/>
      <protection locked="0"/>
    </xf>
    <xf numFmtId="0" fontId="13" fillId="4" borderId="2" xfId="0" applyFont="1" applyFill="1" applyBorder="1" applyAlignment="1" applyProtection="1">
      <alignment horizontal="center" vertical="center"/>
      <protection locked="0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0" fontId="14" fillId="12" borderId="17" xfId="0" applyFont="1" applyFill="1" applyBorder="1" applyAlignment="1" applyProtection="1">
      <alignment horizontal="center" vertical="center"/>
      <protection locked="0"/>
    </xf>
    <xf numFmtId="0" fontId="75" fillId="0" borderId="1" xfId="0" applyFont="1" applyBorder="1" applyAlignment="1" applyProtection="1">
      <alignment horizontal="center" vertical="center"/>
      <protection locked="0"/>
    </xf>
    <xf numFmtId="0" fontId="74" fillId="12" borderId="0" xfId="0" applyFont="1" applyFill="1" applyAlignment="1">
      <alignment horizontal="center" vertical="center"/>
    </xf>
    <xf numFmtId="0" fontId="14" fillId="12" borderId="0" xfId="0" applyFont="1" applyFill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13" fillId="4" borderId="1" xfId="0" applyFont="1" applyFill="1" applyBorder="1" applyAlignment="1" applyProtection="1">
      <alignment vertical="center"/>
      <protection locked="0"/>
    </xf>
    <xf numFmtId="0" fontId="13" fillId="12" borderId="0" xfId="0" applyFont="1" applyFill="1" applyAlignment="1" applyProtection="1">
      <alignment vertical="center"/>
      <protection locked="0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45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13" fillId="0" borderId="0" xfId="0" applyFont="1" applyAlignment="1">
      <alignment vertical="center" wrapText="1"/>
    </xf>
    <xf numFmtId="0" fontId="14" fillId="0" borderId="5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53" fillId="23" borderId="1" xfId="0" applyFont="1" applyFill="1" applyBorder="1" applyAlignment="1" applyProtection="1">
      <alignment horizontal="right" vertical="center"/>
      <protection locked="0"/>
    </xf>
    <xf numFmtId="0" fontId="53" fillId="23" borderId="1" xfId="0" applyFont="1" applyFill="1" applyBorder="1" applyAlignment="1" applyProtection="1">
      <alignment horizontal="center" vertical="center"/>
      <protection locked="0"/>
    </xf>
    <xf numFmtId="0" fontId="53" fillId="23" borderId="1" xfId="0" applyFont="1" applyFill="1" applyBorder="1" applyAlignment="1" applyProtection="1">
      <alignment horizontal="left" vertical="center"/>
      <protection locked="0"/>
    </xf>
    <xf numFmtId="0" fontId="53" fillId="23" borderId="41" xfId="0" applyFont="1" applyFill="1" applyBorder="1" applyAlignment="1" applyProtection="1">
      <alignment horizontal="right" vertical="center"/>
      <protection locked="0"/>
    </xf>
    <xf numFmtId="0" fontId="53" fillId="23" borderId="41" xfId="0" applyFont="1" applyFill="1" applyBorder="1" applyAlignment="1" applyProtection="1">
      <alignment horizontal="center" vertical="center"/>
      <protection locked="0"/>
    </xf>
    <xf numFmtId="0" fontId="53" fillId="23" borderId="41" xfId="0" applyFont="1" applyFill="1" applyBorder="1" applyAlignment="1" applyProtection="1">
      <alignment vertical="center"/>
      <protection locked="0"/>
    </xf>
    <xf numFmtId="0" fontId="53" fillId="23" borderId="41" xfId="0" applyFont="1" applyFill="1" applyBorder="1" applyAlignment="1" applyProtection="1">
      <alignment horizontal="left" vertical="center"/>
      <protection locked="0"/>
    </xf>
    <xf numFmtId="0" fontId="67" fillId="0" borderId="1" xfId="0" applyFont="1" applyBorder="1" applyAlignment="1" applyProtection="1">
      <alignment horizontal="center" vertical="center"/>
      <protection locked="0"/>
    </xf>
    <xf numFmtId="0" fontId="63" fillId="0" borderId="1" xfId="0" applyFont="1" applyBorder="1" applyAlignment="1" applyProtection="1">
      <alignment vertical="center"/>
      <protection locked="0"/>
    </xf>
    <xf numFmtId="0" fontId="14" fillId="23" borderId="41" xfId="0" applyFont="1" applyFill="1" applyBorder="1" applyAlignment="1" applyProtection="1">
      <alignment horizontal="right" vertical="center"/>
      <protection locked="0"/>
    </xf>
    <xf numFmtId="0" fontId="14" fillId="23" borderId="41" xfId="0" applyFont="1" applyFill="1" applyBorder="1" applyAlignment="1" applyProtection="1">
      <alignment horizontal="center" vertical="center"/>
      <protection locked="0"/>
    </xf>
    <xf numFmtId="0" fontId="14" fillId="23" borderId="41" xfId="0" applyFont="1" applyFill="1" applyBorder="1" applyAlignment="1" applyProtection="1">
      <alignment horizontal="left" vertical="center"/>
      <protection locked="0"/>
    </xf>
    <xf numFmtId="0" fontId="50" fillId="0" borderId="0" xfId="0" applyFont="1" applyAlignment="1" applyProtection="1">
      <alignment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13" fillId="23" borderId="41" xfId="0" applyFont="1" applyFill="1" applyBorder="1" applyAlignment="1" applyProtection="1">
      <alignment horizontal="left" vertical="center"/>
      <protection locked="0"/>
    </xf>
    <xf numFmtId="0" fontId="8" fillId="23" borderId="41" xfId="0" applyFont="1" applyFill="1" applyBorder="1" applyAlignment="1" applyProtection="1">
      <alignment horizontal="right" vertical="center"/>
      <protection locked="0"/>
    </xf>
    <xf numFmtId="0" fontId="13" fillId="12" borderId="41" xfId="0" applyFont="1" applyFill="1" applyBorder="1" applyAlignment="1" applyProtection="1">
      <alignment horizontal="right" vertical="center"/>
      <protection locked="0"/>
    </xf>
    <xf numFmtId="0" fontId="13" fillId="0" borderId="41" xfId="0" applyFont="1" applyBorder="1" applyAlignment="1" applyProtection="1">
      <alignment horizontal="right" vertical="center"/>
      <protection locked="0"/>
    </xf>
    <xf numFmtId="0" fontId="13" fillId="0" borderId="0" xfId="0" applyFont="1" applyAlignment="1" applyProtection="1">
      <alignment horizontal="left" indent="1"/>
      <protection locked="0"/>
    </xf>
    <xf numFmtId="0" fontId="2" fillId="23" borderId="41" xfId="0" applyFont="1" applyFill="1" applyBorder="1" applyAlignment="1" applyProtection="1">
      <alignment horizontal="center" vertical="center"/>
      <protection locked="0"/>
    </xf>
    <xf numFmtId="0" fontId="2" fillId="23" borderId="41" xfId="0" applyFont="1" applyFill="1" applyBorder="1" applyAlignment="1" applyProtection="1">
      <alignment vertical="center"/>
      <protection locked="0"/>
    </xf>
    <xf numFmtId="0" fontId="2" fillId="23" borderId="41" xfId="0" applyFont="1" applyFill="1" applyBorder="1" applyAlignment="1" applyProtection="1">
      <alignment horizontal="left" vertical="center"/>
      <protection locked="0"/>
    </xf>
    <xf numFmtId="0" fontId="13" fillId="23" borderId="41" xfId="0" applyFont="1" applyFill="1" applyBorder="1" applyAlignment="1" applyProtection="1">
      <alignment horizontal="center" vertical="center"/>
      <protection locked="0"/>
    </xf>
    <xf numFmtId="0" fontId="13" fillId="23" borderId="41" xfId="0" applyFont="1" applyFill="1" applyBorder="1" applyAlignment="1" applyProtection="1">
      <alignment vertical="center"/>
      <protection locked="0"/>
    </xf>
    <xf numFmtId="0" fontId="2" fillId="0" borderId="42" xfId="0" applyFont="1" applyBorder="1" applyAlignment="1" applyProtection="1">
      <alignment horizontal="left" vertical="center"/>
      <protection locked="0"/>
    </xf>
    <xf numFmtId="0" fontId="6" fillId="0" borderId="40" xfId="0" applyFont="1" applyBorder="1" applyAlignment="1" applyProtection="1">
      <alignment horizontal="left" vertical="center"/>
      <protection locked="0"/>
    </xf>
    <xf numFmtId="0" fontId="67" fillId="0" borderId="2" xfId="0" applyFont="1" applyBorder="1" applyAlignment="1">
      <alignment horizontal="center" vertical="center"/>
    </xf>
    <xf numFmtId="0" fontId="2" fillId="23" borderId="41" xfId="0" applyFont="1" applyFill="1" applyBorder="1" applyAlignment="1" applyProtection="1">
      <alignment horizontal="right" vertical="center"/>
      <protection locked="0"/>
    </xf>
    <xf numFmtId="0" fontId="13" fillId="23" borderId="41" xfId="0" applyFont="1" applyFill="1" applyBorder="1" applyAlignment="1" applyProtection="1">
      <alignment horizontal="right" vertical="center"/>
      <protection locked="0"/>
    </xf>
    <xf numFmtId="0" fontId="6" fillId="12" borderId="1" xfId="0" quotePrefix="1" applyFont="1" applyFill="1" applyBorder="1" applyAlignment="1" applyProtection="1">
      <alignment horizontal="center" vertical="center"/>
      <protection locked="0"/>
    </xf>
    <xf numFmtId="0" fontId="67" fillId="0" borderId="1" xfId="0" applyFont="1" applyBorder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0" fontId="13" fillId="0" borderId="1" xfId="0" applyFont="1" applyBorder="1" applyAlignment="1" applyProtection="1">
      <alignment horizontal="left" vertical="center"/>
      <protection locked="0"/>
    </xf>
    <xf numFmtId="0" fontId="14" fillId="11" borderId="1" xfId="0" applyFont="1" applyFill="1" applyBorder="1" applyAlignment="1">
      <alignment horizontal="center" vertical="center"/>
    </xf>
    <xf numFmtId="0" fontId="0" fillId="12" borderId="0" xfId="0" applyFill="1"/>
    <xf numFmtId="0" fontId="0" fillId="11" borderId="0" xfId="0" applyFill="1"/>
    <xf numFmtId="0" fontId="2" fillId="20" borderId="0" xfId="0" applyFont="1" applyFill="1" applyAlignment="1">
      <alignment horizontal="center"/>
    </xf>
    <xf numFmtId="0" fontId="2" fillId="20" borderId="0" xfId="0" applyFont="1" applyFill="1"/>
    <xf numFmtId="0" fontId="2" fillId="11" borderId="0" xfId="0" applyFont="1" applyFill="1"/>
    <xf numFmtId="0" fontId="0" fillId="0" borderId="0" xfId="0" applyAlignment="1">
      <alignment horizontal="right"/>
    </xf>
    <xf numFmtId="0" fontId="67" fillId="0" borderId="1" xfId="0" applyFont="1" applyBorder="1" applyAlignment="1">
      <alignment horizontal="left" vertical="center"/>
    </xf>
    <xf numFmtId="0" fontId="0" fillId="0" borderId="1" xfId="0" applyBorder="1"/>
    <xf numFmtId="0" fontId="51" fillId="0" borderId="1" xfId="0" applyFont="1" applyBorder="1" applyAlignment="1">
      <alignment horizontal="left" vertical="center"/>
    </xf>
    <xf numFmtId="165" fontId="51" fillId="0" borderId="5" xfId="0" applyNumberFormat="1" applyFont="1" applyBorder="1" applyAlignment="1">
      <alignment horizontal="left" vertical="center"/>
    </xf>
    <xf numFmtId="0" fontId="61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 wrapText="1"/>
    </xf>
    <xf numFmtId="0" fontId="54" fillId="0" borderId="5" xfId="0" applyFont="1" applyBorder="1" applyAlignment="1">
      <alignment horizontal="center" vertical="center"/>
    </xf>
    <xf numFmtId="0" fontId="72" fillId="0" borderId="1" xfId="0" applyFont="1" applyBorder="1" applyAlignment="1">
      <alignment horizontal="center" vertical="center" textRotation="90"/>
    </xf>
    <xf numFmtId="0" fontId="34" fillId="0" borderId="2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right" vertical="center"/>
    </xf>
    <xf numFmtId="0" fontId="72" fillId="0" borderId="1" xfId="0" applyFont="1" applyBorder="1" applyAlignment="1">
      <alignment horizontal="center" vertical="center"/>
    </xf>
    <xf numFmtId="0" fontId="62" fillId="0" borderId="2" xfId="0" applyFont="1" applyBorder="1" applyAlignment="1">
      <alignment horizontal="center" vertical="center"/>
    </xf>
    <xf numFmtId="0" fontId="51" fillId="0" borderId="2" xfId="0" applyFont="1" applyBorder="1" applyAlignment="1">
      <alignment horizontal="left" vertical="center"/>
    </xf>
    <xf numFmtId="165" fontId="51" fillId="0" borderId="13" xfId="0" applyNumberFormat="1" applyFont="1" applyBorder="1" applyAlignment="1">
      <alignment horizontal="left" vertical="center"/>
    </xf>
    <xf numFmtId="0" fontId="61" fillId="0" borderId="13" xfId="0" applyFont="1" applyBorder="1" applyAlignment="1">
      <alignment horizontal="center" vertical="center"/>
    </xf>
    <xf numFmtId="0" fontId="54" fillId="0" borderId="13" xfId="0" applyFont="1" applyBorder="1" applyAlignment="1">
      <alignment horizontal="center" vertical="center" wrapText="1"/>
    </xf>
    <xf numFmtId="165" fontId="51" fillId="0" borderId="2" xfId="0" applyNumberFormat="1" applyFont="1" applyBorder="1" applyAlignment="1">
      <alignment horizontal="left" vertical="center"/>
    </xf>
    <xf numFmtId="0" fontId="61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65" fontId="51" fillId="0" borderId="1" xfId="0" applyNumberFormat="1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165" fontId="51" fillId="0" borderId="0" xfId="0" applyNumberFormat="1" applyFont="1" applyAlignment="1">
      <alignment horizontal="left" vertical="center"/>
    </xf>
    <xf numFmtId="0" fontId="61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1" fontId="45" fillId="0" borderId="0" xfId="0" applyNumberFormat="1" applyFont="1" applyAlignment="1" applyProtection="1">
      <alignment horizontal="center"/>
      <protection locked="0"/>
    </xf>
    <xf numFmtId="0" fontId="45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right" vertical="center"/>
    </xf>
    <xf numFmtId="166" fontId="46" fillId="0" borderId="15" xfId="0" applyNumberFormat="1" applyFont="1" applyBorder="1" applyAlignment="1" applyProtection="1">
      <alignment horizontal="center" vertical="center" textRotation="90"/>
      <protection locked="0"/>
    </xf>
    <xf numFmtId="0" fontId="46" fillId="0" borderId="0" xfId="0" applyFont="1" applyAlignment="1">
      <alignment horizontal="center" vertical="center"/>
    </xf>
    <xf numFmtId="0" fontId="54" fillId="0" borderId="1" xfId="0" applyFont="1" applyBorder="1" applyAlignment="1">
      <alignment horizontal="center" vertical="center" textRotation="90" wrapText="1"/>
    </xf>
    <xf numFmtId="0" fontId="54" fillId="0" borderId="5" xfId="0" applyFont="1" applyBorder="1" applyAlignment="1">
      <alignment horizontal="center" vertical="center" textRotation="90" wrapText="1"/>
    </xf>
    <xf numFmtId="0" fontId="53" fillId="0" borderId="5" xfId="0" applyFont="1" applyBorder="1" applyAlignment="1">
      <alignment horizontal="center" vertical="center"/>
    </xf>
    <xf numFmtId="165" fontId="51" fillId="0" borderId="5" xfId="0" applyNumberFormat="1" applyFont="1" applyBorder="1" applyAlignment="1">
      <alignment horizontal="center" vertical="center" textRotation="90" wrapText="1"/>
    </xf>
    <xf numFmtId="0" fontId="69" fillId="0" borderId="5" xfId="0" applyFont="1" applyBorder="1" applyAlignment="1">
      <alignment horizontal="center" vertical="center" textRotation="90" wrapText="1"/>
    </xf>
    <xf numFmtId="0" fontId="67" fillId="0" borderId="5" xfId="0" applyFont="1" applyBorder="1" applyAlignment="1">
      <alignment horizontal="center" vertical="center"/>
    </xf>
    <xf numFmtId="0" fontId="70" fillId="0" borderId="2" xfId="0" applyFont="1" applyBorder="1" applyAlignment="1">
      <alignment horizontal="center" vertical="center" textRotation="90"/>
    </xf>
    <xf numFmtId="0" fontId="47" fillId="0" borderId="2" xfId="0" applyFont="1" applyBorder="1" applyAlignment="1">
      <alignment horizontal="center" vertical="center" textRotation="90"/>
    </xf>
    <xf numFmtId="0" fontId="47" fillId="0" borderId="1" xfId="0" applyFont="1" applyBorder="1" applyAlignment="1">
      <alignment horizontal="center" vertical="center" textRotation="90" wrapText="1"/>
    </xf>
    <xf numFmtId="0" fontId="47" fillId="0" borderId="5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textRotation="90"/>
    </xf>
    <xf numFmtId="165" fontId="51" fillId="0" borderId="13" xfId="0" applyNumberFormat="1" applyFont="1" applyBorder="1" applyAlignment="1">
      <alignment horizontal="center" vertical="center" textRotation="90" wrapText="1"/>
    </xf>
    <xf numFmtId="0" fontId="7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165" fontId="51" fillId="0" borderId="2" xfId="0" applyNumberFormat="1" applyFont="1" applyBorder="1" applyAlignment="1">
      <alignment horizontal="center" vertical="center" textRotation="90" wrapText="1"/>
    </xf>
    <xf numFmtId="0" fontId="69" fillId="0" borderId="1" xfId="0" applyFont="1" applyBorder="1" applyAlignment="1">
      <alignment horizontal="center" vertical="center" textRotation="90" wrapText="1"/>
    </xf>
    <xf numFmtId="165" fontId="51" fillId="0" borderId="1" xfId="0" applyNumberFormat="1" applyFont="1" applyBorder="1" applyAlignment="1">
      <alignment horizontal="center" vertical="center" textRotation="90" wrapText="1"/>
    </xf>
    <xf numFmtId="0" fontId="68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right" vertical="center"/>
    </xf>
    <xf numFmtId="0" fontId="67" fillId="0" borderId="12" xfId="0" applyFont="1" applyBorder="1" applyAlignment="1">
      <alignment horizontal="center" vertical="center"/>
    </xf>
    <xf numFmtId="0" fontId="67" fillId="0" borderId="18" xfId="0" applyFont="1" applyBorder="1" applyAlignment="1">
      <alignment horizontal="center" vertical="center"/>
    </xf>
    <xf numFmtId="0" fontId="54" fillId="0" borderId="12" xfId="0" applyFont="1" applyBorder="1" applyAlignment="1">
      <alignment horizontal="center" vertical="center"/>
    </xf>
    <xf numFmtId="0" fontId="62" fillId="0" borderId="12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166" fontId="2" fillId="0" borderId="7" xfId="0" applyNumberFormat="1" applyFont="1" applyBorder="1" applyAlignment="1">
      <alignment horizontal="right" vertical="center"/>
    </xf>
    <xf numFmtId="166" fontId="6" fillId="0" borderId="1" xfId="0" applyNumberFormat="1" applyFont="1" applyBorder="1" applyAlignment="1">
      <alignment horizontal="center" vertical="center"/>
    </xf>
    <xf numFmtId="0" fontId="61" fillId="0" borderId="12" xfId="0" applyFont="1" applyBorder="1" applyAlignment="1">
      <alignment horizontal="center" vertical="center"/>
    </xf>
    <xf numFmtId="0" fontId="67" fillId="0" borderId="40" xfId="0" applyFont="1" applyBorder="1" applyAlignment="1">
      <alignment horizontal="center" vertical="center"/>
    </xf>
    <xf numFmtId="0" fontId="62" fillId="0" borderId="4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1" fontId="51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" fontId="14" fillId="0" borderId="0" xfId="0" applyNumberFormat="1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68" fillId="0" borderId="1" xfId="0" applyFont="1" applyBorder="1" applyAlignment="1" applyProtection="1">
      <alignment horizontal="center" vertical="center"/>
      <protection locked="0"/>
    </xf>
    <xf numFmtId="165" fontId="68" fillId="0" borderId="1" xfId="0" applyNumberFormat="1" applyFont="1" applyBorder="1" applyAlignment="1">
      <alignment horizontal="center" vertical="center" textRotation="90" wrapText="1"/>
    </xf>
    <xf numFmtId="0" fontId="68" fillId="0" borderId="1" xfId="0" applyFont="1" applyBorder="1" applyAlignment="1">
      <alignment horizontal="center" vertical="center" textRotation="90" wrapText="1"/>
    </xf>
    <xf numFmtId="0" fontId="6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/>
    </xf>
    <xf numFmtId="0" fontId="69" fillId="0" borderId="13" xfId="0" applyFont="1" applyBorder="1" applyAlignment="1">
      <alignment horizontal="center" vertical="center" textRotation="90" wrapText="1"/>
    </xf>
    <xf numFmtId="0" fontId="72" fillId="0" borderId="0" xfId="0" applyFont="1" applyAlignment="1">
      <alignment horizontal="center" vertical="center"/>
    </xf>
    <xf numFmtId="0" fontId="5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1" fillId="11" borderId="0" xfId="0" applyFont="1" applyFill="1" applyAlignment="1">
      <alignment horizontal="center"/>
    </xf>
    <xf numFmtId="0" fontId="2" fillId="0" borderId="0" xfId="0" applyFont="1" applyFill="1"/>
    <xf numFmtId="0" fontId="0" fillId="0" borderId="0" xfId="0" applyFill="1"/>
    <xf numFmtId="0" fontId="24" fillId="11" borderId="0" xfId="0" applyFont="1" applyFill="1" applyAlignment="1">
      <alignment horizontal="center"/>
    </xf>
    <xf numFmtId="0" fontId="31" fillId="0" borderId="0" xfId="0" applyFont="1" applyFill="1" applyAlignment="1">
      <alignment horizontal="center"/>
    </xf>
    <xf numFmtId="0" fontId="5" fillId="24" borderId="1" xfId="0" applyFont="1" applyFill="1" applyBorder="1" applyAlignment="1">
      <alignment horizontal="center" vertical="center" textRotation="90"/>
    </xf>
    <xf numFmtId="0" fontId="5" fillId="24" borderId="12" xfId="0" applyFont="1" applyFill="1" applyBorder="1" applyAlignment="1">
      <alignment horizontal="center" vertical="center" textRotation="90"/>
    </xf>
    <xf numFmtId="0" fontId="68" fillId="24" borderId="12" xfId="0" applyFont="1" applyFill="1" applyBorder="1" applyAlignment="1">
      <alignment horizontal="center" vertical="center" textRotation="90"/>
    </xf>
    <xf numFmtId="0" fontId="68" fillId="24" borderId="18" xfId="0" applyFont="1" applyFill="1" applyBorder="1" applyAlignment="1">
      <alignment horizontal="center" vertical="center" textRotation="90"/>
    </xf>
    <xf numFmtId="0" fontId="0" fillId="24" borderId="0" xfId="0" applyFill="1" applyAlignment="1">
      <alignment horizontal="center"/>
    </xf>
    <xf numFmtId="0" fontId="68" fillId="24" borderId="1" xfId="0" applyFont="1" applyFill="1" applyBorder="1" applyAlignment="1">
      <alignment horizontal="center" vertical="center" textRotation="90" wrapText="1"/>
    </xf>
    <xf numFmtId="0" fontId="68" fillId="18" borderId="5" xfId="0" applyFont="1" applyFill="1" applyBorder="1" applyAlignment="1">
      <alignment horizontal="center" vertical="center" textRotation="90" wrapText="1"/>
    </xf>
    <xf numFmtId="0" fontId="68" fillId="18" borderId="1" xfId="0" applyFont="1" applyFill="1" applyBorder="1" applyAlignment="1">
      <alignment horizontal="center" vertical="center" textRotation="90" wrapText="1"/>
    </xf>
    <xf numFmtId="0" fontId="68" fillId="18" borderId="1" xfId="0" applyFont="1" applyFill="1" applyBorder="1" applyAlignment="1">
      <alignment horizontal="center" vertical="center" textRotation="90"/>
    </xf>
    <xf numFmtId="0" fontId="68" fillId="24" borderId="12" xfId="0" applyFont="1" applyFill="1" applyBorder="1" applyAlignment="1">
      <alignment horizontal="center" vertical="center" textRotation="90" wrapText="1"/>
    </xf>
    <xf numFmtId="0" fontId="68" fillId="0" borderId="12" xfId="0" applyFont="1" applyFill="1" applyBorder="1" applyAlignment="1">
      <alignment horizontal="center" vertical="center" textRotation="90" wrapText="1"/>
    </xf>
    <xf numFmtId="0" fontId="68" fillId="0" borderId="1" xfId="0" applyFont="1" applyFill="1" applyBorder="1" applyAlignment="1">
      <alignment horizontal="center" vertical="center" textRotation="90"/>
    </xf>
    <xf numFmtId="0" fontId="68" fillId="0" borderId="1" xfId="0" applyFont="1" applyFill="1" applyBorder="1" applyAlignment="1">
      <alignment horizontal="center" vertical="center" textRotation="90" wrapText="1"/>
    </xf>
    <xf numFmtId="0" fontId="68" fillId="14" borderId="18" xfId="0" applyFont="1" applyFill="1" applyBorder="1" applyAlignment="1">
      <alignment horizontal="center" vertical="center" textRotation="90" wrapText="1"/>
    </xf>
    <xf numFmtId="0" fontId="68" fillId="14" borderId="12" xfId="0" applyFont="1" applyFill="1" applyBorder="1" applyAlignment="1">
      <alignment horizontal="center" vertical="center" textRotation="90" wrapText="1"/>
    </xf>
    <xf numFmtId="165" fontId="51" fillId="0" borderId="0" xfId="0" applyNumberFormat="1" applyFont="1" applyBorder="1" applyAlignment="1">
      <alignment horizontal="center" vertical="center" textRotation="90" wrapText="1"/>
    </xf>
    <xf numFmtId="0" fontId="69" fillId="0" borderId="0" xfId="0" applyFont="1" applyBorder="1" applyAlignment="1">
      <alignment horizontal="center" vertical="center" textRotation="90" wrapText="1"/>
    </xf>
    <xf numFmtId="0" fontId="54" fillId="0" borderId="0" xfId="0" applyFont="1" applyBorder="1" applyAlignment="1">
      <alignment horizontal="center" vertical="center" wrapText="1"/>
    </xf>
    <xf numFmtId="0" fontId="54" fillId="0" borderId="0" xfId="0" applyFont="1" applyBorder="1" applyAlignment="1">
      <alignment horizontal="center" vertical="center" textRotation="90" wrapText="1"/>
    </xf>
    <xf numFmtId="0" fontId="67" fillId="0" borderId="0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 textRotation="90"/>
    </xf>
    <xf numFmtId="0" fontId="72" fillId="0" borderId="0" xfId="0" applyFont="1" applyBorder="1" applyAlignment="1">
      <alignment horizontal="center" vertical="center" textRotation="90"/>
    </xf>
    <xf numFmtId="0" fontId="70" fillId="0" borderId="0" xfId="0" applyFont="1" applyBorder="1" applyAlignment="1">
      <alignment horizontal="center" vertical="center" textRotation="90"/>
    </xf>
    <xf numFmtId="0" fontId="47" fillId="0" borderId="0" xfId="0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center" vertical="center" textRotation="90"/>
    </xf>
    <xf numFmtId="0" fontId="4" fillId="0" borderId="0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/>
    </xf>
    <xf numFmtId="0" fontId="60" fillId="0" borderId="2" xfId="0" applyFont="1" applyBorder="1" applyAlignment="1">
      <alignment horizontal="center" vertical="center"/>
    </xf>
    <xf numFmtId="0" fontId="53" fillId="0" borderId="2" xfId="0" applyFont="1" applyBorder="1" applyAlignment="1">
      <alignment horizontal="center" vertical="center"/>
    </xf>
    <xf numFmtId="0" fontId="60" fillId="0" borderId="5" xfId="0" applyFont="1" applyBorder="1" applyAlignment="1">
      <alignment horizontal="center" vertical="center"/>
    </xf>
    <xf numFmtId="0" fontId="67" fillId="8" borderId="12" xfId="0" applyFont="1" applyFill="1" applyBorder="1" applyAlignment="1">
      <alignment horizontal="center" vertical="center"/>
    </xf>
    <xf numFmtId="0" fontId="0" fillId="8" borderId="0" xfId="0" applyFill="1"/>
    <xf numFmtId="0" fontId="67" fillId="0" borderId="0" xfId="0" applyFont="1" applyAlignment="1">
      <alignment horizontal="left" vertical="center"/>
    </xf>
    <xf numFmtId="0" fontId="67" fillId="0" borderId="1" xfId="0" applyFont="1" applyFill="1" applyBorder="1" applyAlignment="1">
      <alignment horizontal="left" vertical="center"/>
    </xf>
    <xf numFmtId="0" fontId="67" fillId="11" borderId="1" xfId="0" applyFont="1" applyFill="1" applyBorder="1" applyAlignment="1">
      <alignment horizontal="left" vertical="center"/>
    </xf>
    <xf numFmtId="0" fontId="67" fillId="0" borderId="0" xfId="0" applyFont="1" applyAlignment="1">
      <alignment horizontal="right" vertical="center"/>
    </xf>
    <xf numFmtId="0" fontId="2" fillId="8" borderId="0" xfId="0" applyFont="1" applyFill="1"/>
    <xf numFmtId="0" fontId="2" fillId="9" borderId="0" xfId="0" applyFont="1" applyFill="1"/>
    <xf numFmtId="0" fontId="0" fillId="9" borderId="0" xfId="0" applyFill="1"/>
    <xf numFmtId="0" fontId="0" fillId="0" borderId="0" xfId="0" applyBorder="1"/>
    <xf numFmtId="0" fontId="67" fillId="0" borderId="2" xfId="0" applyFont="1" applyFill="1" applyBorder="1" applyAlignment="1">
      <alignment horizontal="center" vertical="center"/>
    </xf>
    <xf numFmtId="0" fontId="67" fillId="8" borderId="1" xfId="0" applyFont="1" applyFill="1" applyBorder="1" applyAlignment="1" applyProtection="1">
      <alignment vertical="center"/>
      <protection locked="0"/>
    </xf>
    <xf numFmtId="0" fontId="67" fillId="0" borderId="0" xfId="0" applyFont="1" applyAlignment="1">
      <alignment horizontal="center" vertical="center" wrapText="1"/>
    </xf>
    <xf numFmtId="0" fontId="60" fillId="24" borderId="1" xfId="0" applyFont="1" applyFill="1" applyBorder="1" applyAlignment="1">
      <alignment horizontal="center" vertical="center" textRotation="90"/>
    </xf>
    <xf numFmtId="0" fontId="60" fillId="0" borderId="1" xfId="0" applyFont="1" applyBorder="1" applyAlignment="1">
      <alignment horizontal="center" vertical="center" textRotation="90" wrapText="1"/>
    </xf>
    <xf numFmtId="0" fontId="60" fillId="24" borderId="4" xfId="0" applyFont="1" applyFill="1" applyBorder="1" applyAlignment="1">
      <alignment horizontal="center" vertical="center" textRotation="90"/>
    </xf>
    <xf numFmtId="0" fontId="60" fillId="0" borderId="4" xfId="0" applyFont="1" applyBorder="1" applyAlignment="1">
      <alignment horizontal="center" vertical="center" textRotation="90" wrapText="1"/>
    </xf>
    <xf numFmtId="0" fontId="60" fillId="0" borderId="1" xfId="0" applyFont="1" applyFill="1" applyBorder="1" applyAlignment="1">
      <alignment horizontal="center" vertical="center" textRotation="90" wrapText="1"/>
    </xf>
    <xf numFmtId="0" fontId="72" fillId="0" borderId="1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/>
    </xf>
    <xf numFmtId="0" fontId="73" fillId="0" borderId="1" xfId="0" applyFont="1" applyBorder="1" applyAlignment="1">
      <alignment horizontal="center" vertical="center" textRotation="90" wrapText="1"/>
    </xf>
    <xf numFmtId="0" fontId="73" fillId="0" borderId="1" xfId="0" applyFont="1" applyBorder="1" applyAlignment="1">
      <alignment horizontal="center" vertical="center" textRotation="90"/>
    </xf>
    <xf numFmtId="0" fontId="72" fillId="0" borderId="0" xfId="0" applyFont="1" applyBorder="1" applyAlignment="1">
      <alignment horizontal="center" vertical="center" textRotation="90" wrapText="1"/>
    </xf>
    <xf numFmtId="0" fontId="72" fillId="0" borderId="5" xfId="0" applyFont="1" applyBorder="1" applyAlignment="1">
      <alignment horizontal="center" vertical="center"/>
    </xf>
    <xf numFmtId="0" fontId="72" fillId="0" borderId="23" xfId="0" applyFont="1" applyBorder="1" applyAlignment="1">
      <alignment horizontal="center" vertical="center"/>
    </xf>
    <xf numFmtId="0" fontId="72" fillId="0" borderId="4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textRotation="90"/>
    </xf>
    <xf numFmtId="0" fontId="72" fillId="0" borderId="2" xfId="0" applyFont="1" applyBorder="1" applyAlignment="1">
      <alignment horizontal="center" vertical="center" textRotation="90" wrapText="1"/>
    </xf>
    <xf numFmtId="0" fontId="13" fillId="0" borderId="12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0" fillId="9" borderId="0" xfId="0" applyFill="1" applyBorder="1"/>
    <xf numFmtId="0" fontId="7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25" borderId="0" xfId="0" applyFont="1" applyFill="1" applyAlignment="1">
      <alignment horizontal="center"/>
    </xf>
    <xf numFmtId="0" fontId="67" fillId="0" borderId="2" xfId="0" applyFont="1" applyBorder="1" applyAlignment="1">
      <alignment horizontal="left" vertical="center"/>
    </xf>
    <xf numFmtId="0" fontId="67" fillId="12" borderId="1" xfId="0" applyFont="1" applyFill="1" applyBorder="1" applyAlignment="1">
      <alignment horizontal="center" vertical="center"/>
    </xf>
    <xf numFmtId="0" fontId="59" fillId="12" borderId="0" xfId="0" applyFont="1" applyFill="1" applyAlignment="1" applyProtection="1">
      <alignment vertical="center"/>
      <protection locked="0"/>
    </xf>
    <xf numFmtId="0" fontId="67" fillId="12" borderId="1" xfId="0" applyFont="1" applyFill="1" applyBorder="1" applyAlignment="1">
      <alignment horizontal="left" vertical="center"/>
    </xf>
    <xf numFmtId="165" fontId="51" fillId="12" borderId="5" xfId="0" applyNumberFormat="1" applyFont="1" applyFill="1" applyBorder="1" applyAlignment="1">
      <alignment horizontal="left" vertical="center"/>
    </xf>
    <xf numFmtId="0" fontId="61" fillId="12" borderId="5" xfId="0" applyFont="1" applyFill="1" applyBorder="1" applyAlignment="1">
      <alignment horizontal="center" vertical="center"/>
    </xf>
    <xf numFmtId="0" fontId="54" fillId="12" borderId="5" xfId="0" applyFont="1" applyFill="1" applyBorder="1" applyAlignment="1">
      <alignment horizontal="center" vertical="center"/>
    </xf>
    <xf numFmtId="0" fontId="60" fillId="12" borderId="1" xfId="0" applyFont="1" applyFill="1" applyBorder="1" applyAlignment="1">
      <alignment horizontal="center" vertical="center"/>
    </xf>
    <xf numFmtId="0" fontId="72" fillId="12" borderId="1" xfId="0" applyFont="1" applyFill="1" applyBorder="1" applyAlignment="1">
      <alignment horizontal="center" vertical="center"/>
    </xf>
    <xf numFmtId="0" fontId="34" fillId="12" borderId="2" xfId="0" applyFont="1" applyFill="1" applyBorder="1" applyAlignment="1">
      <alignment horizontal="center" vertical="center"/>
    </xf>
    <xf numFmtId="0" fontId="34" fillId="12" borderId="1" xfId="0" applyFont="1" applyFill="1" applyBorder="1" applyAlignment="1">
      <alignment horizontal="center" vertical="center"/>
    </xf>
    <xf numFmtId="0" fontId="34" fillId="1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166" fontId="2" fillId="12" borderId="1" xfId="1" applyNumberFormat="1" applyFont="1" applyFill="1" applyBorder="1" applyAlignment="1">
      <alignment horizontal="right" vertical="center"/>
    </xf>
    <xf numFmtId="0" fontId="6" fillId="23" borderId="0" xfId="0" applyFont="1" applyFill="1" applyAlignment="1" applyProtection="1">
      <alignment horizontal="center" vertical="center"/>
      <protection locked="0"/>
    </xf>
    <xf numFmtId="0" fontId="6" fillId="23" borderId="10" xfId="0" applyFont="1" applyFill="1" applyBorder="1" applyAlignment="1" applyProtection="1">
      <alignment horizontal="center" vertical="center"/>
      <protection locked="0"/>
    </xf>
    <xf numFmtId="0" fontId="6" fillId="23" borderId="11" xfId="0" applyFont="1" applyFill="1" applyBorder="1" applyAlignment="1" applyProtection="1">
      <alignment horizontal="center" vertical="center"/>
      <protection locked="0"/>
    </xf>
    <xf numFmtId="0" fontId="24" fillId="12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6" fillId="23" borderId="0" xfId="0" applyFont="1" applyFill="1" applyAlignment="1" applyProtection="1">
      <alignment horizontal="center" vertical="center"/>
      <protection locked="0"/>
    </xf>
    <xf numFmtId="0" fontId="6" fillId="23" borderId="1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7" fillId="12" borderId="0" xfId="0" applyFont="1" applyFill="1" applyAlignment="1">
      <alignment horizontal="center" vertical="center"/>
    </xf>
    <xf numFmtId="0" fontId="30" fillId="12" borderId="0" xfId="0" applyFont="1" applyFill="1" applyAlignment="1">
      <alignment horizontal="center" vertical="center"/>
    </xf>
    <xf numFmtId="0" fontId="14" fillId="4" borderId="2" xfId="0" applyFont="1" applyFill="1" applyBorder="1" applyAlignment="1" applyProtection="1">
      <alignment vertical="center"/>
      <protection locked="0"/>
    </xf>
    <xf numFmtId="0" fontId="81" fillId="12" borderId="1" xfId="0" applyFont="1" applyFill="1" applyBorder="1" applyAlignment="1" applyProtection="1">
      <alignment vertical="center"/>
      <protection locked="0"/>
    </xf>
    <xf numFmtId="0" fontId="58" fillId="0" borderId="0" xfId="0" applyFont="1"/>
    <xf numFmtId="0" fontId="74" fillId="0" borderId="0" xfId="0" applyFont="1" applyAlignment="1">
      <alignment horizontal="center" vertical="center"/>
    </xf>
    <xf numFmtId="0" fontId="55" fillId="0" borderId="0" xfId="0" applyFont="1" applyAlignment="1">
      <alignment horizontal="left" vertical="center" indent="1"/>
    </xf>
    <xf numFmtId="0" fontId="55" fillId="0" borderId="0" xfId="0" applyFont="1" applyAlignment="1">
      <alignment horizontal="left" vertical="center"/>
    </xf>
    <xf numFmtId="0" fontId="74" fillId="0" borderId="0" xfId="0" applyFont="1" applyAlignment="1" applyProtection="1">
      <alignment horizontal="center" vertical="center"/>
      <protection locked="0"/>
    </xf>
    <xf numFmtId="0" fontId="74" fillId="0" borderId="0" xfId="0" applyFont="1" applyBorder="1" applyAlignment="1" applyProtection="1">
      <alignment horizontal="center" vertical="center"/>
      <protection locked="0"/>
    </xf>
    <xf numFmtId="0" fontId="74" fillId="0" borderId="0" xfId="0" applyFont="1" applyBorder="1" applyAlignment="1" applyProtection="1">
      <alignment vertical="center"/>
      <protection locked="0"/>
    </xf>
    <xf numFmtId="0" fontId="74" fillId="0" borderId="0" xfId="0" applyFont="1" applyAlignment="1">
      <alignment vertical="center"/>
    </xf>
    <xf numFmtId="0" fontId="74" fillId="0" borderId="0" xfId="0" applyFont="1" applyAlignment="1" applyProtection="1">
      <alignment vertical="center"/>
      <protection locked="0"/>
    </xf>
    <xf numFmtId="0" fontId="59" fillId="0" borderId="0" xfId="0" applyFont="1" applyAlignment="1" applyProtection="1">
      <alignment vertical="center"/>
      <protection locked="0"/>
    </xf>
    <xf numFmtId="0" fontId="74" fillId="0" borderId="0" xfId="0" applyFont="1"/>
    <xf numFmtId="0" fontId="74" fillId="0" borderId="0" xfId="0" applyFont="1" applyProtection="1">
      <protection locked="0"/>
    </xf>
    <xf numFmtId="0" fontId="59" fillId="0" borderId="0" xfId="0" applyFont="1" applyProtection="1">
      <protection locked="0"/>
    </xf>
    <xf numFmtId="0" fontId="50" fillId="0" borderId="0" xfId="0" applyFont="1" applyProtection="1">
      <protection locked="0"/>
    </xf>
    <xf numFmtId="0" fontId="74" fillId="0" borderId="26" xfId="0" applyFont="1" applyBorder="1" applyAlignment="1" applyProtection="1">
      <alignment horizontal="left" vertical="top" wrapText="1"/>
      <protection locked="0"/>
    </xf>
    <xf numFmtId="0" fontId="74" fillId="12" borderId="0" xfId="0" applyFont="1" applyFill="1" applyBorder="1" applyAlignment="1" applyProtection="1">
      <alignment horizontal="center" vertical="center"/>
      <protection locked="0"/>
    </xf>
    <xf numFmtId="0" fontId="74" fillId="12" borderId="0" xfId="0" applyFont="1" applyFill="1" applyBorder="1" applyAlignment="1" applyProtection="1">
      <alignment vertical="center"/>
      <protection locked="0"/>
    </xf>
    <xf numFmtId="0" fontId="74" fillId="12" borderId="0" xfId="0" applyFont="1" applyFill="1" applyAlignment="1" applyProtection="1">
      <alignment vertical="center"/>
      <protection locked="0"/>
    </xf>
    <xf numFmtId="0" fontId="50" fillId="12" borderId="0" xfId="0" applyFont="1" applyFill="1" applyAlignment="1" applyProtection="1">
      <alignment vertical="center"/>
      <protection locked="0"/>
    </xf>
    <xf numFmtId="0" fontId="59" fillId="0" borderId="0" xfId="0" applyFont="1" applyAlignment="1">
      <alignment vertical="center"/>
    </xf>
    <xf numFmtId="0" fontId="44" fillId="12" borderId="0" xfId="0" applyFont="1" applyFill="1" applyBorder="1" applyAlignment="1" applyProtection="1">
      <alignment horizontal="center" vertical="center"/>
      <protection locked="0"/>
    </xf>
    <xf numFmtId="0" fontId="81" fillId="0" borderId="1" xfId="0" applyFont="1" applyBorder="1" applyAlignment="1" applyProtection="1">
      <alignment horizontal="left" vertical="center"/>
      <protection locked="0"/>
    </xf>
    <xf numFmtId="0" fontId="74" fillId="0" borderId="0" xfId="0" applyFont="1" applyBorder="1" applyProtection="1">
      <protection locked="0"/>
    </xf>
    <xf numFmtId="0" fontId="44" fillId="0" borderId="0" xfId="0" applyFont="1" applyBorder="1" applyAlignment="1" applyProtection="1">
      <alignment horizontal="center" vertical="center"/>
      <protection locked="0"/>
    </xf>
    <xf numFmtId="0" fontId="74" fillId="0" borderId="0" xfId="0" applyFont="1" applyAlignment="1" applyProtection="1">
      <alignment horizontal="left" indent="1"/>
      <protection locked="0"/>
    </xf>
    <xf numFmtId="0" fontId="31" fillId="0" borderId="0" xfId="0" applyFont="1" applyAlignment="1" applyProtection="1">
      <alignment horizontal="left" vertical="top" indent="1"/>
      <protection locked="0"/>
    </xf>
    <xf numFmtId="0" fontId="43" fillId="0" borderId="1" xfId="0" applyFont="1" applyBorder="1" applyAlignment="1" applyProtection="1">
      <alignment vertical="center"/>
      <protection locked="0"/>
    </xf>
    <xf numFmtId="0" fontId="81" fillId="12" borderId="2" xfId="0" applyFont="1" applyFill="1" applyBorder="1" applyAlignment="1" applyProtection="1">
      <alignment vertical="center"/>
      <protection locked="0"/>
    </xf>
    <xf numFmtId="0" fontId="50" fillId="12" borderId="2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0" fontId="0" fillId="0" borderId="0" xfId="0" applyBorder="1" applyProtection="1">
      <protection locked="0"/>
    </xf>
    <xf numFmtId="0" fontId="2" fillId="0" borderId="0" xfId="0" applyFont="1" applyBorder="1" applyAlignment="1">
      <alignment horizontal="left" indent="1"/>
    </xf>
    <xf numFmtId="0" fontId="2" fillId="0" borderId="0" xfId="0" applyFont="1" applyBorder="1" applyProtection="1">
      <protection locked="0"/>
    </xf>
    <xf numFmtId="0" fontId="40" fillId="0" borderId="0" xfId="0" applyFont="1" applyAlignment="1" applyProtection="1">
      <alignment vertical="center"/>
      <protection locked="0"/>
    </xf>
    <xf numFmtId="0" fontId="42" fillId="0" borderId="0" xfId="0" applyFont="1" applyAlignment="1">
      <alignment horizontal="center" vertical="center"/>
    </xf>
    <xf numFmtId="0" fontId="7" fillId="12" borderId="1" xfId="0" applyFont="1" applyFill="1" applyBorder="1" applyAlignment="1" applyProtection="1">
      <alignment horizontal="center" vertical="center"/>
      <protection locked="0"/>
    </xf>
    <xf numFmtId="0" fontId="7" fillId="12" borderId="12" xfId="0" applyFont="1" applyFill="1" applyBorder="1" applyAlignment="1" applyProtection="1">
      <alignment horizontal="center" vertical="center"/>
      <protection locked="0"/>
    </xf>
    <xf numFmtId="0" fontId="2" fillId="12" borderId="41" xfId="0" applyFont="1" applyFill="1" applyBorder="1" applyAlignment="1" applyProtection="1">
      <alignment horizontal="center" vertical="center"/>
      <protection locked="0"/>
    </xf>
    <xf numFmtId="0" fontId="2" fillId="12" borderId="41" xfId="0" applyFont="1" applyFill="1" applyBorder="1" applyAlignment="1" applyProtection="1">
      <alignment vertical="center"/>
      <protection locked="0"/>
    </xf>
    <xf numFmtId="0" fontId="7" fillId="12" borderId="41" xfId="0" quotePrefix="1" applyFont="1" applyFill="1" applyBorder="1" applyAlignment="1" applyProtection="1">
      <alignment horizontal="center" vertical="center"/>
      <protection locked="0"/>
    </xf>
    <xf numFmtId="0" fontId="4" fillId="12" borderId="41" xfId="0" applyFont="1" applyFill="1" applyBorder="1" applyAlignment="1" applyProtection="1">
      <alignment horizontal="center" vertical="center"/>
      <protection locked="0"/>
    </xf>
    <xf numFmtId="0" fontId="36" fillId="0" borderId="0" xfId="0" applyFont="1" applyAlignment="1">
      <alignment vertical="center"/>
    </xf>
    <xf numFmtId="0" fontId="7" fillId="0" borderId="41" xfId="0" applyFont="1" applyFill="1" applyBorder="1" applyAlignment="1" applyProtection="1">
      <alignment horizontal="right" vertical="center"/>
      <protection locked="0"/>
    </xf>
    <xf numFmtId="0" fontId="7" fillId="0" borderId="41" xfId="0" applyFont="1" applyFill="1" applyBorder="1" applyAlignment="1" applyProtection="1">
      <alignment horizontal="center" vertical="center"/>
      <protection locked="0"/>
    </xf>
    <xf numFmtId="0" fontId="7" fillId="0" borderId="41" xfId="0" applyFont="1" applyFill="1" applyBorder="1" applyAlignment="1" applyProtection="1">
      <alignment vertical="center"/>
      <protection locked="0"/>
    </xf>
    <xf numFmtId="0" fontId="7" fillId="0" borderId="41" xfId="0" applyFont="1" applyFill="1" applyBorder="1" applyAlignment="1" applyProtection="1">
      <alignment horizontal="left" vertical="center"/>
      <protection locked="0"/>
    </xf>
    <xf numFmtId="0" fontId="52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0" fontId="5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34" fillId="0" borderId="1" xfId="0" applyFont="1" applyBorder="1" applyAlignment="1">
      <alignment vertical="center"/>
    </xf>
    <xf numFmtId="0" fontId="50" fillId="0" borderId="1" xfId="2" applyFont="1" applyFill="1" applyBorder="1" applyAlignment="1" applyProtection="1">
      <alignment vertical="center"/>
      <protection locked="0"/>
    </xf>
    <xf numFmtId="0" fontId="74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0" fillId="12" borderId="1" xfId="0" applyFont="1" applyFill="1" applyBorder="1" applyAlignment="1">
      <alignment horizontal="left" vertical="center"/>
    </xf>
    <xf numFmtId="0" fontId="50" fillId="0" borderId="1" xfId="0" applyFont="1" applyBorder="1" applyAlignment="1" applyProtection="1">
      <alignment vertical="center"/>
      <protection locked="0"/>
    </xf>
    <xf numFmtId="0" fontId="6" fillId="0" borderId="0" xfId="0" applyFont="1" applyAlignment="1">
      <alignment horizontal="left" vertical="center" wrapText="1"/>
    </xf>
    <xf numFmtId="0" fontId="0" fillId="0" borderId="20" xfId="0" applyBorder="1" applyAlignment="1" applyProtection="1">
      <alignment vertical="center"/>
      <protection locked="0"/>
    </xf>
    <xf numFmtId="0" fontId="34" fillId="12" borderId="1" xfId="0" applyFont="1" applyFill="1" applyBorder="1" applyAlignment="1">
      <alignment horizontal="left" vertical="center"/>
    </xf>
    <xf numFmtId="0" fontId="34" fillId="0" borderId="2" xfId="0" applyFont="1" applyBorder="1" applyAlignment="1" applyProtection="1">
      <alignment vertical="center"/>
      <protection locked="0"/>
    </xf>
    <xf numFmtId="0" fontId="13" fillId="11" borderId="0" xfId="0" applyFont="1" applyFill="1"/>
    <xf numFmtId="0" fontId="13" fillId="11" borderId="0" xfId="0" applyFont="1" applyFill="1" applyAlignment="1">
      <alignment horizontal="center"/>
    </xf>
    <xf numFmtId="0" fontId="13" fillId="11" borderId="1" xfId="0" applyFont="1" applyFill="1" applyBorder="1" applyAlignment="1">
      <alignment vertical="center"/>
    </xf>
    <xf numFmtId="0" fontId="59" fillId="11" borderId="1" xfId="0" applyFont="1" applyFill="1" applyBorder="1" applyAlignment="1">
      <alignment horizontal="left" vertical="center"/>
    </xf>
    <xf numFmtId="0" fontId="59" fillId="11" borderId="0" xfId="0" applyFont="1" applyFill="1"/>
    <xf numFmtId="0" fontId="67" fillId="11" borderId="0" xfId="0" applyFont="1" applyFill="1"/>
    <xf numFmtId="0" fontId="2" fillId="0" borderId="0" xfId="0" applyFont="1" applyAlignment="1">
      <alignment horizontal="center" vertical="center"/>
    </xf>
    <xf numFmtId="0" fontId="6" fillId="23" borderId="9" xfId="0" applyFont="1" applyFill="1" applyBorder="1" applyAlignment="1" applyProtection="1">
      <alignment horizontal="left" vertical="center"/>
      <protection locked="0"/>
    </xf>
    <xf numFmtId="0" fontId="6" fillId="23" borderId="11" xfId="0" applyFont="1" applyFill="1" applyBorder="1" applyAlignment="1" applyProtection="1">
      <alignment horizontal="left" vertical="center"/>
      <protection locked="0"/>
    </xf>
    <xf numFmtId="0" fontId="7" fillId="12" borderId="2" xfId="0" applyFont="1" applyFill="1" applyBorder="1" applyAlignment="1" applyProtection="1">
      <alignment vertical="center"/>
      <protection locked="0"/>
    </xf>
    <xf numFmtId="0" fontId="2" fillId="11" borderId="1" xfId="0" applyFont="1" applyFill="1" applyBorder="1" applyAlignment="1" applyProtection="1">
      <alignment horizontal="left" vertical="center"/>
      <protection locked="0"/>
    </xf>
    <xf numFmtId="0" fontId="32" fillId="0" borderId="0" xfId="0" applyFont="1" applyAlignment="1">
      <alignment vertical="center"/>
    </xf>
    <xf numFmtId="0" fontId="7" fillId="12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11" borderId="1" xfId="0" applyFont="1" applyFill="1" applyBorder="1" applyAlignment="1" applyProtection="1">
      <alignment horizontal="center" vertical="center"/>
      <protection locked="0"/>
    </xf>
    <xf numFmtId="0" fontId="24" fillId="0" borderId="0" xfId="0" applyFont="1" applyBorder="1" applyAlignment="1">
      <alignment vertical="top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33" fillId="12" borderId="0" xfId="0" applyFont="1" applyFill="1" applyAlignment="1">
      <alignment vertical="center"/>
    </xf>
    <xf numFmtId="0" fontId="0" fillId="12" borderId="0" xfId="0" applyFill="1" applyAlignment="1" applyProtection="1">
      <alignment vertical="center"/>
      <protection locked="0"/>
    </xf>
    <xf numFmtId="0" fontId="7" fillId="0" borderId="27" xfId="0" applyFont="1" applyBorder="1" applyAlignment="1" applyProtection="1">
      <alignment horizontal="center" vertical="center"/>
      <protection locked="0"/>
    </xf>
    <xf numFmtId="0" fontId="7" fillId="11" borderId="12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64" fillId="0" borderId="0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14" borderId="2" xfId="0" applyFont="1" applyFill="1" applyBorder="1" applyAlignment="1" applyProtection="1">
      <alignment horizontal="left" vertical="center"/>
      <protection locked="0"/>
    </xf>
    <xf numFmtId="0" fontId="6" fillId="11" borderId="1" xfId="0" applyFont="1" applyFill="1" applyBorder="1" applyAlignment="1" applyProtection="1">
      <alignment horizontal="left" vertical="center"/>
      <protection locked="0"/>
    </xf>
    <xf numFmtId="0" fontId="6" fillId="9" borderId="3" xfId="0" applyFont="1" applyFill="1" applyBorder="1" applyAlignment="1" applyProtection="1">
      <alignment horizontal="left" vertical="center"/>
      <protection locked="0"/>
    </xf>
    <xf numFmtId="0" fontId="17" fillId="0" borderId="0" xfId="0" applyFont="1" applyAlignment="1">
      <alignment vertical="center" wrapText="1"/>
    </xf>
    <xf numFmtId="0" fontId="6" fillId="22" borderId="7" xfId="0" applyFont="1" applyFill="1" applyBorder="1" applyAlignment="1">
      <alignment vertical="center"/>
    </xf>
    <xf numFmtId="0" fontId="0" fillId="22" borderId="8" xfId="0" applyFill="1" applyBorder="1" applyAlignment="1">
      <alignment vertical="center"/>
    </xf>
    <xf numFmtId="0" fontId="6" fillId="22" borderId="9" xfId="0" applyFont="1" applyFill="1" applyBorder="1" applyAlignment="1">
      <alignment vertical="center"/>
    </xf>
    <xf numFmtId="0" fontId="31" fillId="0" borderId="0" xfId="0" applyFont="1" applyAlignment="1">
      <alignment vertical="center" wrapText="1"/>
    </xf>
    <xf numFmtId="0" fontId="6" fillId="22" borderId="10" xfId="0" applyFont="1" applyFill="1" applyBorder="1" applyAlignment="1">
      <alignment horizontal="center" vertical="center"/>
    </xf>
    <xf numFmtId="0" fontId="6" fillId="22" borderId="0" xfId="0" applyFont="1" applyFill="1" applyAlignment="1">
      <alignment horizontal="center" vertical="center"/>
    </xf>
    <xf numFmtId="0" fontId="6" fillId="22" borderId="11" xfId="0" applyFont="1" applyFill="1" applyBorder="1" applyAlignment="1">
      <alignment horizontal="center" vertical="center"/>
    </xf>
    <xf numFmtId="0" fontId="24" fillId="0" borderId="26" xfId="0" applyFont="1" applyBorder="1" applyAlignment="1">
      <alignment vertical="center"/>
    </xf>
    <xf numFmtId="0" fontId="5" fillId="22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4" fillId="0" borderId="0" xfId="0" applyFont="1" applyAlignment="1">
      <alignment horizontal="center" vertical="center"/>
    </xf>
    <xf numFmtId="0" fontId="2" fillId="12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3" fillId="0" borderId="26" xfId="0" applyFont="1" applyBorder="1" applyAlignment="1">
      <alignment horizontal="center" vertical="top" wrapText="1"/>
    </xf>
    <xf numFmtId="0" fontId="31" fillId="0" borderId="0" xfId="0" applyFont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/>
    <xf numFmtId="0" fontId="6" fillId="14" borderId="1" xfId="0" applyFont="1" applyFill="1" applyBorder="1" applyAlignment="1" applyProtection="1">
      <alignment vertical="center"/>
      <protection locked="0"/>
    </xf>
    <xf numFmtId="0" fontId="6" fillId="8" borderId="1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>
      <alignment horizontal="center" vertical="center"/>
    </xf>
    <xf numFmtId="0" fontId="6" fillId="9" borderId="7" xfId="0" applyFont="1" applyFill="1" applyBorder="1" applyAlignment="1" applyProtection="1">
      <alignment vertical="center"/>
      <protection locked="0"/>
    </xf>
    <xf numFmtId="0" fontId="0" fillId="9" borderId="8" xfId="0" applyFill="1" applyBorder="1" applyAlignment="1" applyProtection="1">
      <alignment vertical="center"/>
      <protection locked="0"/>
    </xf>
    <xf numFmtId="0" fontId="6" fillId="9" borderId="9" xfId="0" applyFont="1" applyFill="1" applyBorder="1" applyAlignment="1" applyProtection="1">
      <alignment vertical="center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49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left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vertical="center"/>
      <protection locked="0"/>
    </xf>
    <xf numFmtId="0" fontId="2" fillId="0" borderId="1" xfId="0" applyFont="1" applyBorder="1" applyProtection="1">
      <protection locked="0"/>
    </xf>
    <xf numFmtId="0" fontId="6" fillId="9" borderId="7" xfId="0" applyFont="1" applyFill="1" applyBorder="1" applyAlignment="1">
      <alignment vertical="center"/>
    </xf>
    <xf numFmtId="0" fontId="0" fillId="9" borderId="8" xfId="0" applyFill="1" applyBorder="1" applyAlignment="1">
      <alignment vertical="center"/>
    </xf>
    <xf numFmtId="0" fontId="6" fillId="9" borderId="9" xfId="0" applyFont="1" applyFill="1" applyBorder="1" applyAlignment="1">
      <alignment vertical="center"/>
    </xf>
    <xf numFmtId="0" fontId="6" fillId="9" borderId="29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9" borderId="3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6" fillId="0" borderId="0" xfId="0" applyFont="1"/>
    <xf numFmtId="0" fontId="0" fillId="0" borderId="0" xfId="0" applyAlignment="1">
      <alignment horizontal="left" indent="1"/>
    </xf>
    <xf numFmtId="0" fontId="85" fillId="0" borderId="0" xfId="0" applyFont="1"/>
    <xf numFmtId="0" fontId="7" fillId="0" borderId="0" xfId="0" applyFont="1" applyAlignment="1" applyProtection="1">
      <alignment horizontal="center"/>
      <protection locked="0"/>
    </xf>
    <xf numFmtId="0" fontId="49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26" borderId="0" xfId="0" applyFont="1" applyFill="1" applyAlignment="1">
      <alignment horizontal="center" vertical="center"/>
    </xf>
    <xf numFmtId="0" fontId="51" fillId="26" borderId="1" xfId="0" applyFont="1" applyFill="1" applyBorder="1" applyAlignment="1">
      <alignment horizontal="left" vertical="center"/>
    </xf>
    <xf numFmtId="165" fontId="51" fillId="26" borderId="13" xfId="0" applyNumberFormat="1" applyFont="1" applyFill="1" applyBorder="1" applyAlignment="1">
      <alignment horizontal="left" vertical="center"/>
    </xf>
    <xf numFmtId="0" fontId="61" fillId="26" borderId="1" xfId="0" applyFont="1" applyFill="1" applyBorder="1" applyAlignment="1">
      <alignment horizontal="center" vertical="center"/>
    </xf>
    <xf numFmtId="0" fontId="61" fillId="26" borderId="5" xfId="0" applyFont="1" applyFill="1" applyBorder="1" applyAlignment="1">
      <alignment horizontal="center" vertical="center"/>
    </xf>
    <xf numFmtId="0" fontId="54" fillId="26" borderId="5" xfId="0" applyFont="1" applyFill="1" applyBorder="1" applyAlignment="1">
      <alignment horizontal="center" vertical="center"/>
    </xf>
    <xf numFmtId="0" fontId="54" fillId="26" borderId="1" xfId="0" applyFont="1" applyFill="1" applyBorder="1" applyAlignment="1">
      <alignment horizontal="center" vertical="center"/>
    </xf>
    <xf numFmtId="0" fontId="60" fillId="26" borderId="1" xfId="0" applyFont="1" applyFill="1" applyBorder="1" applyAlignment="1">
      <alignment horizontal="center" vertical="center"/>
    </xf>
    <xf numFmtId="0" fontId="67" fillId="26" borderId="1" xfId="0" applyFont="1" applyFill="1" applyBorder="1" applyAlignment="1">
      <alignment horizontal="center" vertical="center"/>
    </xf>
    <xf numFmtId="0" fontId="72" fillId="26" borderId="1" xfId="0" applyFont="1" applyFill="1" applyBorder="1" applyAlignment="1">
      <alignment horizontal="center" vertical="center"/>
    </xf>
    <xf numFmtId="0" fontId="14" fillId="26" borderId="1" xfId="0" applyFont="1" applyFill="1" applyBorder="1" applyAlignment="1">
      <alignment horizontal="center" vertical="center"/>
    </xf>
    <xf numFmtId="0" fontId="73" fillId="26" borderId="1" xfId="0" applyFont="1" applyFill="1" applyBorder="1" applyAlignment="1">
      <alignment horizontal="center" vertical="center"/>
    </xf>
    <xf numFmtId="0" fontId="13" fillId="26" borderId="1" xfId="0" applyFont="1" applyFill="1" applyBorder="1" applyAlignment="1">
      <alignment horizontal="center" vertical="center"/>
    </xf>
    <xf numFmtId="0" fontId="54" fillId="26" borderId="2" xfId="0" applyFont="1" applyFill="1" applyBorder="1" applyAlignment="1">
      <alignment horizontal="center" vertical="center"/>
    </xf>
    <xf numFmtId="0" fontId="34" fillId="26" borderId="2" xfId="0" applyFont="1" applyFill="1" applyBorder="1" applyAlignment="1">
      <alignment horizontal="center" vertical="center"/>
    </xf>
    <xf numFmtId="0" fontId="34" fillId="26" borderId="1" xfId="0" applyFont="1" applyFill="1" applyBorder="1" applyAlignment="1">
      <alignment horizontal="center" vertical="center"/>
    </xf>
    <xf numFmtId="0" fontId="2" fillId="26" borderId="1" xfId="0" applyFont="1" applyFill="1" applyBorder="1" applyAlignment="1">
      <alignment horizontal="center" vertical="center"/>
    </xf>
    <xf numFmtId="166" fontId="2" fillId="26" borderId="1" xfId="1" applyNumberFormat="1" applyFont="1" applyFill="1" applyBorder="1" applyAlignment="1">
      <alignment horizontal="right" vertical="center"/>
    </xf>
    <xf numFmtId="0" fontId="67" fillId="26" borderId="1" xfId="0" applyFont="1" applyFill="1" applyBorder="1" applyAlignment="1" applyProtection="1">
      <alignment vertical="center"/>
      <protection locked="0"/>
    </xf>
    <xf numFmtId="165" fontId="51" fillId="26" borderId="2" xfId="0" applyNumberFormat="1" applyFont="1" applyFill="1" applyBorder="1" applyAlignment="1">
      <alignment horizontal="left" vertical="center"/>
    </xf>
    <xf numFmtId="0" fontId="62" fillId="26" borderId="2" xfId="0" applyFont="1" applyFill="1" applyBorder="1" applyAlignment="1">
      <alignment horizontal="center" vertical="center"/>
    </xf>
    <xf numFmtId="0" fontId="67" fillId="26" borderId="2" xfId="0" applyFont="1" applyFill="1" applyBorder="1" applyAlignment="1">
      <alignment horizontal="left" vertical="center"/>
    </xf>
    <xf numFmtId="0" fontId="54" fillId="26" borderId="5" xfId="0" applyFont="1" applyFill="1" applyBorder="1" applyAlignment="1">
      <alignment horizontal="center" vertical="center" wrapText="1"/>
    </xf>
    <xf numFmtId="0" fontId="34" fillId="26" borderId="5" xfId="0" applyFont="1" applyFill="1" applyBorder="1" applyAlignment="1">
      <alignment horizontal="center" vertical="center"/>
    </xf>
    <xf numFmtId="0" fontId="67" fillId="26" borderId="1" xfId="0" applyFont="1" applyFill="1" applyBorder="1" applyAlignment="1">
      <alignment horizontal="left" vertical="center"/>
    </xf>
    <xf numFmtId="165" fontId="51" fillId="26" borderId="5" xfId="0" applyNumberFormat="1" applyFont="1" applyFill="1" applyBorder="1" applyAlignment="1">
      <alignment horizontal="left" vertical="center"/>
    </xf>
    <xf numFmtId="0" fontId="6" fillId="26" borderId="0" xfId="0" applyFont="1" applyFill="1" applyAlignment="1">
      <alignment horizontal="center" vertical="center"/>
    </xf>
    <xf numFmtId="0" fontId="62" fillId="26" borderId="1" xfId="0" applyFont="1" applyFill="1" applyBorder="1" applyAlignment="1">
      <alignment horizontal="center" vertical="center"/>
    </xf>
    <xf numFmtId="0" fontId="67" fillId="26" borderId="1" xfId="0" applyFont="1" applyFill="1" applyBorder="1" applyAlignment="1">
      <alignment vertical="center"/>
    </xf>
    <xf numFmtId="0" fontId="69" fillId="26" borderId="13" xfId="0" applyFont="1" applyFill="1" applyBorder="1" applyAlignment="1">
      <alignment horizontal="center" vertical="center" textRotation="90" wrapText="1"/>
    </xf>
    <xf numFmtId="0" fontId="69" fillId="26" borderId="1" xfId="0" applyFont="1" applyFill="1" applyBorder="1" applyAlignment="1">
      <alignment horizontal="center" vertical="center" textRotation="90" wrapText="1"/>
    </xf>
    <xf numFmtId="0" fontId="67" fillId="26" borderId="2" xfId="0" applyFont="1" applyFill="1" applyBorder="1" applyAlignment="1">
      <alignment horizontal="center" vertical="center"/>
    </xf>
    <xf numFmtId="0" fontId="72" fillId="26" borderId="2" xfId="0" applyFont="1" applyFill="1" applyBorder="1" applyAlignment="1">
      <alignment horizontal="center" vertical="center" textRotation="90" wrapText="1"/>
    </xf>
    <xf numFmtId="0" fontId="72" fillId="26" borderId="1" xfId="0" applyFont="1" applyFill="1" applyBorder="1" applyAlignment="1">
      <alignment horizontal="center" vertical="center" textRotation="90"/>
    </xf>
    <xf numFmtId="0" fontId="72" fillId="26" borderId="1" xfId="0" applyFont="1" applyFill="1" applyBorder="1" applyAlignment="1">
      <alignment horizontal="center" vertical="center" textRotation="90" wrapText="1"/>
    </xf>
    <xf numFmtId="0" fontId="13" fillId="26" borderId="1" xfId="0" applyFont="1" applyFill="1" applyBorder="1" applyAlignment="1">
      <alignment horizontal="center" vertical="center" textRotation="90"/>
    </xf>
    <xf numFmtId="0" fontId="70" fillId="26" borderId="2" xfId="0" applyFont="1" applyFill="1" applyBorder="1" applyAlignment="1">
      <alignment horizontal="center" vertical="center" textRotation="90"/>
    </xf>
    <xf numFmtId="0" fontId="47" fillId="26" borderId="2" xfId="0" applyFont="1" applyFill="1" applyBorder="1" applyAlignment="1">
      <alignment horizontal="center" vertical="center" textRotation="90"/>
    </xf>
    <xf numFmtId="0" fontId="47" fillId="26" borderId="1" xfId="0" applyFont="1" applyFill="1" applyBorder="1" applyAlignment="1">
      <alignment horizontal="center" vertical="center" textRotation="90" wrapText="1"/>
    </xf>
    <xf numFmtId="0" fontId="47" fillId="26" borderId="5" xfId="0" applyFont="1" applyFill="1" applyBorder="1" applyAlignment="1">
      <alignment horizontal="center" vertical="center" textRotation="90" wrapText="1"/>
    </xf>
    <xf numFmtId="0" fontId="4" fillId="26" borderId="1" xfId="0" applyFont="1" applyFill="1" applyBorder="1" applyAlignment="1">
      <alignment horizontal="center" vertical="center" textRotation="90"/>
    </xf>
    <xf numFmtId="0" fontId="4" fillId="26" borderId="1" xfId="0" applyFont="1" applyFill="1" applyBorder="1" applyAlignment="1">
      <alignment horizontal="center" vertical="center" wrapText="1"/>
    </xf>
    <xf numFmtId="0" fontId="47" fillId="26" borderId="1" xfId="0" applyFont="1" applyFill="1" applyBorder="1" applyAlignment="1">
      <alignment horizontal="center" vertical="center" wrapText="1"/>
    </xf>
    <xf numFmtId="0" fontId="60" fillId="26" borderId="2" xfId="0" applyFont="1" applyFill="1" applyBorder="1" applyAlignment="1">
      <alignment horizontal="center" vertical="center"/>
    </xf>
    <xf numFmtId="0" fontId="72" fillId="26" borderId="12" xfId="0" applyFont="1" applyFill="1" applyBorder="1" applyAlignment="1">
      <alignment horizontal="center" vertical="center"/>
    </xf>
    <xf numFmtId="165" fontId="51" fillId="26" borderId="1" xfId="0" applyNumberFormat="1" applyFont="1" applyFill="1" applyBorder="1" applyAlignment="1">
      <alignment horizontal="left" vertical="center"/>
    </xf>
    <xf numFmtId="0" fontId="14" fillId="27" borderId="1" xfId="0" applyFont="1" applyFill="1" applyBorder="1" applyAlignment="1">
      <alignment horizontal="center" vertical="center"/>
    </xf>
    <xf numFmtId="0" fontId="72" fillId="27" borderId="1" xfId="0" applyFont="1" applyFill="1" applyBorder="1" applyAlignment="1">
      <alignment horizontal="center" vertical="center"/>
    </xf>
    <xf numFmtId="0" fontId="78" fillId="26" borderId="1" xfId="0" applyFont="1" applyFill="1" applyBorder="1" applyAlignment="1">
      <alignment horizontal="center" vertical="center"/>
    </xf>
    <xf numFmtId="0" fontId="72" fillId="26" borderId="2" xfId="0" applyFont="1" applyFill="1" applyBorder="1" applyAlignment="1">
      <alignment horizontal="center" vertical="center"/>
    </xf>
    <xf numFmtId="0" fontId="54" fillId="26" borderId="13" xfId="0" applyFont="1" applyFill="1" applyBorder="1" applyAlignment="1">
      <alignment horizontal="center" vertical="center"/>
    </xf>
    <xf numFmtId="0" fontId="67" fillId="26" borderId="1" xfId="0" applyFont="1" applyFill="1" applyBorder="1"/>
    <xf numFmtId="0" fontId="72" fillId="26" borderId="1" xfId="0" applyFont="1" applyFill="1" applyBorder="1" applyAlignment="1">
      <alignment horizontal="center"/>
    </xf>
    <xf numFmtId="0" fontId="71" fillId="26" borderId="2" xfId="0" applyFont="1" applyFill="1" applyBorder="1" applyAlignment="1">
      <alignment horizontal="center" vertical="center"/>
    </xf>
    <xf numFmtId="0" fontId="6" fillId="23" borderId="0" xfId="0" applyFont="1" applyFill="1" applyAlignment="1" applyProtection="1">
      <alignment horizontal="center" vertical="center"/>
      <protection locked="0"/>
    </xf>
    <xf numFmtId="0" fontId="6" fillId="23" borderId="10" xfId="0" applyFont="1" applyFill="1" applyBorder="1" applyAlignment="1" applyProtection="1">
      <alignment horizontal="center" vertical="center"/>
      <protection locked="0"/>
    </xf>
    <xf numFmtId="0" fontId="6" fillId="23" borderId="11" xfId="0" applyFont="1" applyFill="1" applyBorder="1" applyAlignment="1" applyProtection="1">
      <alignment horizontal="center" vertical="center"/>
      <protection locked="0"/>
    </xf>
    <xf numFmtId="0" fontId="6" fillId="9" borderId="10" xfId="0" applyFont="1" applyFill="1" applyBorder="1" applyAlignment="1" applyProtection="1">
      <alignment horizontal="center" vertical="center"/>
      <protection locked="0"/>
    </xf>
    <xf numFmtId="0" fontId="6" fillId="9" borderId="0" xfId="0" applyFont="1" applyFill="1" applyAlignment="1" applyProtection="1">
      <alignment horizontal="center" vertical="center"/>
      <protection locked="0"/>
    </xf>
    <xf numFmtId="0" fontId="6" fillId="9" borderId="1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59" fillId="0" borderId="0" xfId="0" applyFont="1" applyAlignment="1" applyProtection="1">
      <alignment horizontal="center"/>
      <protection locked="0"/>
    </xf>
    <xf numFmtId="0" fontId="59" fillId="0" borderId="0" xfId="0" applyFont="1" applyAlignment="1" applyProtection="1">
      <alignment horizontal="center" vertical="center"/>
      <protection locked="0"/>
    </xf>
    <xf numFmtId="0" fontId="14" fillId="28" borderId="7" xfId="0" applyFont="1" applyFill="1" applyBorder="1" applyAlignment="1" applyProtection="1">
      <alignment vertical="center"/>
      <protection locked="0"/>
    </xf>
    <xf numFmtId="0" fontId="13" fillId="28" borderId="8" xfId="0" applyFont="1" applyFill="1" applyBorder="1" applyAlignment="1" applyProtection="1">
      <alignment vertical="center"/>
      <protection locked="0"/>
    </xf>
    <xf numFmtId="0" fontId="14" fillId="28" borderId="9" xfId="0" applyFont="1" applyFill="1" applyBorder="1" applyAlignment="1" applyProtection="1">
      <alignment vertical="center"/>
      <protection locked="0"/>
    </xf>
    <xf numFmtId="0" fontId="14" fillId="28" borderId="10" xfId="0" applyFont="1" applyFill="1" applyBorder="1" applyAlignment="1" applyProtection="1">
      <alignment horizontal="center" vertical="center"/>
      <protection locked="0"/>
    </xf>
    <xf numFmtId="0" fontId="14" fillId="28" borderId="0" xfId="0" applyFont="1" applyFill="1" applyAlignment="1" applyProtection="1">
      <alignment horizontal="center" vertical="center"/>
      <protection locked="0"/>
    </xf>
    <xf numFmtId="0" fontId="14" fillId="28" borderId="11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0" fontId="14" fillId="28" borderId="3" xfId="0" applyFont="1" applyFill="1" applyBorder="1" applyAlignment="1" applyProtection="1">
      <alignment horizontal="center" vertical="center"/>
      <protection locked="0"/>
    </xf>
    <xf numFmtId="0" fontId="14" fillId="12" borderId="1" xfId="0" applyFont="1" applyFill="1" applyBorder="1" applyAlignment="1" applyProtection="1">
      <alignment horizontal="center" vertical="center"/>
      <protection locked="0"/>
    </xf>
    <xf numFmtId="0" fontId="87" fillId="0" borderId="0" xfId="0" applyFont="1" applyAlignment="1">
      <alignment horizontal="left" vertical="center"/>
    </xf>
    <xf numFmtId="0" fontId="67" fillId="12" borderId="1" xfId="0" applyFont="1" applyFill="1" applyBorder="1" applyAlignment="1" applyProtection="1">
      <alignment horizontal="center" vertical="center"/>
      <protection locked="0"/>
    </xf>
    <xf numFmtId="0" fontId="67" fillId="12" borderId="1" xfId="0" applyFont="1" applyFill="1" applyBorder="1" applyAlignment="1" applyProtection="1">
      <alignment vertical="center"/>
      <protection locked="0"/>
    </xf>
    <xf numFmtId="0" fontId="87" fillId="0" borderId="0" xfId="0" applyFont="1" applyAlignment="1">
      <alignment horizontal="center" vertical="center" wrapText="1"/>
    </xf>
    <xf numFmtId="0" fontId="13" fillId="0" borderId="26" xfId="0" applyFont="1" applyBorder="1" applyAlignment="1">
      <alignment horizontal="center" vertical="center"/>
    </xf>
    <xf numFmtId="0" fontId="14" fillId="23" borderId="41" xfId="0" applyFont="1" applyFill="1" applyBorder="1" applyAlignment="1" applyProtection="1">
      <alignment vertical="center"/>
      <protection locked="0"/>
    </xf>
    <xf numFmtId="0" fontId="30" fillId="0" borderId="21" xfId="0" applyFont="1" applyBorder="1" applyAlignment="1" applyProtection="1">
      <alignment horizontal="left" vertical="center"/>
      <protection locked="0"/>
    </xf>
    <xf numFmtId="0" fontId="59" fillId="0" borderId="0" xfId="0" applyFont="1" applyAlignment="1">
      <alignment horizontal="left" indent="1"/>
    </xf>
    <xf numFmtId="0" fontId="59" fillId="0" borderId="0" xfId="0" applyFont="1" applyAlignment="1">
      <alignment horizontal="center"/>
    </xf>
    <xf numFmtId="0" fontId="14" fillId="0" borderId="2" xfId="0" applyFont="1" applyBorder="1" applyAlignment="1" applyProtection="1">
      <alignment horizontal="center" vertical="center"/>
      <protection locked="0"/>
    </xf>
    <xf numFmtId="0" fontId="59" fillId="0" borderId="1" xfId="0" applyFont="1" applyBorder="1" applyAlignment="1" applyProtection="1">
      <alignment horizontal="center"/>
      <protection locked="0"/>
    </xf>
    <xf numFmtId="0" fontId="14" fillId="0" borderId="5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 applyProtection="1">
      <alignment vertical="center"/>
      <protection locked="0"/>
    </xf>
    <xf numFmtId="0" fontId="13" fillId="12" borderId="5" xfId="0" applyFont="1" applyFill="1" applyBorder="1" applyAlignment="1">
      <alignment horizontal="center" vertical="center"/>
    </xf>
    <xf numFmtId="0" fontId="59" fillId="0" borderId="26" xfId="0" applyFont="1" applyBorder="1" applyAlignment="1" applyProtection="1">
      <alignment horizontal="center" vertical="center"/>
      <protection locked="0"/>
    </xf>
    <xf numFmtId="1" fontId="14" fillId="11" borderId="1" xfId="0" applyNumberFormat="1" applyFont="1" applyFill="1" applyBorder="1" applyAlignment="1">
      <alignment horizontal="center" vertical="center"/>
    </xf>
    <xf numFmtId="0" fontId="13" fillId="12" borderId="5" xfId="0" applyFont="1" applyFill="1" applyBorder="1" applyAlignment="1" applyProtection="1">
      <alignment vertical="center"/>
      <protection locked="0"/>
    </xf>
    <xf numFmtId="0" fontId="13" fillId="0" borderId="5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6" fillId="28" borderId="7" xfId="0" applyFont="1" applyFill="1" applyBorder="1" applyAlignment="1" applyProtection="1">
      <alignment vertical="center"/>
      <protection locked="0"/>
    </xf>
    <xf numFmtId="0" fontId="0" fillId="28" borderId="8" xfId="0" applyFill="1" applyBorder="1" applyAlignment="1" applyProtection="1">
      <alignment vertical="center"/>
      <protection locked="0"/>
    </xf>
    <xf numFmtId="0" fontId="6" fillId="28" borderId="9" xfId="0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28" borderId="10" xfId="0" applyFont="1" applyFill="1" applyBorder="1" applyAlignment="1" applyProtection="1">
      <alignment horizontal="center" vertical="center"/>
      <protection locked="0"/>
    </xf>
    <xf numFmtId="0" fontId="6" fillId="28" borderId="0" xfId="0" applyFont="1" applyFill="1" applyAlignment="1" applyProtection="1">
      <alignment horizontal="center" vertical="center"/>
      <protection locked="0"/>
    </xf>
    <xf numFmtId="0" fontId="6" fillId="28" borderId="1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5" fillId="28" borderId="12" xfId="0" applyFont="1" applyFill="1" applyBorder="1" applyAlignment="1" applyProtection="1">
      <alignment horizontal="center" vertical="center"/>
      <protection locked="0"/>
    </xf>
    <xf numFmtId="0" fontId="42" fillId="0" borderId="0" xfId="0" applyFont="1" applyAlignment="1">
      <alignment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vertical="center" wrapText="1"/>
      <protection locked="0"/>
    </xf>
    <xf numFmtId="0" fontId="91" fillId="0" borderId="0" xfId="0" applyFont="1" applyProtection="1">
      <protection locked="0"/>
    </xf>
    <xf numFmtId="0" fontId="2" fillId="23" borderId="41" xfId="0" applyFont="1" applyFill="1" applyBorder="1" applyAlignment="1" applyProtection="1">
      <alignment horizontal="center"/>
      <protection locked="0"/>
    </xf>
    <xf numFmtId="0" fontId="2" fillId="23" borderId="43" xfId="0" applyFont="1" applyFill="1" applyBorder="1" applyAlignment="1" applyProtection="1">
      <alignment horizontal="center"/>
      <protection locked="0"/>
    </xf>
    <xf numFmtId="0" fontId="2" fillId="23" borderId="41" xfId="0" applyFont="1" applyFill="1" applyBorder="1" applyAlignment="1" applyProtection="1">
      <alignment horizontal="left" indent="1"/>
      <protection locked="0"/>
    </xf>
    <xf numFmtId="0" fontId="64" fillId="0" borderId="0" xfId="0" applyFont="1" applyAlignment="1" applyProtection="1">
      <alignment horizontal="center"/>
      <protection locked="0"/>
    </xf>
    <xf numFmtId="0" fontId="64" fillId="0" borderId="0" xfId="0" applyFont="1" applyProtection="1">
      <protection locked="0"/>
    </xf>
    <xf numFmtId="0" fontId="24" fillId="0" borderId="67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Protection="1"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92" fillId="0" borderId="0" xfId="0" applyFont="1" applyAlignment="1">
      <alignment vertical="center" wrapText="1"/>
    </xf>
    <xf numFmtId="0" fontId="33" fillId="0" borderId="0" xfId="0" applyFont="1" applyAlignment="1">
      <alignment horizontal="center"/>
    </xf>
    <xf numFmtId="0" fontId="90" fillId="23" borderId="41" xfId="0" applyFont="1" applyFill="1" applyBorder="1" applyAlignment="1" applyProtection="1">
      <alignment horizontal="left" vertical="center"/>
      <protection locked="0"/>
    </xf>
    <xf numFmtId="0" fontId="14" fillId="0" borderId="67" xfId="0" applyFont="1" applyBorder="1" applyAlignment="1" applyProtection="1">
      <alignment horizontal="left" vertical="center"/>
      <protection locked="0"/>
    </xf>
    <xf numFmtId="0" fontId="12" fillId="0" borderId="0" xfId="0" applyFont="1" applyAlignment="1">
      <alignment horizontal="left" vertical="center" indent="1"/>
    </xf>
    <xf numFmtId="0" fontId="94" fillId="0" borderId="0" xfId="0" applyFont="1" applyAlignment="1">
      <alignment horizontal="center" vertical="center"/>
    </xf>
    <xf numFmtId="0" fontId="6" fillId="29" borderId="2" xfId="0" applyFont="1" applyFill="1" applyBorder="1" applyAlignment="1" applyProtection="1">
      <alignment horizontal="center" vertical="center"/>
      <protection locked="0"/>
    </xf>
    <xf numFmtId="0" fontId="7" fillId="29" borderId="1" xfId="0" applyFont="1" applyFill="1" applyBorder="1" applyAlignment="1">
      <alignment horizontal="center" vertical="center"/>
    </xf>
    <xf numFmtId="0" fontId="7" fillId="29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 applyProtection="1">
      <alignment horizontal="center" vertical="center"/>
      <protection locked="0"/>
    </xf>
    <xf numFmtId="0" fontId="7" fillId="29" borderId="1" xfId="0" applyFont="1" applyFill="1" applyBorder="1" applyAlignment="1" applyProtection="1">
      <alignment vertical="center"/>
      <protection locked="0"/>
    </xf>
    <xf numFmtId="0" fontId="7" fillId="12" borderId="0" xfId="0" applyFont="1" applyFill="1" applyAlignment="1">
      <alignment horizontal="center" vertical="center"/>
    </xf>
    <xf numFmtId="1" fontId="7" fillId="11" borderId="1" xfId="0" applyNumberFormat="1" applyFont="1" applyFill="1" applyBorder="1" applyAlignment="1">
      <alignment horizontal="center" vertical="center"/>
    </xf>
    <xf numFmtId="1" fontId="13" fillId="11" borderId="1" xfId="0" applyNumberFormat="1" applyFont="1" applyFill="1" applyBorder="1" applyAlignment="1">
      <alignment horizontal="center" vertical="center"/>
    </xf>
    <xf numFmtId="0" fontId="13" fillId="11" borderId="1" xfId="0" applyFont="1" applyFill="1" applyBorder="1" applyAlignment="1" applyProtection="1">
      <alignment horizontal="center" vertical="center"/>
      <protection locked="0"/>
    </xf>
    <xf numFmtId="1" fontId="7" fillId="12" borderId="0" xfId="0" applyNumberFormat="1" applyFont="1" applyFill="1" applyAlignment="1">
      <alignment horizontal="center" vertical="center"/>
    </xf>
    <xf numFmtId="0" fontId="7" fillId="12" borderId="0" xfId="0" applyFont="1" applyFill="1" applyAlignment="1" applyProtection="1">
      <alignment horizontal="center" vertical="center"/>
      <protection locked="0"/>
    </xf>
    <xf numFmtId="1" fontId="8" fillId="12" borderId="0" xfId="0" applyNumberFormat="1" applyFont="1" applyFill="1" applyAlignment="1" applyProtection="1">
      <alignment horizontal="center" vertical="center"/>
      <protection locked="0"/>
    </xf>
    <xf numFmtId="0" fontId="7" fillId="12" borderId="0" xfId="0" applyFont="1" applyFill="1" applyAlignment="1" applyProtection="1">
      <alignment vertical="center"/>
      <protection locked="0"/>
    </xf>
    <xf numFmtId="0" fontId="52" fillId="8" borderId="1" xfId="0" applyFont="1" applyFill="1" applyBorder="1" applyAlignment="1">
      <alignment horizontal="center" vertical="center"/>
    </xf>
    <xf numFmtId="0" fontId="7" fillId="29" borderId="1" xfId="0" applyFont="1" applyFill="1" applyBorder="1" applyAlignment="1" applyProtection="1">
      <alignment horizontal="left" vertical="center"/>
      <protection locked="0"/>
    </xf>
    <xf numFmtId="0" fontId="95" fillId="0" borderId="1" xfId="0" applyFont="1" applyBorder="1" applyAlignment="1" applyProtection="1">
      <alignment horizontal="left" vertical="center"/>
      <protection locked="0"/>
    </xf>
    <xf numFmtId="0" fontId="2" fillId="12" borderId="0" xfId="0" applyFont="1" applyFill="1" applyAlignment="1" applyProtection="1">
      <alignment horizontal="center"/>
      <protection locked="0"/>
    </xf>
    <xf numFmtId="1" fontId="14" fillId="0" borderId="0" xfId="0" applyNumberFormat="1" applyFont="1" applyAlignment="1" applyProtection="1">
      <alignment horizontal="center"/>
      <protection locked="0"/>
    </xf>
    <xf numFmtId="1" fontId="14" fillId="0" borderId="0" xfId="0" applyNumberFormat="1" applyFont="1" applyAlignment="1" applyProtection="1">
      <alignment horizontal="center" vertical="center"/>
      <protection locked="0"/>
    </xf>
    <xf numFmtId="0" fontId="61" fillId="26" borderId="13" xfId="0" applyFont="1" applyFill="1" applyBorder="1" applyAlignment="1">
      <alignment horizontal="center" vertical="center"/>
    </xf>
    <xf numFmtId="0" fontId="53" fillId="26" borderId="1" xfId="0" applyFont="1" applyFill="1" applyBorder="1" applyAlignment="1">
      <alignment horizontal="center" vertical="center"/>
    </xf>
    <xf numFmtId="0" fontId="13" fillId="26" borderId="2" xfId="0" applyFont="1" applyFill="1" applyBorder="1" applyAlignment="1">
      <alignment horizontal="center" vertical="center"/>
    </xf>
    <xf numFmtId="0" fontId="73" fillId="12" borderId="1" xfId="0" applyFont="1" applyFill="1" applyBorder="1" applyAlignment="1">
      <alignment horizontal="center" vertical="center"/>
    </xf>
    <xf numFmtId="0" fontId="72" fillId="12" borderId="5" xfId="0" applyFont="1" applyFill="1" applyBorder="1" applyAlignment="1">
      <alignment horizontal="center" vertical="center"/>
    </xf>
    <xf numFmtId="0" fontId="72" fillId="12" borderId="12" xfId="0" applyFont="1" applyFill="1" applyBorder="1" applyAlignment="1">
      <alignment horizontal="center" vertical="center"/>
    </xf>
    <xf numFmtId="0" fontId="72" fillId="12" borderId="23" xfId="0" applyFont="1" applyFill="1" applyBorder="1" applyAlignment="1">
      <alignment horizontal="center" vertical="center"/>
    </xf>
    <xf numFmtId="0" fontId="62" fillId="12" borderId="2" xfId="0" applyFont="1" applyFill="1" applyBorder="1" applyAlignment="1">
      <alignment horizontal="center" vertical="center"/>
    </xf>
    <xf numFmtId="0" fontId="2" fillId="30" borderId="1" xfId="0" applyFont="1" applyFill="1" applyBorder="1" applyAlignment="1" applyProtection="1">
      <alignment horizontal="center" vertical="center"/>
      <protection locked="0"/>
    </xf>
    <xf numFmtId="0" fontId="2" fillId="30" borderId="1" xfId="0" applyFont="1" applyFill="1" applyBorder="1" applyAlignment="1" applyProtection="1">
      <alignment vertical="center"/>
      <protection locked="0"/>
    </xf>
    <xf numFmtId="0" fontId="31" fillId="0" borderId="26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 wrapText="1"/>
    </xf>
    <xf numFmtId="16" fontId="24" fillId="0" borderId="0" xfId="0" applyNumberFormat="1" applyFont="1" applyBorder="1" applyAlignment="1">
      <alignment horizontal="center" vertical="center"/>
    </xf>
    <xf numFmtId="0" fontId="82" fillId="0" borderId="0" xfId="0" applyFont="1" applyAlignment="1" applyProtection="1">
      <alignment vertical="center"/>
      <protection locked="0"/>
    </xf>
    <xf numFmtId="0" fontId="95" fillId="0" borderId="0" xfId="0" applyFont="1" applyBorder="1" applyAlignment="1" applyProtection="1">
      <alignment horizontal="left" vertical="center"/>
      <protection locked="0"/>
    </xf>
    <xf numFmtId="0" fontId="98" fillId="0" borderId="1" xfId="0" applyFont="1" applyBorder="1" applyAlignment="1" applyProtection="1">
      <alignment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0" fillId="9" borderId="8" xfId="0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48" fillId="0" borderId="26" xfId="0" applyFont="1" applyBorder="1" applyAlignment="1" applyProtection="1">
      <alignment vertical="center"/>
      <protection locked="0"/>
    </xf>
    <xf numFmtId="0" fontId="52" fillId="0" borderId="26" xfId="0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98" fillId="0" borderId="13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vertical="center"/>
      <protection locked="0"/>
    </xf>
    <xf numFmtId="0" fontId="7" fillId="0" borderId="69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4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14" fillId="0" borderId="0" xfId="0" applyFont="1" applyProtection="1"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8" fillId="12" borderId="1" xfId="0" applyFont="1" applyFill="1" applyBorder="1" applyAlignment="1">
      <alignment horizontal="center" vertical="center"/>
    </xf>
    <xf numFmtId="0" fontId="67" fillId="12" borderId="1" xfId="0" applyFont="1" applyFill="1" applyBorder="1"/>
    <xf numFmtId="165" fontId="51" fillId="12" borderId="1" xfId="0" applyNumberFormat="1" applyFont="1" applyFill="1" applyBorder="1" applyAlignment="1">
      <alignment horizontal="left" vertical="center"/>
    </xf>
    <xf numFmtId="0" fontId="61" fillId="12" borderId="1" xfId="0" applyFont="1" applyFill="1" applyBorder="1" applyAlignment="1">
      <alignment horizontal="center" vertical="center"/>
    </xf>
    <xf numFmtId="0" fontId="53" fillId="12" borderId="1" xfId="0" applyFont="1" applyFill="1" applyBorder="1" applyAlignment="1">
      <alignment horizontal="center" vertical="center"/>
    </xf>
    <xf numFmtId="0" fontId="6" fillId="23" borderId="1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6" fillId="23" borderId="0" xfId="0" applyFont="1" applyFill="1" applyAlignment="1" applyProtection="1">
      <alignment horizontal="center" vertical="center"/>
      <protection locked="0"/>
    </xf>
    <xf numFmtId="0" fontId="6" fillId="23" borderId="10" xfId="0" applyFont="1" applyFill="1" applyBorder="1" applyAlignment="1" applyProtection="1">
      <alignment horizontal="center" vertical="center"/>
      <protection locked="0"/>
    </xf>
    <xf numFmtId="0" fontId="6" fillId="23" borderId="11" xfId="0" applyFont="1" applyFill="1" applyBorder="1" applyAlignment="1" applyProtection="1">
      <alignment horizontal="center" vertical="center"/>
      <protection locked="0"/>
    </xf>
    <xf numFmtId="0" fontId="6" fillId="9" borderId="10" xfId="0" applyFont="1" applyFill="1" applyBorder="1" applyAlignment="1" applyProtection="1">
      <alignment horizontal="center" vertical="center"/>
      <protection locked="0"/>
    </xf>
    <xf numFmtId="0" fontId="6" fillId="9" borderId="0" xfId="0" applyFont="1" applyFill="1" applyAlignment="1" applyProtection="1">
      <alignment horizontal="center" vertical="center"/>
      <protection locked="0"/>
    </xf>
    <xf numFmtId="0" fontId="6" fillId="9" borderId="11" xfId="0" applyFont="1" applyFill="1" applyBorder="1" applyAlignment="1" applyProtection="1">
      <alignment horizontal="center" vertical="center"/>
      <protection locked="0"/>
    </xf>
    <xf numFmtId="0" fontId="33" fillId="12" borderId="0" xfId="0" applyFont="1" applyFill="1" applyAlignment="1" applyProtection="1">
      <alignment horizontal="center"/>
      <protection locked="0"/>
    </xf>
    <xf numFmtId="0" fontId="33" fillId="12" borderId="0" xfId="0" applyFont="1" applyFill="1" applyAlignment="1" applyProtection="1">
      <alignment horizontal="center" vertical="center"/>
      <protection locked="0"/>
    </xf>
    <xf numFmtId="0" fontId="6" fillId="23" borderId="16" xfId="0" applyFont="1" applyFill="1" applyBorder="1" applyAlignment="1" applyProtection="1">
      <alignment horizontal="center" vertical="center"/>
      <protection locked="0"/>
    </xf>
    <xf numFmtId="0" fontId="6" fillId="23" borderId="16" xfId="0" applyFont="1" applyFill="1" applyBorder="1" applyAlignment="1" applyProtection="1">
      <alignment vertical="center"/>
      <protection locked="0"/>
    </xf>
    <xf numFmtId="0" fontId="6" fillId="23" borderId="29" xfId="0" applyFont="1" applyFill="1" applyBorder="1" applyAlignment="1" applyProtection="1">
      <alignment horizontal="center" vertical="center"/>
      <protection locked="0"/>
    </xf>
    <xf numFmtId="0" fontId="8" fillId="23" borderId="12" xfId="0" applyFont="1" applyFill="1" applyBorder="1" applyAlignment="1" applyProtection="1">
      <alignment vertical="center"/>
      <protection locked="0"/>
    </xf>
    <xf numFmtId="0" fontId="6" fillId="23" borderId="22" xfId="0" applyFont="1" applyFill="1" applyBorder="1" applyAlignment="1" applyProtection="1">
      <alignment horizontal="center" vertical="center"/>
      <protection locked="0"/>
    </xf>
    <xf numFmtId="0" fontId="6" fillId="23" borderId="22" xfId="0" applyFont="1" applyFill="1" applyBorder="1" applyAlignment="1" applyProtection="1">
      <alignment vertical="center"/>
      <protection locked="0"/>
    </xf>
    <xf numFmtId="0" fontId="5" fillId="23" borderId="19" xfId="0" applyFont="1" applyFill="1" applyBorder="1" applyAlignment="1" applyProtection="1">
      <alignment horizontal="center" vertical="center"/>
      <protection locked="0"/>
    </xf>
    <xf numFmtId="0" fontId="5" fillId="23" borderId="18" xfId="0" applyFont="1" applyFill="1" applyBorder="1" applyAlignment="1" applyProtection="1">
      <alignment horizontal="center" vertical="center"/>
      <protection locked="0"/>
    </xf>
    <xf numFmtId="0" fontId="8" fillId="23" borderId="4" xfId="0" applyFont="1" applyFill="1" applyBorder="1" applyAlignment="1" applyProtection="1">
      <alignment horizontal="center" vertical="center"/>
      <protection locked="0"/>
    </xf>
    <xf numFmtId="0" fontId="37" fillId="12" borderId="0" xfId="0" applyFont="1" applyFill="1" applyAlignment="1" applyProtection="1">
      <alignment horizontal="center" vertical="center"/>
      <protection locked="0"/>
    </xf>
    <xf numFmtId="0" fontId="37" fillId="12" borderId="0" xfId="0" applyFont="1" applyFill="1" applyAlignment="1">
      <alignment horizontal="center" vertical="center"/>
    </xf>
    <xf numFmtId="0" fontId="37" fillId="12" borderId="0" xfId="0" applyFont="1" applyFill="1" applyAlignment="1" applyProtection="1">
      <alignment vertical="center"/>
      <protection locked="0"/>
    </xf>
    <xf numFmtId="0" fontId="48" fillId="0" borderId="0" xfId="0" applyFont="1" applyAlignment="1" applyProtection="1">
      <alignment vertical="center"/>
      <protection locked="0"/>
    </xf>
    <xf numFmtId="0" fontId="7" fillId="0" borderId="44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44" xfId="0" applyFont="1" applyFill="1" applyBorder="1" applyAlignment="1" applyProtection="1">
      <alignment vertical="center"/>
      <protection locked="0"/>
    </xf>
    <xf numFmtId="0" fontId="7" fillId="0" borderId="17" xfId="0" applyFont="1" applyFill="1" applyBorder="1" applyAlignment="1" applyProtection="1">
      <alignment vertical="center"/>
      <protection locked="0"/>
    </xf>
    <xf numFmtId="0" fontId="7" fillId="0" borderId="23" xfId="0" applyFont="1" applyFill="1" applyBorder="1" applyAlignment="1" applyProtection="1">
      <alignment vertical="center"/>
      <protection locked="0"/>
    </xf>
    <xf numFmtId="0" fontId="7" fillId="12" borderId="23" xfId="0" applyFont="1" applyFill="1" applyBorder="1" applyAlignment="1" applyProtection="1">
      <alignment vertical="center"/>
      <protection locked="0"/>
    </xf>
    <xf numFmtId="0" fontId="7" fillId="0" borderId="2" xfId="0" applyFont="1" applyFill="1" applyBorder="1" applyAlignment="1" applyProtection="1">
      <alignment vertical="center"/>
      <protection locked="0"/>
    </xf>
    <xf numFmtId="0" fontId="100" fillId="12" borderId="0" xfId="0" applyFont="1" applyFill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vertical="center"/>
      <protection locked="0"/>
    </xf>
    <xf numFmtId="0" fontId="7" fillId="12" borderId="41" xfId="0" applyFont="1" applyFill="1" applyBorder="1" applyAlignment="1" applyProtection="1">
      <alignment horizontal="right" vertical="center"/>
      <protection locked="0"/>
    </xf>
    <xf numFmtId="0" fontId="7" fillId="0" borderId="42" xfId="0" applyFont="1" applyFill="1" applyBorder="1" applyAlignment="1" applyProtection="1">
      <alignment vertical="center"/>
      <protection locked="0"/>
    </xf>
    <xf numFmtId="0" fontId="7" fillId="12" borderId="1" xfId="0" applyFont="1" applyFill="1" applyBorder="1" applyAlignment="1" applyProtection="1">
      <alignment vertical="center"/>
      <protection locked="0"/>
    </xf>
    <xf numFmtId="0" fontId="33" fillId="12" borderId="0" xfId="0" applyFont="1" applyFill="1" applyAlignment="1" applyProtection="1">
      <alignment vertical="center"/>
      <protection locked="0"/>
    </xf>
    <xf numFmtId="0" fontId="74" fillId="12" borderId="0" xfId="0" applyFont="1" applyFill="1" applyAlignment="1" applyProtection="1">
      <alignment horizontal="center" vertical="center"/>
      <protection locked="0"/>
    </xf>
    <xf numFmtId="0" fontId="2" fillId="12" borderId="0" xfId="0" applyFont="1" applyFill="1" applyAlignment="1" applyProtection="1">
      <alignment horizontal="center" vertical="center"/>
      <protection locked="0"/>
    </xf>
    <xf numFmtId="0" fontId="101" fillId="0" borderId="0" xfId="0" applyFont="1" applyAlignment="1" applyProtection="1">
      <alignment horizontal="center" vertical="center"/>
      <protection locked="0"/>
    </xf>
    <xf numFmtId="0" fontId="10" fillId="12" borderId="0" xfId="0" applyFont="1" applyFill="1" applyAlignment="1" applyProtection="1">
      <alignment horizontal="left" vertical="center" indent="2"/>
      <protection locked="0"/>
    </xf>
    <xf numFmtId="0" fontId="101" fillId="0" borderId="0" xfId="0" applyFont="1" applyAlignment="1" applyProtection="1">
      <alignment horizontal="center" vertical="top"/>
      <protection locked="0"/>
    </xf>
    <xf numFmtId="0" fontId="90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12" borderId="41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7" fillId="12" borderId="0" xfId="0" applyFont="1" applyFill="1" applyBorder="1" applyAlignment="1" applyProtection="1">
      <alignment vertical="center"/>
      <protection locked="0"/>
    </xf>
    <xf numFmtId="0" fontId="77" fillId="0" borderId="44" xfId="0" applyFont="1" applyFill="1" applyBorder="1" applyAlignment="1" applyProtection="1">
      <alignment vertical="center"/>
      <protection locked="0"/>
    </xf>
    <xf numFmtId="0" fontId="77" fillId="0" borderId="2" xfId="0" applyFont="1" applyFill="1" applyBorder="1" applyAlignment="1" applyProtection="1">
      <alignment vertical="center"/>
      <protection locked="0"/>
    </xf>
    <xf numFmtId="0" fontId="77" fillId="0" borderId="41" xfId="0" applyFont="1" applyFill="1" applyBorder="1" applyAlignment="1" applyProtection="1">
      <alignment vertical="center"/>
      <protection locked="0"/>
    </xf>
    <xf numFmtId="0" fontId="77" fillId="0" borderId="1" xfId="0" applyFont="1" applyFill="1" applyBorder="1" applyAlignment="1" applyProtection="1">
      <alignment vertical="center"/>
      <protection locked="0"/>
    </xf>
    <xf numFmtId="0" fontId="0" fillId="12" borderId="0" xfId="0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6" fillId="23" borderId="0" xfId="0" applyFont="1" applyFill="1" applyAlignment="1" applyProtection="1">
      <alignment horizontal="center" vertical="center"/>
      <protection locked="0"/>
    </xf>
    <xf numFmtId="0" fontId="6" fillId="23" borderId="10" xfId="0" applyFont="1" applyFill="1" applyBorder="1" applyAlignment="1" applyProtection="1">
      <alignment horizontal="center" vertical="center"/>
      <protection locked="0"/>
    </xf>
    <xf numFmtId="0" fontId="6" fillId="23" borderId="1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63" fillId="0" borderId="1" xfId="0" applyFont="1" applyBorder="1" applyAlignment="1" applyProtection="1">
      <alignment horizontal="center" vertical="center"/>
      <protection locked="0"/>
    </xf>
    <xf numFmtId="0" fontId="64" fillId="0" borderId="1" xfId="0" applyFont="1" applyBorder="1" applyAlignment="1" applyProtection="1">
      <alignment horizontal="center" vertical="center"/>
      <protection locked="0"/>
    </xf>
    <xf numFmtId="0" fontId="13" fillId="11" borderId="1" xfId="0" applyFont="1" applyFill="1" applyBorder="1" applyAlignment="1">
      <alignment horizontal="left" vertical="center"/>
    </xf>
    <xf numFmtId="0" fontId="2" fillId="31" borderId="0" xfId="0" applyFont="1" applyFill="1" applyAlignment="1">
      <alignment horizontal="center" vertical="center"/>
    </xf>
    <xf numFmtId="0" fontId="67" fillId="31" borderId="1" xfId="0" applyFont="1" applyFill="1" applyBorder="1" applyAlignment="1">
      <alignment horizontal="left" vertical="center"/>
    </xf>
    <xf numFmtId="165" fontId="51" fillId="31" borderId="5" xfId="0" applyNumberFormat="1" applyFont="1" applyFill="1" applyBorder="1" applyAlignment="1">
      <alignment horizontal="left" vertical="center"/>
    </xf>
    <xf numFmtId="0" fontId="61" fillId="31" borderId="5" xfId="0" applyFont="1" applyFill="1" applyBorder="1" applyAlignment="1">
      <alignment horizontal="center" vertical="center"/>
    </xf>
    <xf numFmtId="0" fontId="54" fillId="31" borderId="5" xfId="0" applyFont="1" applyFill="1" applyBorder="1" applyAlignment="1">
      <alignment horizontal="center" vertical="center"/>
    </xf>
    <xf numFmtId="0" fontId="60" fillId="31" borderId="1" xfId="0" applyFont="1" applyFill="1" applyBorder="1" applyAlignment="1">
      <alignment horizontal="center" vertical="center"/>
    </xf>
    <xf numFmtId="0" fontId="73" fillId="31" borderId="1" xfId="0" applyFont="1" applyFill="1" applyBorder="1" applyAlignment="1">
      <alignment horizontal="center" vertical="center"/>
    </xf>
    <xf numFmtId="0" fontId="72" fillId="31" borderId="1" xfId="0" applyFont="1" applyFill="1" applyBorder="1" applyAlignment="1">
      <alignment horizontal="center" vertical="center"/>
    </xf>
    <xf numFmtId="0" fontId="13" fillId="31" borderId="1" xfId="0" applyFont="1" applyFill="1" applyBorder="1" applyAlignment="1">
      <alignment horizontal="center" vertical="center"/>
    </xf>
    <xf numFmtId="0" fontId="62" fillId="31" borderId="2" xfId="0" applyFont="1" applyFill="1" applyBorder="1" applyAlignment="1">
      <alignment horizontal="center" vertical="center"/>
    </xf>
    <xf numFmtId="0" fontId="34" fillId="31" borderId="2" xfId="0" applyFont="1" applyFill="1" applyBorder="1" applyAlignment="1">
      <alignment horizontal="center" vertical="center"/>
    </xf>
    <xf numFmtId="0" fontId="34" fillId="31" borderId="1" xfId="0" applyFont="1" applyFill="1" applyBorder="1" applyAlignment="1">
      <alignment horizontal="center" vertical="center"/>
    </xf>
    <xf numFmtId="0" fontId="34" fillId="31" borderId="5" xfId="0" applyFont="1" applyFill="1" applyBorder="1" applyAlignment="1">
      <alignment horizontal="center" vertical="center"/>
    </xf>
    <xf numFmtId="0" fontId="2" fillId="31" borderId="1" xfId="0" applyFont="1" applyFill="1" applyBorder="1" applyAlignment="1">
      <alignment horizontal="center" vertical="center"/>
    </xf>
    <xf numFmtId="166" fontId="2" fillId="31" borderId="1" xfId="1" applyNumberFormat="1" applyFont="1" applyFill="1" applyBorder="1" applyAlignment="1">
      <alignment horizontal="right" vertical="center"/>
    </xf>
    <xf numFmtId="0" fontId="2" fillId="31" borderId="0" xfId="0" applyFont="1" applyFill="1" applyBorder="1" applyAlignment="1">
      <alignment horizontal="center" vertical="center"/>
    </xf>
    <xf numFmtId="0" fontId="67" fillId="31" borderId="1" xfId="0" applyFont="1" applyFill="1" applyBorder="1"/>
    <xf numFmtId="0" fontId="2" fillId="31" borderId="0" xfId="0" applyFont="1" applyFill="1" applyBorder="1" applyAlignment="1" applyProtection="1">
      <alignment horizontal="left" vertical="center"/>
      <protection locked="0"/>
    </xf>
    <xf numFmtId="0" fontId="6" fillId="32" borderId="2" xfId="0" applyFont="1" applyFill="1" applyBorder="1" applyAlignment="1">
      <alignment horizontal="center" vertical="center"/>
    </xf>
    <xf numFmtId="0" fontId="8" fillId="32" borderId="2" xfId="0" applyFont="1" applyFill="1" applyBorder="1" applyAlignment="1">
      <alignment horizontal="center" vertical="center"/>
    </xf>
    <xf numFmtId="0" fontId="14" fillId="32" borderId="2" xfId="0" applyFont="1" applyFill="1" applyBorder="1" applyAlignment="1">
      <alignment horizontal="center" vertical="center"/>
    </xf>
    <xf numFmtId="0" fontId="72" fillId="31" borderId="5" xfId="0" applyFont="1" applyFill="1" applyBorder="1" applyAlignment="1">
      <alignment horizontal="center" vertical="center"/>
    </xf>
    <xf numFmtId="0" fontId="72" fillId="31" borderId="41" xfId="0" applyFont="1" applyFill="1" applyBorder="1" applyAlignment="1">
      <alignment horizontal="center" vertical="center"/>
    </xf>
    <xf numFmtId="0" fontId="72" fillId="31" borderId="23" xfId="0" applyFont="1" applyFill="1" applyBorder="1" applyAlignment="1">
      <alignment horizontal="center" vertical="center"/>
    </xf>
    <xf numFmtId="0" fontId="6" fillId="31" borderId="0" xfId="0" applyFont="1" applyFill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>
      <alignment horizontal="center" vertical="center"/>
    </xf>
    <xf numFmtId="0" fontId="51" fillId="0" borderId="4" xfId="0" applyFont="1" applyBorder="1" applyAlignment="1" applyProtection="1">
      <alignment vertical="center"/>
      <protection locked="0"/>
    </xf>
    <xf numFmtId="0" fontId="51" fillId="0" borderId="12" xfId="0" applyFont="1" applyBorder="1" applyAlignment="1">
      <alignment horizontal="center" vertical="center"/>
    </xf>
    <xf numFmtId="0" fontId="51" fillId="0" borderId="1" xfId="0" applyFont="1" applyFill="1" applyBorder="1" applyAlignment="1" applyProtection="1">
      <alignment vertical="center"/>
      <protection locked="0"/>
    </xf>
    <xf numFmtId="0" fontId="51" fillId="0" borderId="1" xfId="0" applyFont="1" applyFill="1" applyBorder="1" applyAlignment="1">
      <alignment horizontal="center" vertical="center"/>
    </xf>
    <xf numFmtId="0" fontId="51" fillId="0" borderId="2" xfId="0" applyFont="1" applyFill="1" applyBorder="1" applyAlignment="1" applyProtection="1">
      <alignment vertical="center"/>
      <protection locked="0"/>
    </xf>
    <xf numFmtId="0" fontId="51" fillId="0" borderId="13" xfId="0" applyFont="1" applyFill="1" applyBorder="1" applyAlignment="1" applyProtection="1">
      <alignment vertical="center"/>
      <protection locked="0"/>
    </xf>
    <xf numFmtId="0" fontId="51" fillId="0" borderId="0" xfId="0" applyFont="1" applyFill="1" applyAlignment="1" applyProtection="1">
      <alignment vertical="center"/>
      <protection locked="0"/>
    </xf>
    <xf numFmtId="0" fontId="51" fillId="0" borderId="1" xfId="0" applyFont="1" applyFill="1" applyBorder="1" applyAlignment="1" applyProtection="1">
      <alignment horizontal="center" vertical="center"/>
      <protection locked="0"/>
    </xf>
    <xf numFmtId="0" fontId="30" fillId="26" borderId="1" xfId="0" applyFont="1" applyFill="1" applyBorder="1" applyAlignment="1">
      <alignment horizontal="center" vertical="center"/>
    </xf>
    <xf numFmtId="165" fontId="2" fillId="26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2" fillId="0" borderId="73" xfId="0" applyFont="1" applyFill="1" applyBorder="1" applyAlignment="1">
      <alignment vertical="center"/>
    </xf>
    <xf numFmtId="0" fontId="2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2" fillId="0" borderId="55" xfId="0" applyFont="1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166" fontId="6" fillId="0" borderId="14" xfId="0" applyNumberFormat="1" applyFont="1" applyBorder="1" applyAlignment="1">
      <alignment horizontal="right" vertical="center"/>
    </xf>
    <xf numFmtId="166" fontId="2" fillId="0" borderId="14" xfId="0" applyNumberFormat="1" applyFont="1" applyBorder="1" applyAlignment="1">
      <alignment horizontal="right" vertical="center"/>
    </xf>
    <xf numFmtId="166" fontId="14" fillId="0" borderId="7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31" fillId="0" borderId="54" xfId="0" applyFont="1" applyBorder="1" applyAlignment="1">
      <alignment horizontal="center" vertical="center"/>
    </xf>
    <xf numFmtId="0" fontId="14" fillId="23" borderId="75" xfId="0" applyFont="1" applyFill="1" applyBorder="1" applyAlignment="1" applyProtection="1">
      <alignment horizontal="center" vertical="center"/>
      <protection locked="0"/>
    </xf>
    <xf numFmtId="0" fontId="13" fillId="0" borderId="44" xfId="0" applyFont="1" applyBorder="1" applyAlignment="1" applyProtection="1">
      <alignment horizontal="right" vertical="center"/>
      <protection locked="0"/>
    </xf>
    <xf numFmtId="0" fontId="14" fillId="23" borderId="1" xfId="0" applyFont="1" applyFill="1" applyBorder="1" applyAlignment="1" applyProtection="1">
      <alignment horizontal="right" vertical="center"/>
      <protection locked="0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67" fillId="12" borderId="0" xfId="0" applyFont="1" applyFill="1" applyAlignment="1">
      <alignment horizontal="center" vertical="center"/>
    </xf>
    <xf numFmtId="0" fontId="68" fillId="12" borderId="5" xfId="0" applyFont="1" applyFill="1" applyBorder="1" applyAlignment="1">
      <alignment horizontal="center" vertical="center" textRotation="90" wrapText="1"/>
    </xf>
    <xf numFmtId="0" fontId="67" fillId="12" borderId="12" xfId="0" applyFont="1" applyFill="1" applyBorder="1" applyAlignment="1">
      <alignment horizontal="center" vertical="center"/>
    </xf>
    <xf numFmtId="0" fontId="67" fillId="12" borderId="40" xfId="0" applyFont="1" applyFill="1" applyBorder="1" applyAlignment="1">
      <alignment horizontal="center" vertical="center"/>
    </xf>
    <xf numFmtId="0" fontId="60" fillId="32" borderId="1" xfId="0" applyFont="1" applyFill="1" applyBorder="1" applyAlignment="1">
      <alignment horizontal="center" vertical="center"/>
    </xf>
    <xf numFmtId="0" fontId="67" fillId="32" borderId="1" xfId="0" applyFont="1" applyFill="1" applyBorder="1" applyAlignment="1">
      <alignment horizontal="center" vertical="center"/>
    </xf>
    <xf numFmtId="0" fontId="14" fillId="32" borderId="1" xfId="0" applyFont="1" applyFill="1" applyBorder="1" applyAlignment="1">
      <alignment horizontal="center" vertical="center"/>
    </xf>
    <xf numFmtId="0" fontId="68" fillId="12" borderId="1" xfId="0" applyFont="1" applyFill="1" applyBorder="1" applyAlignment="1">
      <alignment horizontal="center" vertical="center" textRotation="90" wrapText="1"/>
    </xf>
    <xf numFmtId="0" fontId="72" fillId="12" borderId="1" xfId="0" applyFont="1" applyFill="1" applyBorder="1" applyAlignment="1">
      <alignment horizontal="center" vertical="center" textRotation="90" wrapText="1"/>
    </xf>
    <xf numFmtId="0" fontId="72" fillId="32" borderId="1" xfId="0" applyFont="1" applyFill="1" applyBorder="1" applyAlignment="1">
      <alignment horizontal="center" vertical="center"/>
    </xf>
    <xf numFmtId="0" fontId="72" fillId="32" borderId="1" xfId="0" applyFont="1" applyFill="1" applyBorder="1" applyAlignment="1">
      <alignment horizontal="center" vertical="center" textRotation="90" wrapText="1"/>
    </xf>
    <xf numFmtId="0" fontId="73" fillId="32" borderId="1" xfId="0" applyFont="1" applyFill="1" applyBorder="1" applyAlignment="1">
      <alignment horizontal="center" vertical="center"/>
    </xf>
    <xf numFmtId="0" fontId="13" fillId="32" borderId="1" xfId="0" applyFont="1" applyFill="1" applyBorder="1" applyAlignment="1">
      <alignment horizontal="center" vertical="center"/>
    </xf>
    <xf numFmtId="0" fontId="72" fillId="32" borderId="0" xfId="0" applyFont="1" applyFill="1" applyBorder="1" applyAlignment="1">
      <alignment horizontal="center" vertical="center" textRotation="90" wrapText="1"/>
    </xf>
    <xf numFmtId="0" fontId="5" fillId="12" borderId="1" xfId="0" applyFont="1" applyFill="1" applyBorder="1" applyAlignment="1">
      <alignment horizontal="center" vertical="center" textRotation="90"/>
    </xf>
    <xf numFmtId="0" fontId="7" fillId="12" borderId="2" xfId="0" applyFont="1" applyFill="1" applyBorder="1" applyAlignment="1">
      <alignment horizontal="center" vertical="center" textRotation="90"/>
    </xf>
    <xf numFmtId="0" fontId="77" fillId="12" borderId="0" xfId="0" applyFont="1" applyFill="1" applyAlignment="1">
      <alignment horizontal="center" vertical="center"/>
    </xf>
    <xf numFmtId="0" fontId="77" fillId="12" borderId="12" xfId="0" applyFont="1" applyFill="1" applyBorder="1" applyAlignment="1">
      <alignment horizontal="center" vertical="center"/>
    </xf>
    <xf numFmtId="0" fontId="7" fillId="12" borderId="40" xfId="0" applyFont="1" applyFill="1" applyBorder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23" borderId="0" xfId="0" applyFont="1" applyFill="1" applyAlignment="1" applyProtection="1">
      <alignment horizontal="center" vertical="center"/>
      <protection locked="0"/>
    </xf>
    <xf numFmtId="0" fontId="6" fillId="23" borderId="10" xfId="0" applyFont="1" applyFill="1" applyBorder="1" applyAlignment="1" applyProtection="1">
      <alignment horizontal="center" vertical="center"/>
      <protection locked="0"/>
    </xf>
    <xf numFmtId="0" fontId="13" fillId="32" borderId="1" xfId="0" applyFont="1" applyFill="1" applyBorder="1" applyAlignment="1">
      <alignment horizontal="center" vertical="center" textRotation="90" wrapText="1"/>
    </xf>
    <xf numFmtId="0" fontId="32" fillId="12" borderId="18" xfId="0" applyFont="1" applyFill="1" applyBorder="1" applyAlignment="1" applyProtection="1">
      <alignment horizontal="center" vertical="center"/>
      <protection locked="0"/>
    </xf>
    <xf numFmtId="0" fontId="31" fillId="0" borderId="0" xfId="0" quotePrefix="1" applyFont="1" applyAlignment="1">
      <alignment horizontal="center" vertical="center"/>
    </xf>
    <xf numFmtId="0" fontId="31" fillId="0" borderId="0" xfId="0" quotePrefix="1" applyFont="1" applyAlignment="1">
      <alignment horizontal="center"/>
    </xf>
    <xf numFmtId="0" fontId="31" fillId="12" borderId="0" xfId="0" applyFont="1" applyFill="1"/>
    <xf numFmtId="0" fontId="8" fillId="0" borderId="0" xfId="0" applyFont="1" applyProtection="1"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6" fillId="0" borderId="1" xfId="0" applyFont="1" applyBorder="1" applyAlignment="1" applyProtection="1">
      <alignment horizontal="left" indent="1"/>
      <protection locked="0"/>
    </xf>
    <xf numFmtId="0" fontId="13" fillId="0" borderId="1" xfId="0" applyFont="1" applyBorder="1" applyAlignment="1">
      <alignment horizontal="left" vertical="center"/>
    </xf>
    <xf numFmtId="0" fontId="67" fillId="10" borderId="1" xfId="0" applyFont="1" applyFill="1" applyBorder="1" applyAlignment="1">
      <alignment horizontal="left" vertical="center"/>
    </xf>
    <xf numFmtId="0" fontId="8" fillId="12" borderId="2" xfId="0" applyFont="1" applyFill="1" applyBorder="1" applyAlignment="1" applyProtection="1">
      <alignment horizontal="center" vertical="center"/>
      <protection locked="0"/>
    </xf>
    <xf numFmtId="0" fontId="7" fillId="12" borderId="2" xfId="0" applyFont="1" applyFill="1" applyBorder="1" applyAlignment="1" applyProtection="1">
      <alignment horizontal="left" vertical="center"/>
      <protection locked="0"/>
    </xf>
    <xf numFmtId="0" fontId="67" fillId="12" borderId="41" xfId="0" applyFont="1" applyFill="1" applyBorder="1" applyAlignment="1" applyProtection="1">
      <alignment horizontal="left" vertical="center"/>
      <protection locked="0"/>
    </xf>
    <xf numFmtId="0" fontId="31" fillId="12" borderId="0" xfId="0" quotePrefix="1" applyFont="1" applyFill="1" applyAlignment="1">
      <alignment horizontal="center" vertical="center"/>
    </xf>
    <xf numFmtId="0" fontId="31" fillId="12" borderId="0" xfId="0" quotePrefix="1" applyFont="1" applyFill="1" applyAlignment="1">
      <alignment horizontal="center"/>
    </xf>
    <xf numFmtId="0" fontId="100" fillId="12" borderId="2" xfId="0" applyFont="1" applyFill="1" applyBorder="1" applyAlignment="1" applyProtection="1">
      <alignment horizontal="center" vertical="center"/>
      <protection locked="0"/>
    </xf>
    <xf numFmtId="0" fontId="39" fillId="12" borderId="1" xfId="0" applyFont="1" applyFill="1" applyBorder="1" applyAlignment="1" applyProtection="1">
      <alignment horizontal="center" vertical="center"/>
      <protection locked="0"/>
    </xf>
    <xf numFmtId="0" fontId="2" fillId="12" borderId="13" xfId="0" applyFont="1" applyFill="1" applyBorder="1" applyAlignment="1" applyProtection="1">
      <alignment vertical="center"/>
      <protection locked="0"/>
    </xf>
    <xf numFmtId="0" fontId="31" fillId="12" borderId="0" xfId="0" applyFont="1" applyFill="1" applyAlignment="1">
      <alignment horizontal="center" vertical="center"/>
    </xf>
    <xf numFmtId="0" fontId="33" fillId="12" borderId="0" xfId="0" applyFont="1" applyFill="1"/>
    <xf numFmtId="0" fontId="2" fillId="12" borderId="0" xfId="0" applyFont="1" applyFill="1" applyProtection="1">
      <protection locked="0"/>
    </xf>
    <xf numFmtId="0" fontId="13" fillId="12" borderId="1" xfId="0" applyFont="1" applyFill="1" applyBorder="1" applyAlignment="1" applyProtection="1">
      <alignment horizontal="left" vertical="center"/>
      <protection locked="0"/>
    </xf>
    <xf numFmtId="0" fontId="13" fillId="12" borderId="44" xfId="0" applyFont="1" applyFill="1" applyBorder="1" applyAlignment="1" applyProtection="1">
      <alignment horizontal="left" vertical="center"/>
      <protection locked="0"/>
    </xf>
    <xf numFmtId="0" fontId="13" fillId="12" borderId="2" xfId="0" applyFont="1" applyFill="1" applyBorder="1" applyAlignment="1">
      <alignment horizontal="left" vertical="center"/>
    </xf>
    <xf numFmtId="0" fontId="2" fillId="12" borderId="5" xfId="0" applyFont="1" applyFill="1" applyBorder="1" applyAlignment="1" applyProtection="1">
      <alignment vertical="center"/>
      <protection locked="0"/>
    </xf>
    <xf numFmtId="0" fontId="7" fillId="12" borderId="12" xfId="0" applyFont="1" applyFill="1" applyBorder="1" applyAlignment="1" applyProtection="1">
      <alignment vertical="center"/>
      <protection locked="0"/>
    </xf>
    <xf numFmtId="0" fontId="2" fillId="12" borderId="18" xfId="0" applyFont="1" applyFill="1" applyBorder="1" applyAlignment="1" applyProtection="1">
      <alignment vertical="center"/>
      <protection locked="0"/>
    </xf>
    <xf numFmtId="0" fontId="13" fillId="12" borderId="42" xfId="0" applyFont="1" applyFill="1" applyBorder="1" applyAlignment="1" applyProtection="1">
      <alignment horizontal="left" vertical="center"/>
      <protection locked="0"/>
    </xf>
    <xf numFmtId="0" fontId="7" fillId="12" borderId="0" xfId="0" applyFont="1" applyFill="1" applyProtection="1">
      <protection locked="0"/>
    </xf>
    <xf numFmtId="0" fontId="7" fillId="12" borderId="1" xfId="0" applyFont="1" applyFill="1" applyBorder="1" applyProtection="1">
      <protection locked="0"/>
    </xf>
    <xf numFmtId="0" fontId="7" fillId="12" borderId="1" xfId="0" applyFont="1" applyFill="1" applyBorder="1" applyAlignment="1" applyProtection="1">
      <alignment horizontal="center"/>
      <protection locked="0"/>
    </xf>
    <xf numFmtId="0" fontId="0" fillId="12" borderId="1" xfId="0" applyFill="1" applyBorder="1" applyProtection="1">
      <protection locked="0"/>
    </xf>
    <xf numFmtId="0" fontId="33" fillId="12" borderId="1" xfId="0" quotePrefix="1" applyFont="1" applyFill="1" applyBorder="1" applyAlignment="1" applyProtection="1">
      <alignment horizontal="left" vertical="center" indent="1"/>
      <protection locked="0"/>
    </xf>
    <xf numFmtId="0" fontId="31" fillId="12" borderId="0" xfId="0" applyFont="1" applyFill="1" applyAlignment="1">
      <alignment horizontal="left" vertical="center" indent="1"/>
    </xf>
    <xf numFmtId="0" fontId="33" fillId="12" borderId="0" xfId="0" applyFont="1" applyFill="1" applyProtection="1">
      <protection locked="0"/>
    </xf>
    <xf numFmtId="0" fontId="2" fillId="33" borderId="1" xfId="0" applyFont="1" applyFill="1" applyBorder="1" applyAlignment="1" applyProtection="1">
      <alignment horizontal="center" vertical="center"/>
      <protection locked="0"/>
    </xf>
    <xf numFmtId="0" fontId="2" fillId="33" borderId="1" xfId="0" applyFont="1" applyFill="1" applyBorder="1" applyAlignment="1" applyProtection="1">
      <alignment vertical="center"/>
      <protection locked="0"/>
    </xf>
    <xf numFmtId="0" fontId="49" fillId="33" borderId="2" xfId="0" applyFont="1" applyFill="1" applyBorder="1" applyAlignment="1" applyProtection="1">
      <alignment horizontal="left" vertical="center"/>
      <protection locked="0"/>
    </xf>
    <xf numFmtId="0" fontId="2" fillId="33" borderId="2" xfId="0" applyFont="1" applyFill="1" applyBorder="1" applyAlignment="1" applyProtection="1">
      <alignment horizontal="center" vertical="center"/>
      <protection locked="0"/>
    </xf>
    <xf numFmtId="0" fontId="2" fillId="33" borderId="2" xfId="0" applyFont="1" applyFill="1" applyBorder="1" applyAlignment="1" applyProtection="1">
      <alignment vertical="center"/>
      <protection locked="0"/>
    </xf>
    <xf numFmtId="0" fontId="2" fillId="33" borderId="3" xfId="0" applyFont="1" applyFill="1" applyBorder="1" applyAlignment="1" applyProtection="1">
      <alignment horizontal="center" vertical="center"/>
      <protection locked="0"/>
    </xf>
    <xf numFmtId="0" fontId="2" fillId="33" borderId="3" xfId="0" applyFont="1" applyFill="1" applyBorder="1" applyAlignment="1" applyProtection="1">
      <alignment vertical="center"/>
      <protection locked="0"/>
    </xf>
    <xf numFmtId="0" fontId="2" fillId="33" borderId="2" xfId="0" applyFont="1" applyFill="1" applyBorder="1" applyAlignment="1">
      <alignment horizontal="center" vertical="center"/>
    </xf>
    <xf numFmtId="0" fontId="2" fillId="33" borderId="2" xfId="0" applyFont="1" applyFill="1" applyBorder="1" applyAlignment="1">
      <alignment vertical="center"/>
    </xf>
    <xf numFmtId="0" fontId="49" fillId="33" borderId="1" xfId="0" applyFont="1" applyFill="1" applyBorder="1" applyAlignment="1">
      <alignment vertical="center"/>
    </xf>
    <xf numFmtId="0" fontId="2" fillId="33" borderId="1" xfId="0" applyFont="1" applyFill="1" applyBorder="1" applyAlignment="1">
      <alignment horizontal="center" vertical="center"/>
    </xf>
    <xf numFmtId="0" fontId="2" fillId="33" borderId="1" xfId="0" applyFont="1" applyFill="1" applyBorder="1" applyAlignment="1">
      <alignment vertical="center"/>
    </xf>
    <xf numFmtId="0" fontId="49" fillId="33" borderId="2" xfId="0" applyFont="1" applyFill="1" applyBorder="1" applyAlignment="1">
      <alignment vertical="center"/>
    </xf>
    <xf numFmtId="0" fontId="2" fillId="33" borderId="3" xfId="0" applyFont="1" applyFill="1" applyBorder="1" applyAlignment="1">
      <alignment horizontal="center" vertical="center"/>
    </xf>
    <xf numFmtId="0" fontId="2" fillId="33" borderId="3" xfId="0" applyFont="1" applyFill="1" applyBorder="1" applyAlignment="1">
      <alignment vertical="center"/>
    </xf>
    <xf numFmtId="0" fontId="49" fillId="33" borderId="3" xfId="0" applyFont="1" applyFill="1" applyBorder="1" applyAlignment="1">
      <alignment vertical="center"/>
    </xf>
    <xf numFmtId="0" fontId="49" fillId="33" borderId="1" xfId="0" applyFont="1" applyFill="1" applyBorder="1" applyAlignment="1" applyProtection="1">
      <alignment horizontal="left" vertical="center"/>
      <protection locked="0"/>
    </xf>
    <xf numFmtId="0" fontId="6" fillId="33" borderId="1" xfId="0" applyFont="1" applyFill="1" applyBorder="1" applyAlignment="1" applyProtection="1">
      <alignment horizontal="center" vertical="center"/>
      <protection locked="0"/>
    </xf>
    <xf numFmtId="0" fontId="13" fillId="33" borderId="1" xfId="0" applyFont="1" applyFill="1" applyBorder="1" applyAlignment="1" applyProtection="1">
      <alignment horizontal="center" vertical="center"/>
      <protection locked="0"/>
    </xf>
    <xf numFmtId="0" fontId="13" fillId="33" borderId="1" xfId="0" applyFont="1" applyFill="1" applyBorder="1" applyAlignment="1" applyProtection="1">
      <alignment vertical="center"/>
      <protection locked="0"/>
    </xf>
    <xf numFmtId="0" fontId="67" fillId="33" borderId="1" xfId="0" applyFont="1" applyFill="1" applyBorder="1" applyAlignment="1" applyProtection="1">
      <alignment horizontal="center" vertical="center"/>
      <protection locked="0"/>
    </xf>
    <xf numFmtId="0" fontId="67" fillId="33" borderId="1" xfId="0" applyFont="1" applyFill="1" applyBorder="1" applyAlignment="1" applyProtection="1">
      <alignment vertical="center"/>
      <protection locked="0"/>
    </xf>
    <xf numFmtId="0" fontId="88" fillId="33" borderId="60" xfId="4" applyFont="1" applyFill="1" applyBorder="1" applyAlignment="1">
      <alignment vertical="center"/>
    </xf>
    <xf numFmtId="0" fontId="13" fillId="33" borderId="48" xfId="0" applyFont="1" applyFill="1" applyBorder="1" applyAlignment="1" applyProtection="1">
      <alignment horizontal="center" vertical="center"/>
      <protection locked="0"/>
    </xf>
    <xf numFmtId="0" fontId="13" fillId="33" borderId="46" xfId="0" applyFont="1" applyFill="1" applyBorder="1" applyAlignment="1" applyProtection="1">
      <alignment horizontal="center" vertical="center"/>
      <protection locked="0"/>
    </xf>
    <xf numFmtId="0" fontId="13" fillId="33" borderId="49" xfId="0" applyFont="1" applyFill="1" applyBorder="1" applyAlignment="1" applyProtection="1">
      <alignment vertical="center"/>
      <protection locked="0"/>
    </xf>
    <xf numFmtId="0" fontId="13" fillId="33" borderId="50" xfId="0" applyFont="1" applyFill="1" applyBorder="1" applyAlignment="1" applyProtection="1">
      <alignment horizontal="center" vertical="center"/>
      <protection locked="0"/>
    </xf>
    <xf numFmtId="0" fontId="13" fillId="33" borderId="50" xfId="0" applyFont="1" applyFill="1" applyBorder="1" applyAlignment="1" applyProtection="1">
      <alignment vertical="center"/>
      <protection locked="0"/>
    </xf>
    <xf numFmtId="0" fontId="81" fillId="33" borderId="46" xfId="0" applyFont="1" applyFill="1" applyBorder="1" applyAlignment="1" applyProtection="1">
      <alignment horizontal="left" vertical="center"/>
      <protection locked="0"/>
    </xf>
    <xf numFmtId="0" fontId="13" fillId="33" borderId="2" xfId="0" applyFont="1" applyFill="1" applyBorder="1" applyAlignment="1" applyProtection="1">
      <alignment horizontal="center" vertical="center"/>
      <protection locked="0"/>
    </xf>
    <xf numFmtId="0" fontId="65" fillId="33" borderId="13" xfId="0" applyFont="1" applyFill="1" applyBorder="1" applyAlignment="1" applyProtection="1">
      <alignment vertical="center"/>
      <protection locked="0"/>
    </xf>
    <xf numFmtId="0" fontId="13" fillId="33" borderId="44" xfId="0" applyFont="1" applyFill="1" applyBorder="1" applyAlignment="1" applyProtection="1">
      <alignment horizontal="center" vertical="center"/>
      <protection locked="0"/>
    </xf>
    <xf numFmtId="0" fontId="66" fillId="33" borderId="44" xfId="0" applyFont="1" applyFill="1" applyBorder="1" applyAlignment="1" applyProtection="1">
      <alignment horizontal="center" vertical="center"/>
      <protection locked="0"/>
    </xf>
    <xf numFmtId="0" fontId="13" fillId="33" borderId="44" xfId="0" applyFont="1" applyFill="1" applyBorder="1" applyAlignment="1" applyProtection="1">
      <alignment vertical="center"/>
      <protection locked="0"/>
    </xf>
    <xf numFmtId="0" fontId="81" fillId="33" borderId="2" xfId="0" applyFont="1" applyFill="1" applyBorder="1" applyAlignment="1" applyProtection="1">
      <alignment horizontal="left" vertical="center"/>
      <protection locked="0"/>
    </xf>
    <xf numFmtId="0" fontId="65" fillId="33" borderId="2" xfId="0" applyFont="1" applyFill="1" applyBorder="1" applyAlignment="1" applyProtection="1">
      <alignment vertical="center"/>
      <protection locked="0"/>
    </xf>
    <xf numFmtId="0" fontId="13" fillId="33" borderId="41" xfId="0" applyFont="1" applyFill="1" applyBorder="1" applyAlignment="1" applyProtection="1">
      <alignment horizontal="center" vertical="center"/>
      <protection locked="0"/>
    </xf>
    <xf numFmtId="0" fontId="66" fillId="33" borderId="41" xfId="0" applyFont="1" applyFill="1" applyBorder="1" applyAlignment="1" applyProtection="1">
      <alignment horizontal="center" vertical="center"/>
      <protection locked="0"/>
    </xf>
    <xf numFmtId="0" fontId="13" fillId="33" borderId="2" xfId="0" applyFont="1" applyFill="1" applyBorder="1" applyAlignment="1" applyProtection="1">
      <alignment vertical="center"/>
      <protection locked="0"/>
    </xf>
    <xf numFmtId="0" fontId="81" fillId="33" borderId="1" xfId="0" applyFont="1" applyFill="1" applyBorder="1" applyAlignment="1" applyProtection="1">
      <alignment horizontal="left" vertical="center"/>
      <protection locked="0"/>
    </xf>
    <xf numFmtId="0" fontId="65" fillId="33" borderId="1" xfId="0" applyFont="1" applyFill="1" applyBorder="1" applyAlignment="1" applyProtection="1">
      <alignment vertical="center"/>
      <protection locked="0"/>
    </xf>
    <xf numFmtId="0" fontId="14" fillId="33" borderId="1" xfId="0" applyFont="1" applyFill="1" applyBorder="1" applyAlignment="1" applyProtection="1">
      <alignment vertical="center"/>
      <protection locked="0"/>
    </xf>
    <xf numFmtId="0" fontId="13" fillId="33" borderId="0" xfId="0" applyFont="1" applyFill="1" applyBorder="1" applyAlignment="1" applyProtection="1">
      <alignment horizontal="center" vertical="center"/>
      <protection locked="0"/>
    </xf>
    <xf numFmtId="0" fontId="66" fillId="33" borderId="0" xfId="0" applyFont="1" applyFill="1" applyBorder="1" applyAlignment="1" applyProtection="1">
      <alignment horizontal="center" vertical="center"/>
      <protection locked="0"/>
    </xf>
    <xf numFmtId="0" fontId="13" fillId="33" borderId="1" xfId="0" applyFont="1" applyFill="1" applyBorder="1" applyProtection="1">
      <protection locked="0"/>
    </xf>
    <xf numFmtId="0" fontId="66" fillId="33" borderId="1" xfId="0" applyFont="1" applyFill="1" applyBorder="1" applyAlignment="1" applyProtection="1">
      <alignment horizontal="center" vertical="center"/>
      <protection locked="0"/>
    </xf>
    <xf numFmtId="0" fontId="81" fillId="33" borderId="1" xfId="0" applyFont="1" applyFill="1" applyBorder="1" applyAlignment="1" applyProtection="1">
      <alignment vertical="center"/>
      <protection locked="0"/>
    </xf>
    <xf numFmtId="0" fontId="13" fillId="33" borderId="12" xfId="0" applyFont="1" applyFill="1" applyBorder="1" applyAlignment="1" applyProtection="1">
      <alignment vertical="center"/>
      <protection locked="0"/>
    </xf>
    <xf numFmtId="0" fontId="13" fillId="33" borderId="12" xfId="0" applyFont="1" applyFill="1" applyBorder="1" applyAlignment="1" applyProtection="1">
      <alignment horizontal="center" vertical="center"/>
      <protection locked="0"/>
    </xf>
    <xf numFmtId="0" fontId="13" fillId="33" borderId="47" xfId="0" applyFont="1" applyFill="1" applyBorder="1" applyAlignment="1" applyProtection="1">
      <alignment vertical="center"/>
      <protection locked="0"/>
    </xf>
    <xf numFmtId="0" fontId="13" fillId="33" borderId="47" xfId="0" applyFont="1" applyFill="1" applyBorder="1" applyAlignment="1" applyProtection="1">
      <alignment horizontal="center" vertical="center"/>
      <protection locked="0"/>
    </xf>
    <xf numFmtId="0" fontId="13" fillId="33" borderId="13" xfId="0" applyFont="1" applyFill="1" applyBorder="1" applyAlignment="1" applyProtection="1">
      <alignment vertical="center"/>
      <protection locked="0"/>
    </xf>
    <xf numFmtId="0" fontId="13" fillId="33" borderId="41" xfId="0" applyFont="1" applyFill="1" applyBorder="1" applyAlignment="1" applyProtection="1">
      <alignment vertical="center"/>
      <protection locked="0"/>
    </xf>
    <xf numFmtId="0" fontId="13" fillId="33" borderId="1" xfId="0" applyFont="1" applyFill="1" applyBorder="1" applyAlignment="1" applyProtection="1">
      <alignment horizontal="left" vertical="center"/>
      <protection locked="0"/>
    </xf>
    <xf numFmtId="0" fontId="81" fillId="33" borderId="2" xfId="0" applyFont="1" applyFill="1" applyBorder="1" applyAlignment="1" applyProtection="1">
      <alignment vertical="center"/>
      <protection locked="0"/>
    </xf>
    <xf numFmtId="0" fontId="50" fillId="33" borderId="2" xfId="0" applyFont="1" applyFill="1" applyBorder="1" applyAlignment="1" applyProtection="1">
      <alignment vertical="center"/>
      <protection locked="0"/>
    </xf>
    <xf numFmtId="0" fontId="14" fillId="33" borderId="1" xfId="0" applyFont="1" applyFill="1" applyBorder="1" applyAlignment="1" applyProtection="1">
      <alignment horizontal="center" vertical="center"/>
      <protection locked="0"/>
    </xf>
    <xf numFmtId="0" fontId="14" fillId="33" borderId="2" xfId="0" applyFont="1" applyFill="1" applyBorder="1" applyAlignment="1" applyProtection="1">
      <alignment vertical="center"/>
      <protection locked="0"/>
    </xf>
    <xf numFmtId="0" fontId="2" fillId="33" borderId="19" xfId="0" applyFont="1" applyFill="1" applyBorder="1" applyAlignment="1" applyProtection="1">
      <alignment horizontal="center" vertical="center"/>
      <protection locked="0"/>
    </xf>
    <xf numFmtId="0" fontId="2" fillId="33" borderId="12" xfId="0" applyFont="1" applyFill="1" applyBorder="1" applyAlignment="1" applyProtection="1">
      <alignment horizontal="center" vertical="center"/>
      <protection locked="0"/>
    </xf>
    <xf numFmtId="0" fontId="4" fillId="33" borderId="12" xfId="0" applyFont="1" applyFill="1" applyBorder="1" applyAlignment="1" applyProtection="1">
      <alignment horizontal="center" vertical="center"/>
      <protection locked="0"/>
    </xf>
    <xf numFmtId="0" fontId="7" fillId="33" borderId="18" xfId="0" applyFont="1" applyFill="1" applyBorder="1" applyAlignment="1" applyProtection="1">
      <alignment vertical="center"/>
      <protection locked="0"/>
    </xf>
    <xf numFmtId="0" fontId="7" fillId="33" borderId="1" xfId="0" applyFont="1" applyFill="1" applyBorder="1" applyAlignment="1" applyProtection="1">
      <alignment horizontal="center" vertical="center"/>
      <protection locked="0"/>
    </xf>
    <xf numFmtId="0" fontId="7" fillId="33" borderId="12" xfId="0" applyFont="1" applyFill="1" applyBorder="1" applyAlignment="1" applyProtection="1">
      <alignment horizontal="center" vertical="center"/>
      <protection locked="0"/>
    </xf>
    <xf numFmtId="0" fontId="2" fillId="33" borderId="12" xfId="0" applyFont="1" applyFill="1" applyBorder="1" applyAlignment="1" applyProtection="1">
      <alignment vertical="center"/>
      <protection locked="0"/>
    </xf>
    <xf numFmtId="0" fontId="2" fillId="33" borderId="43" xfId="0" applyFont="1" applyFill="1" applyBorder="1" applyAlignment="1" applyProtection="1">
      <alignment horizontal="center" vertical="center"/>
      <protection locked="0"/>
    </xf>
    <xf numFmtId="0" fontId="7" fillId="33" borderId="43" xfId="0" applyFont="1" applyFill="1" applyBorder="1" applyAlignment="1" applyProtection="1">
      <alignment vertical="center"/>
      <protection locked="0"/>
    </xf>
    <xf numFmtId="0" fontId="2" fillId="33" borderId="41" xfId="0" applyFont="1" applyFill="1" applyBorder="1" applyAlignment="1" applyProtection="1">
      <alignment horizontal="center" vertical="center"/>
      <protection locked="0"/>
    </xf>
    <xf numFmtId="0" fontId="2" fillId="33" borderId="44" xfId="0" applyFont="1" applyFill="1" applyBorder="1" applyAlignment="1" applyProtection="1">
      <alignment horizontal="center" vertical="center"/>
      <protection locked="0"/>
    </xf>
    <xf numFmtId="0" fontId="7" fillId="33" borderId="44" xfId="0" applyFont="1" applyFill="1" applyBorder="1" applyAlignment="1" applyProtection="1">
      <alignment horizontal="center" vertical="center"/>
      <protection locked="0"/>
    </xf>
    <xf numFmtId="0" fontId="7" fillId="33" borderId="44" xfId="0" applyFont="1" applyFill="1" applyBorder="1" applyAlignment="1" applyProtection="1">
      <alignment vertical="center"/>
      <protection locked="0"/>
    </xf>
    <xf numFmtId="0" fontId="7" fillId="33" borderId="44" xfId="0" quotePrefix="1" applyFont="1" applyFill="1" applyBorder="1" applyAlignment="1" applyProtection="1">
      <alignment horizontal="center" vertical="center"/>
      <protection locked="0"/>
    </xf>
    <xf numFmtId="0" fontId="2" fillId="33" borderId="44" xfId="0" applyFont="1" applyFill="1" applyBorder="1" applyAlignment="1" applyProtection="1">
      <alignment vertical="center"/>
      <protection locked="0"/>
    </xf>
    <xf numFmtId="0" fontId="7" fillId="33" borderId="41" xfId="0" applyFont="1" applyFill="1" applyBorder="1" applyAlignment="1" applyProtection="1">
      <alignment horizontal="center" vertical="center"/>
      <protection locked="0"/>
    </xf>
    <xf numFmtId="0" fontId="7" fillId="33" borderId="41" xfId="0" applyFont="1" applyFill="1" applyBorder="1" applyAlignment="1" applyProtection="1">
      <alignment vertical="center"/>
      <protection locked="0"/>
    </xf>
    <xf numFmtId="0" fontId="2" fillId="33" borderId="41" xfId="0" applyFont="1" applyFill="1" applyBorder="1" applyAlignment="1" applyProtection="1">
      <alignment vertical="center"/>
      <protection locked="0"/>
    </xf>
    <xf numFmtId="0" fontId="50" fillId="33" borderId="1" xfId="0" applyFont="1" applyFill="1" applyBorder="1" applyAlignment="1">
      <alignment vertical="center"/>
    </xf>
    <xf numFmtId="0" fontId="6" fillId="33" borderId="12" xfId="0" applyFont="1" applyFill="1" applyBorder="1" applyAlignment="1" applyProtection="1">
      <alignment horizontal="center" vertical="center"/>
      <protection locked="0"/>
    </xf>
    <xf numFmtId="0" fontId="5" fillId="33" borderId="2" xfId="0" applyFont="1" applyFill="1" applyBorder="1" applyAlignment="1" applyProtection="1">
      <alignment horizontal="center" vertical="center"/>
      <protection locked="0"/>
    </xf>
    <xf numFmtId="0" fontId="50" fillId="33" borderId="1" xfId="2" applyFont="1" applyFill="1" applyBorder="1" applyAlignment="1" applyProtection="1">
      <alignment vertical="center"/>
      <protection locked="0"/>
    </xf>
    <xf numFmtId="0" fontId="13" fillId="33" borderId="13" xfId="0" applyFont="1" applyFill="1" applyBorder="1" applyAlignment="1" applyProtection="1">
      <alignment horizontal="center" vertical="center"/>
      <protection locked="0"/>
    </xf>
    <xf numFmtId="0" fontId="50" fillId="33" borderId="2" xfId="2" applyFont="1" applyFill="1" applyBorder="1" applyAlignment="1" applyProtection="1">
      <alignment vertical="center"/>
      <protection locked="0"/>
    </xf>
    <xf numFmtId="0" fontId="6" fillId="23" borderId="32" xfId="0" applyFont="1" applyFill="1" applyBorder="1" applyAlignment="1" applyProtection="1">
      <alignment horizontal="center" vertical="center"/>
      <protection locked="0"/>
    </xf>
    <xf numFmtId="0" fontId="6" fillId="23" borderId="33" xfId="0" applyFont="1" applyFill="1" applyBorder="1" applyAlignment="1" applyProtection="1">
      <alignment horizontal="center" vertical="center"/>
      <protection locked="0"/>
    </xf>
    <xf numFmtId="0" fontId="6" fillId="23" borderId="29" xfId="0" applyFont="1" applyFill="1" applyBorder="1" applyAlignment="1" applyProtection="1">
      <alignment horizontal="center"/>
      <protection locked="0"/>
    </xf>
    <xf numFmtId="0" fontId="6" fillId="23" borderId="30" xfId="0" applyFont="1" applyFill="1" applyBorder="1" applyAlignment="1" applyProtection="1">
      <alignment horizontal="center"/>
      <protection locked="0"/>
    </xf>
    <xf numFmtId="0" fontId="6" fillId="23" borderId="31" xfId="0" applyFont="1" applyFill="1" applyBorder="1" applyAlignment="1" applyProtection="1">
      <alignment horizontal="center"/>
      <protection locked="0"/>
    </xf>
    <xf numFmtId="0" fontId="6" fillId="23" borderId="10" xfId="0" applyFont="1" applyFill="1" applyBorder="1" applyAlignment="1" applyProtection="1">
      <alignment horizontal="center"/>
      <protection locked="0"/>
    </xf>
    <xf numFmtId="0" fontId="6" fillId="23" borderId="0" xfId="0" applyFont="1" applyFill="1" applyAlignment="1" applyProtection="1">
      <alignment horizontal="center"/>
      <protection locked="0"/>
    </xf>
    <xf numFmtId="0" fontId="6" fillId="23" borderId="11" xfId="0" applyFont="1" applyFill="1" applyBorder="1" applyAlignment="1" applyProtection="1">
      <alignment horizontal="center"/>
      <protection locked="0"/>
    </xf>
    <xf numFmtId="0" fontId="6" fillId="23" borderId="8" xfId="0" applyFont="1" applyFill="1" applyBorder="1" applyAlignment="1" applyProtection="1">
      <alignment horizontal="center" vertical="center"/>
      <protection locked="0"/>
    </xf>
    <xf numFmtId="0" fontId="6" fillId="23" borderId="0" xfId="0" applyFont="1" applyFill="1" applyAlignment="1" applyProtection="1">
      <alignment horizontal="center" vertical="center"/>
      <protection locked="0"/>
    </xf>
    <xf numFmtId="0" fontId="6" fillId="23" borderId="34" xfId="0" applyFont="1" applyFill="1" applyBorder="1" applyAlignment="1" applyProtection="1">
      <alignment horizontal="center" vertical="center"/>
      <protection locked="0"/>
    </xf>
    <xf numFmtId="0" fontId="6" fillId="23" borderId="35" xfId="0" applyFont="1" applyFill="1" applyBorder="1" applyAlignment="1" applyProtection="1">
      <alignment horizontal="center" vertical="center"/>
      <protection locked="0"/>
    </xf>
    <xf numFmtId="0" fontId="6" fillId="23" borderId="27" xfId="0" applyFont="1" applyFill="1" applyBorder="1" applyAlignment="1" applyProtection="1">
      <alignment horizontal="center" vertical="center"/>
      <protection locked="0"/>
    </xf>
    <xf numFmtId="0" fontId="6" fillId="23" borderId="1" xfId="0" applyFont="1" applyFill="1" applyBorder="1" applyAlignment="1" applyProtection="1">
      <alignment horizontal="center" vertical="center"/>
      <protection locked="0"/>
    </xf>
    <xf numFmtId="0" fontId="5" fillId="23" borderId="27" xfId="0" applyFont="1" applyFill="1" applyBorder="1" applyAlignment="1" applyProtection="1">
      <alignment horizontal="center" vertical="center"/>
      <protection locked="0"/>
    </xf>
    <xf numFmtId="0" fontId="6" fillId="23" borderId="51" xfId="0" applyFont="1" applyFill="1" applyBorder="1" applyAlignment="1" applyProtection="1">
      <alignment horizontal="left" vertical="center"/>
      <protection locked="0"/>
    </xf>
    <xf numFmtId="0" fontId="6" fillId="23" borderId="52" xfId="0" applyFont="1" applyFill="1" applyBorder="1" applyAlignment="1" applyProtection="1">
      <alignment horizontal="left" vertical="center"/>
      <protection locked="0"/>
    </xf>
    <xf numFmtId="0" fontId="6" fillId="23" borderId="29" xfId="0" applyFont="1" applyFill="1" applyBorder="1" applyAlignment="1" applyProtection="1">
      <alignment horizontal="center" vertical="center"/>
      <protection locked="0"/>
    </xf>
    <xf numFmtId="0" fontId="6" fillId="23" borderId="30" xfId="0" applyFont="1" applyFill="1" applyBorder="1" applyAlignment="1" applyProtection="1">
      <alignment horizontal="center" vertical="center"/>
      <protection locked="0"/>
    </xf>
    <xf numFmtId="0" fontId="6" fillId="23" borderId="31" xfId="0" applyFont="1" applyFill="1" applyBorder="1" applyAlignment="1" applyProtection="1">
      <alignment horizontal="left" vertical="center"/>
      <protection locked="0"/>
    </xf>
    <xf numFmtId="0" fontId="6" fillId="23" borderId="10" xfId="0" applyFont="1" applyFill="1" applyBorder="1" applyAlignment="1" applyProtection="1">
      <alignment horizontal="center" vertical="center"/>
      <protection locked="0"/>
    </xf>
    <xf numFmtId="0" fontId="6" fillId="23" borderId="11" xfId="0" applyFont="1" applyFill="1" applyBorder="1" applyAlignment="1" applyProtection="1">
      <alignment horizontal="left" vertical="center"/>
      <protection locked="0"/>
    </xf>
    <xf numFmtId="0" fontId="6" fillId="23" borderId="11" xfId="0" applyFont="1" applyFill="1" applyBorder="1" applyAlignment="1" applyProtection="1">
      <alignment horizontal="center" vertical="center"/>
      <protection locked="0"/>
    </xf>
    <xf numFmtId="0" fontId="74" fillId="0" borderId="26" xfId="0" applyFont="1" applyBorder="1" applyAlignment="1" applyProtection="1">
      <alignment horizontal="center" vertical="center" wrapText="1"/>
      <protection locked="0"/>
    </xf>
    <xf numFmtId="0" fontId="37" fillId="0" borderId="0" xfId="0" applyFont="1" applyAlignment="1" applyProtection="1">
      <alignment horizontal="center" vertical="center" wrapText="1"/>
      <protection locked="0"/>
    </xf>
    <xf numFmtId="0" fontId="6" fillId="23" borderId="36" xfId="0" applyFont="1" applyFill="1" applyBorder="1" applyAlignment="1" applyProtection="1">
      <alignment horizontal="center" vertical="center"/>
      <protection locked="0"/>
    </xf>
    <xf numFmtId="0" fontId="6" fillId="23" borderId="37" xfId="0" applyFont="1" applyFill="1" applyBorder="1" applyAlignment="1" applyProtection="1">
      <alignment horizontal="center" vertical="center"/>
      <protection locked="0"/>
    </xf>
    <xf numFmtId="0" fontId="6" fillId="23" borderId="12" xfId="0" applyFont="1" applyFill="1" applyBorder="1" applyAlignment="1" applyProtection="1">
      <alignment horizontal="center" vertical="center"/>
      <protection locked="0"/>
    </xf>
    <xf numFmtId="0" fontId="6" fillId="22" borderId="32" xfId="0" applyFont="1" applyFill="1" applyBorder="1" applyAlignment="1" applyProtection="1">
      <alignment horizontal="center" vertical="center"/>
      <protection locked="0"/>
    </xf>
    <xf numFmtId="0" fontId="6" fillId="22" borderId="36" xfId="0" applyFont="1" applyFill="1" applyBorder="1" applyAlignment="1" applyProtection="1">
      <alignment horizontal="center" vertical="center"/>
      <protection locked="0"/>
    </xf>
    <xf numFmtId="0" fontId="5" fillId="22" borderId="27" xfId="0" applyFont="1" applyFill="1" applyBorder="1" applyAlignment="1" applyProtection="1">
      <alignment horizontal="center" vertical="center"/>
      <protection locked="0"/>
    </xf>
    <xf numFmtId="0" fontId="6" fillId="22" borderId="27" xfId="0" applyFont="1" applyFill="1" applyBorder="1" applyAlignment="1" applyProtection="1">
      <alignment horizontal="center" vertical="center"/>
      <protection locked="0"/>
    </xf>
    <xf numFmtId="0" fontId="6" fillId="22" borderId="12" xfId="0" applyFont="1" applyFill="1" applyBorder="1" applyAlignment="1" applyProtection="1">
      <alignment horizontal="center" vertical="center"/>
      <protection locked="0"/>
    </xf>
    <xf numFmtId="0" fontId="6" fillId="22" borderId="29" xfId="0" applyFont="1" applyFill="1" applyBorder="1" applyAlignment="1" applyProtection="1">
      <alignment horizontal="center"/>
      <protection locked="0"/>
    </xf>
    <xf numFmtId="0" fontId="6" fillId="22" borderId="30" xfId="0" applyFont="1" applyFill="1" applyBorder="1" applyAlignment="1" applyProtection="1">
      <alignment horizontal="center"/>
      <protection locked="0"/>
    </xf>
    <xf numFmtId="0" fontId="6" fillId="22" borderId="31" xfId="0" applyFont="1" applyFill="1" applyBorder="1" applyAlignment="1" applyProtection="1">
      <alignment horizontal="center"/>
      <protection locked="0"/>
    </xf>
    <xf numFmtId="0" fontId="6" fillId="22" borderId="10" xfId="0" applyFont="1" applyFill="1" applyBorder="1" applyAlignment="1" applyProtection="1">
      <alignment horizontal="center" vertical="center"/>
      <protection locked="0"/>
    </xf>
    <xf numFmtId="0" fontId="6" fillId="22" borderId="0" xfId="0" applyFont="1" applyFill="1" applyAlignment="1" applyProtection="1">
      <alignment horizontal="center" vertical="center"/>
      <protection locked="0"/>
    </xf>
    <xf numFmtId="0" fontId="6" fillId="22" borderId="0" xfId="0" applyFont="1" applyFill="1" applyAlignment="1" applyProtection="1">
      <alignment horizontal="center"/>
      <protection locked="0"/>
    </xf>
    <xf numFmtId="0" fontId="6" fillId="22" borderId="11" xfId="0" applyFont="1" applyFill="1" applyBorder="1" applyAlignment="1" applyProtection="1">
      <alignment horizontal="center" vertical="center"/>
      <protection locked="0"/>
    </xf>
    <xf numFmtId="0" fontId="6" fillId="22" borderId="8" xfId="0" applyFont="1" applyFill="1" applyBorder="1" applyAlignment="1" applyProtection="1">
      <alignment horizontal="center" vertical="center"/>
      <protection locked="0"/>
    </xf>
    <xf numFmtId="0" fontId="6" fillId="22" borderId="34" xfId="0" applyFont="1" applyFill="1" applyBorder="1" applyAlignment="1" applyProtection="1">
      <alignment horizontal="center" vertical="center"/>
      <protection locked="0"/>
    </xf>
    <xf numFmtId="0" fontId="6" fillId="22" borderId="37" xfId="0" applyFont="1" applyFill="1" applyBorder="1" applyAlignment="1" applyProtection="1">
      <alignment horizontal="center" vertical="center"/>
      <protection locked="0"/>
    </xf>
    <xf numFmtId="0" fontId="5" fillId="23" borderId="70" xfId="0" applyFont="1" applyFill="1" applyBorder="1" applyAlignment="1" applyProtection="1">
      <alignment horizontal="center" vertical="center"/>
      <protection locked="0"/>
    </xf>
    <xf numFmtId="0" fontId="5" fillId="23" borderId="57" xfId="0" applyFont="1" applyFill="1" applyBorder="1" applyAlignment="1" applyProtection="1">
      <alignment horizontal="center" vertical="center"/>
      <protection locked="0"/>
    </xf>
    <xf numFmtId="0" fontId="6" fillId="9" borderId="32" xfId="0" applyFont="1" applyFill="1" applyBorder="1" applyAlignment="1" applyProtection="1">
      <alignment horizontal="center" vertical="center"/>
      <protection locked="0"/>
    </xf>
    <xf numFmtId="0" fontId="6" fillId="9" borderId="33" xfId="0" applyFont="1" applyFill="1" applyBorder="1" applyAlignment="1" applyProtection="1">
      <alignment horizontal="center" vertical="center"/>
      <protection locked="0"/>
    </xf>
    <xf numFmtId="0" fontId="6" fillId="9" borderId="29" xfId="0" applyFont="1" applyFill="1" applyBorder="1" applyAlignment="1" applyProtection="1">
      <alignment horizontal="center"/>
      <protection locked="0"/>
    </xf>
    <xf numFmtId="0" fontId="6" fillId="9" borderId="30" xfId="0" applyFont="1" applyFill="1" applyBorder="1" applyAlignment="1" applyProtection="1">
      <alignment horizontal="center"/>
      <protection locked="0"/>
    </xf>
    <xf numFmtId="0" fontId="6" fillId="9" borderId="31" xfId="0" applyFont="1" applyFill="1" applyBorder="1" applyAlignment="1" applyProtection="1">
      <alignment horizontal="center"/>
      <protection locked="0"/>
    </xf>
    <xf numFmtId="0" fontId="6" fillId="9" borderId="10" xfId="0" applyFont="1" applyFill="1" applyBorder="1" applyAlignment="1" applyProtection="1">
      <alignment horizontal="center" vertical="center"/>
      <protection locked="0"/>
    </xf>
    <xf numFmtId="0" fontId="6" fillId="9" borderId="0" xfId="0" applyFont="1" applyFill="1" applyAlignment="1" applyProtection="1">
      <alignment horizontal="center" vertical="center"/>
      <protection locked="0"/>
    </xf>
    <xf numFmtId="0" fontId="6" fillId="9" borderId="0" xfId="0" applyFont="1" applyFill="1" applyAlignment="1" applyProtection="1">
      <alignment horizontal="center"/>
      <protection locked="0"/>
    </xf>
    <xf numFmtId="0" fontId="6" fillId="9" borderId="11" xfId="0" applyFont="1" applyFill="1" applyBorder="1" applyAlignment="1" applyProtection="1">
      <alignment horizontal="center" vertical="center"/>
      <protection locked="0"/>
    </xf>
    <xf numFmtId="0" fontId="6" fillId="9" borderId="8" xfId="0" applyFont="1" applyFill="1" applyBorder="1" applyAlignment="1" applyProtection="1">
      <alignment horizontal="center" vertical="center"/>
      <protection locked="0"/>
    </xf>
    <xf numFmtId="0" fontId="6" fillId="9" borderId="34" xfId="0" applyFont="1" applyFill="1" applyBorder="1" applyAlignment="1" applyProtection="1">
      <alignment horizontal="center" vertical="center"/>
      <protection locked="0"/>
    </xf>
    <xf numFmtId="0" fontId="6" fillId="9" borderId="37" xfId="0" applyFont="1" applyFill="1" applyBorder="1" applyAlignment="1" applyProtection="1">
      <alignment horizontal="center" vertical="center"/>
      <protection locked="0"/>
    </xf>
    <xf numFmtId="0" fontId="6" fillId="9" borderId="27" xfId="0" applyFont="1" applyFill="1" applyBorder="1" applyAlignment="1" applyProtection="1">
      <alignment horizontal="center" vertical="center"/>
      <protection locked="0"/>
    </xf>
    <xf numFmtId="0" fontId="6" fillId="9" borderId="12" xfId="0" applyFont="1" applyFill="1" applyBorder="1" applyAlignment="1" applyProtection="1">
      <alignment horizontal="center" vertical="center"/>
      <protection locked="0"/>
    </xf>
    <xf numFmtId="0" fontId="5" fillId="9" borderId="27" xfId="0" applyFont="1" applyFill="1" applyBorder="1" applyAlignment="1" applyProtection="1">
      <alignment horizontal="center" vertical="center"/>
      <protection locked="0"/>
    </xf>
    <xf numFmtId="0" fontId="6" fillId="23" borderId="51" xfId="0" applyFont="1" applyFill="1" applyBorder="1" applyAlignment="1" applyProtection="1">
      <alignment horizontal="center" vertical="center"/>
      <protection locked="0"/>
    </xf>
    <xf numFmtId="0" fontId="6" fillId="23" borderId="52" xfId="0" applyFont="1" applyFill="1" applyBorder="1" applyAlignment="1" applyProtection="1">
      <alignment horizontal="center" vertical="center"/>
      <protection locked="0"/>
    </xf>
    <xf numFmtId="0" fontId="6" fillId="22" borderId="27" xfId="0" applyFont="1" applyFill="1" applyBorder="1" applyAlignment="1">
      <alignment horizontal="center" vertical="center" wrapText="1"/>
    </xf>
    <xf numFmtId="0" fontId="6" fillId="22" borderId="1" xfId="0" applyFont="1" applyFill="1" applyBorder="1" applyAlignment="1">
      <alignment horizontal="center" vertical="center"/>
    </xf>
    <xf numFmtId="0" fontId="6" fillId="22" borderId="29" xfId="0" applyFont="1" applyFill="1" applyBorder="1" applyAlignment="1">
      <alignment horizontal="center"/>
    </xf>
    <xf numFmtId="0" fontId="6" fillId="22" borderId="30" xfId="0" applyFont="1" applyFill="1" applyBorder="1" applyAlignment="1">
      <alignment horizontal="center"/>
    </xf>
    <xf numFmtId="0" fontId="6" fillId="22" borderId="31" xfId="0" applyFont="1" applyFill="1" applyBorder="1" applyAlignment="1">
      <alignment horizontal="center"/>
    </xf>
    <xf numFmtId="0" fontId="6" fillId="22" borderId="8" xfId="0" applyFont="1" applyFill="1" applyBorder="1" applyAlignment="1">
      <alignment horizontal="center" vertical="center"/>
    </xf>
    <xf numFmtId="0" fontId="6" fillId="22" borderId="0" xfId="0" applyFont="1" applyFill="1" applyAlignment="1">
      <alignment horizontal="center" vertical="center"/>
    </xf>
    <xf numFmtId="0" fontId="6" fillId="22" borderId="34" xfId="0" applyFont="1" applyFill="1" applyBorder="1" applyAlignment="1">
      <alignment horizontal="center" vertical="center"/>
    </xf>
    <xf numFmtId="0" fontId="6" fillId="22" borderId="35" xfId="0" applyFont="1" applyFill="1" applyBorder="1" applyAlignment="1">
      <alignment horizontal="center" vertical="center"/>
    </xf>
    <xf numFmtId="0" fontId="6" fillId="22" borderId="27" xfId="0" applyFont="1" applyFill="1" applyBorder="1" applyAlignment="1">
      <alignment horizontal="center" vertical="center"/>
    </xf>
    <xf numFmtId="0" fontId="5" fillId="22" borderId="27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6" fillId="9" borderId="35" xfId="0" applyFont="1" applyFill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6" fillId="9" borderId="32" xfId="0" applyFont="1" applyFill="1" applyBorder="1" applyAlignment="1">
      <alignment horizontal="center" vertical="center"/>
    </xf>
    <xf numFmtId="0" fontId="6" fillId="9" borderId="33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/>
    </xf>
    <xf numFmtId="0" fontId="6" fillId="9" borderId="30" xfId="0" applyFont="1" applyFill="1" applyBorder="1" applyAlignment="1">
      <alignment horizontal="center"/>
    </xf>
    <xf numFmtId="0" fontId="6" fillId="9" borderId="31" xfId="0" applyFont="1" applyFill="1" applyBorder="1" applyAlignment="1">
      <alignment horizontal="center"/>
    </xf>
    <xf numFmtId="0" fontId="6" fillId="9" borderId="8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9" borderId="34" xfId="0" applyFont="1" applyFill="1" applyBorder="1" applyAlignment="1">
      <alignment horizontal="center" vertical="center"/>
    </xf>
    <xf numFmtId="0" fontId="6" fillId="9" borderId="35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14" fillId="28" borderId="57" xfId="0" applyFont="1" applyFill="1" applyBorder="1" applyAlignment="1" applyProtection="1">
      <alignment horizontal="center" vertical="center"/>
      <protection locked="0"/>
    </xf>
    <xf numFmtId="0" fontId="14" fillId="28" borderId="59" xfId="0" applyFont="1" applyFill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 wrapText="1"/>
      <protection locked="0"/>
    </xf>
    <xf numFmtId="0" fontId="14" fillId="28" borderId="29" xfId="0" applyFont="1" applyFill="1" applyBorder="1" applyAlignment="1" applyProtection="1">
      <alignment horizontal="center"/>
      <protection locked="0"/>
    </xf>
    <xf numFmtId="0" fontId="14" fillId="28" borderId="30" xfId="0" applyFont="1" applyFill="1" applyBorder="1" applyAlignment="1" applyProtection="1">
      <alignment horizontal="center"/>
      <protection locked="0"/>
    </xf>
    <xf numFmtId="0" fontId="14" fillId="28" borderId="31" xfId="0" applyFont="1" applyFill="1" applyBorder="1" applyAlignment="1" applyProtection="1">
      <alignment horizontal="center"/>
      <protection locked="0"/>
    </xf>
    <xf numFmtId="0" fontId="14" fillId="28" borderId="10" xfId="0" applyFont="1" applyFill="1" applyBorder="1" applyAlignment="1" applyProtection="1">
      <alignment horizontal="center" vertical="center"/>
      <protection locked="0"/>
    </xf>
    <xf numFmtId="0" fontId="14" fillId="28" borderId="0" xfId="0" applyFont="1" applyFill="1" applyAlignment="1" applyProtection="1">
      <alignment horizontal="center" vertical="center"/>
      <protection locked="0"/>
    </xf>
    <xf numFmtId="0" fontId="14" fillId="28" borderId="0" xfId="0" applyFont="1" applyFill="1" applyAlignment="1" applyProtection="1">
      <alignment horizontal="center"/>
      <protection locked="0"/>
    </xf>
    <xf numFmtId="0" fontId="14" fillId="28" borderId="11" xfId="0" applyFont="1" applyFill="1" applyBorder="1" applyAlignment="1" applyProtection="1">
      <alignment horizontal="center" vertical="center"/>
      <protection locked="0"/>
    </xf>
    <xf numFmtId="0" fontId="14" fillId="28" borderId="8" xfId="0" applyFont="1" applyFill="1" applyBorder="1" applyAlignment="1" applyProtection="1">
      <alignment horizontal="center" vertical="center"/>
      <protection locked="0"/>
    </xf>
    <xf numFmtId="0" fontId="14" fillId="28" borderId="34" xfId="0" applyFont="1" applyFill="1" applyBorder="1" applyAlignment="1" applyProtection="1">
      <alignment horizontal="center" vertical="center"/>
      <protection locked="0"/>
    </xf>
    <xf numFmtId="0" fontId="14" fillId="28" borderId="58" xfId="0" applyFont="1" applyFill="1" applyBorder="1" applyAlignment="1" applyProtection="1">
      <alignment horizontal="center" vertical="center"/>
      <protection locked="0"/>
    </xf>
    <xf numFmtId="0" fontId="14" fillId="28" borderId="27" xfId="0" applyFont="1" applyFill="1" applyBorder="1" applyAlignment="1" applyProtection="1">
      <alignment horizontal="center" vertical="center"/>
      <protection locked="0"/>
    </xf>
    <xf numFmtId="0" fontId="14" fillId="28" borderId="3" xfId="0" applyFont="1" applyFill="1" applyBorder="1" applyAlignment="1" applyProtection="1">
      <alignment horizontal="center" vertical="center"/>
      <protection locked="0"/>
    </xf>
    <xf numFmtId="0" fontId="6" fillId="28" borderId="29" xfId="0" applyFont="1" applyFill="1" applyBorder="1" applyAlignment="1" applyProtection="1">
      <alignment horizontal="center"/>
      <protection locked="0"/>
    </xf>
    <xf numFmtId="0" fontId="6" fillId="28" borderId="30" xfId="0" applyFont="1" applyFill="1" applyBorder="1" applyAlignment="1" applyProtection="1">
      <alignment horizontal="center"/>
      <protection locked="0"/>
    </xf>
    <xf numFmtId="0" fontId="6" fillId="28" borderId="31" xfId="0" applyFont="1" applyFill="1" applyBorder="1" applyAlignment="1" applyProtection="1">
      <alignment horizontal="center"/>
      <protection locked="0"/>
    </xf>
    <xf numFmtId="0" fontId="6" fillId="28" borderId="10" xfId="0" applyFont="1" applyFill="1" applyBorder="1" applyAlignment="1" applyProtection="1">
      <alignment horizontal="center" vertical="center"/>
      <protection locked="0"/>
    </xf>
    <xf numFmtId="0" fontId="6" fillId="28" borderId="0" xfId="0" applyFont="1" applyFill="1" applyAlignment="1" applyProtection="1">
      <alignment horizontal="center" vertical="center"/>
      <protection locked="0"/>
    </xf>
    <xf numFmtId="0" fontId="6" fillId="28" borderId="0" xfId="0" applyFont="1" applyFill="1" applyAlignment="1" applyProtection="1">
      <alignment horizontal="center"/>
      <protection locked="0"/>
    </xf>
    <xf numFmtId="0" fontId="6" fillId="28" borderId="11" xfId="0" applyFont="1" applyFill="1" applyBorder="1" applyAlignment="1" applyProtection="1">
      <alignment horizontal="center" vertical="center"/>
      <protection locked="0"/>
    </xf>
    <xf numFmtId="0" fontId="6" fillId="28" borderId="8" xfId="0" applyFont="1" applyFill="1" applyBorder="1" applyAlignment="1" applyProtection="1">
      <alignment horizontal="center" vertical="center"/>
      <protection locked="0"/>
    </xf>
    <xf numFmtId="0" fontId="6" fillId="28" borderId="32" xfId="0" applyFont="1" applyFill="1" applyBorder="1" applyAlignment="1" applyProtection="1">
      <alignment horizontal="center" vertical="center"/>
      <protection locked="0"/>
    </xf>
    <xf numFmtId="0" fontId="6" fillId="28" borderId="36" xfId="0" applyFont="1" applyFill="1" applyBorder="1" applyAlignment="1" applyProtection="1">
      <alignment horizontal="center" vertical="center"/>
      <protection locked="0"/>
    </xf>
    <xf numFmtId="0" fontId="6" fillId="28" borderId="34" xfId="0" applyFont="1" applyFill="1" applyBorder="1" applyAlignment="1" applyProtection="1">
      <alignment horizontal="center" vertical="center"/>
      <protection locked="0"/>
    </xf>
    <xf numFmtId="0" fontId="6" fillId="28" borderId="37" xfId="0" applyFont="1" applyFill="1" applyBorder="1" applyAlignment="1" applyProtection="1">
      <alignment horizontal="center" vertical="center"/>
      <protection locked="0"/>
    </xf>
    <xf numFmtId="0" fontId="6" fillId="28" borderId="27" xfId="0" applyFont="1" applyFill="1" applyBorder="1" applyAlignment="1" applyProtection="1">
      <alignment horizontal="center" vertical="center"/>
      <protection locked="0"/>
    </xf>
    <xf numFmtId="0" fontId="6" fillId="28" borderId="12" xfId="0" applyFont="1" applyFill="1" applyBorder="1" applyAlignment="1" applyProtection="1">
      <alignment horizontal="center" vertical="center"/>
      <protection locked="0"/>
    </xf>
    <xf numFmtId="0" fontId="5" fillId="28" borderId="27" xfId="0" applyFont="1" applyFill="1" applyBorder="1" applyAlignment="1" applyProtection="1">
      <alignment horizontal="center" vertical="center"/>
      <protection locked="0"/>
    </xf>
    <xf numFmtId="0" fontId="2" fillId="0" borderId="37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6" fillId="21" borderId="27" xfId="0" applyFont="1" applyFill="1" applyBorder="1" applyAlignment="1">
      <alignment horizontal="center" vertical="center"/>
    </xf>
    <xf numFmtId="0" fontId="6" fillId="21" borderId="12" xfId="0" applyFont="1" applyFill="1" applyBorder="1" applyAlignment="1">
      <alignment horizontal="center" vertical="center"/>
    </xf>
    <xf numFmtId="0" fontId="5" fillId="21" borderId="27" xfId="0" applyFont="1" applyFill="1" applyBorder="1" applyAlignment="1">
      <alignment horizontal="center" vertical="center"/>
    </xf>
    <xf numFmtId="0" fontId="6" fillId="21" borderId="32" xfId="0" applyFont="1" applyFill="1" applyBorder="1" applyAlignment="1">
      <alignment horizontal="center" vertical="center"/>
    </xf>
    <xf numFmtId="0" fontId="6" fillId="21" borderId="36" xfId="0" applyFont="1" applyFill="1" applyBorder="1" applyAlignment="1">
      <alignment horizontal="center" vertical="center"/>
    </xf>
    <xf numFmtId="0" fontId="6" fillId="21" borderId="29" xfId="0" applyFont="1" applyFill="1" applyBorder="1" applyAlignment="1">
      <alignment horizontal="center" vertical="center"/>
    </xf>
    <xf numFmtId="0" fontId="6" fillId="21" borderId="30" xfId="0" applyFont="1" applyFill="1" applyBorder="1" applyAlignment="1">
      <alignment horizontal="center" vertical="center"/>
    </xf>
    <xf numFmtId="0" fontId="6" fillId="21" borderId="31" xfId="0" applyFont="1" applyFill="1" applyBorder="1" applyAlignment="1">
      <alignment horizontal="center" vertical="center"/>
    </xf>
    <xf numFmtId="0" fontId="6" fillId="21" borderId="10" xfId="0" applyFont="1" applyFill="1" applyBorder="1" applyAlignment="1">
      <alignment horizontal="center" vertical="center"/>
    </xf>
    <xf numFmtId="0" fontId="6" fillId="21" borderId="0" xfId="0" applyFont="1" applyFill="1" applyAlignment="1">
      <alignment horizontal="center" vertical="center"/>
    </xf>
    <xf numFmtId="0" fontId="6" fillId="21" borderId="11" xfId="0" applyFont="1" applyFill="1" applyBorder="1" applyAlignment="1">
      <alignment horizontal="center" vertical="center"/>
    </xf>
    <xf numFmtId="0" fontId="6" fillId="21" borderId="8" xfId="0" applyFont="1" applyFill="1" applyBorder="1" applyAlignment="1">
      <alignment horizontal="center" vertical="center"/>
    </xf>
    <xf numFmtId="0" fontId="6" fillId="21" borderId="34" xfId="0" applyFont="1" applyFill="1" applyBorder="1" applyAlignment="1">
      <alignment horizontal="center" vertical="center"/>
    </xf>
    <xf numFmtId="0" fontId="6" fillId="21" borderId="37" xfId="0" applyFont="1" applyFill="1" applyBorder="1" applyAlignment="1">
      <alignment horizontal="center" vertical="center"/>
    </xf>
    <xf numFmtId="0" fontId="25" fillId="14" borderId="7" xfId="0" applyFont="1" applyFill="1" applyBorder="1" applyAlignment="1">
      <alignment horizontal="center" vertical="center"/>
    </xf>
    <xf numFmtId="0" fontId="25" fillId="14" borderId="8" xfId="0" applyFont="1" applyFill="1" applyBorder="1" applyAlignment="1">
      <alignment horizontal="center" vertical="center"/>
    </xf>
    <xf numFmtId="0" fontId="25" fillId="14" borderId="9" xfId="0" applyFont="1" applyFill="1" applyBorder="1" applyAlignment="1">
      <alignment horizontal="center" vertical="center"/>
    </xf>
    <xf numFmtId="0" fontId="27" fillId="14" borderId="7" xfId="0" applyFont="1" applyFill="1" applyBorder="1" applyAlignment="1">
      <alignment horizontal="center" vertical="center"/>
    </xf>
    <xf numFmtId="0" fontId="27" fillId="14" borderId="8" xfId="0" applyFont="1" applyFill="1" applyBorder="1" applyAlignment="1">
      <alignment horizontal="center" vertical="center"/>
    </xf>
    <xf numFmtId="0" fontId="27" fillId="14" borderId="31" xfId="0" applyFont="1" applyFill="1" applyBorder="1" applyAlignment="1">
      <alignment horizontal="center" vertical="center"/>
    </xf>
    <xf numFmtId="0" fontId="27" fillId="14" borderId="9" xfId="0" applyFont="1" applyFill="1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/>
    </xf>
    <xf numFmtId="0" fontId="27" fillId="8" borderId="6" xfId="0" applyFont="1" applyFill="1" applyBorder="1" applyAlignment="1">
      <alignment horizontal="center" vertical="center"/>
    </xf>
    <xf numFmtId="0" fontId="38" fillId="0" borderId="15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66" fontId="12" fillId="0" borderId="8" xfId="0" applyNumberFormat="1" applyFont="1" applyBorder="1" applyAlignment="1">
      <alignment horizontal="center" vertical="center"/>
    </xf>
    <xf numFmtId="166" fontId="12" fillId="0" borderId="9" xfId="0" applyNumberFormat="1" applyFont="1" applyBorder="1" applyAlignment="1">
      <alignment horizontal="center" vertical="center"/>
    </xf>
    <xf numFmtId="166" fontId="14" fillId="0" borderId="8" xfId="0" applyNumberFormat="1" applyFont="1" applyBorder="1" applyAlignment="1">
      <alignment horizontal="center" vertical="center"/>
    </xf>
    <xf numFmtId="166" fontId="14" fillId="0" borderId="9" xfId="0" applyNumberFormat="1" applyFont="1" applyBorder="1" applyAlignment="1">
      <alignment horizontal="center" vertical="center"/>
    </xf>
    <xf numFmtId="0" fontId="67" fillId="0" borderId="29" xfId="0" applyFont="1" applyBorder="1" applyAlignment="1">
      <alignment horizontal="center" vertical="center" wrapText="1"/>
    </xf>
    <xf numFmtId="0" fontId="67" fillId="0" borderId="30" xfId="0" applyFont="1" applyBorder="1" applyAlignment="1">
      <alignment horizontal="center" vertical="center" wrapText="1"/>
    </xf>
    <xf numFmtId="0" fontId="67" fillId="0" borderId="31" xfId="0" applyFont="1" applyBorder="1" applyAlignment="1">
      <alignment horizontal="center" vertical="center" wrapText="1"/>
    </xf>
    <xf numFmtId="0" fontId="67" fillId="0" borderId="7" xfId="0" applyFont="1" applyBorder="1" applyAlignment="1">
      <alignment horizontal="center" vertical="center" wrapText="1"/>
    </xf>
    <xf numFmtId="0" fontId="67" fillId="0" borderId="8" xfId="0" applyFont="1" applyBorder="1" applyAlignment="1">
      <alignment horizontal="center" vertical="center" wrapText="1"/>
    </xf>
    <xf numFmtId="0" fontId="67" fillId="0" borderId="9" xfId="0" applyFont="1" applyBorder="1" applyAlignment="1">
      <alignment horizontal="center" vertical="center" wrapText="1"/>
    </xf>
    <xf numFmtId="0" fontId="60" fillId="0" borderId="21" xfId="0" applyFont="1" applyBorder="1" applyAlignment="1">
      <alignment horizontal="center" vertical="center"/>
    </xf>
    <xf numFmtId="0" fontId="60" fillId="0" borderId="23" xfId="0" applyFont="1" applyBorder="1" applyAlignment="1">
      <alignment horizontal="center" vertical="center"/>
    </xf>
    <xf numFmtId="166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1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13" fillId="33" borderId="6" xfId="0" applyFont="1" applyFill="1" applyBorder="1" applyAlignment="1" applyProtection="1">
      <alignment horizontal="center" vertical="center"/>
      <protection locked="0"/>
    </xf>
    <xf numFmtId="0" fontId="13" fillId="33" borderId="6" xfId="0" applyFont="1" applyFill="1" applyBorder="1" applyAlignment="1" applyProtection="1">
      <alignment vertical="center"/>
      <protection locked="0"/>
    </xf>
    <xf numFmtId="0" fontId="65" fillId="33" borderId="12" xfId="0" applyFont="1" applyFill="1" applyBorder="1" applyAlignment="1" applyProtection="1">
      <alignment horizontal="center" vertical="center"/>
      <protection locked="0"/>
    </xf>
    <xf numFmtId="0" fontId="65" fillId="33" borderId="1" xfId="0" applyFont="1" applyFill="1" applyBorder="1" applyAlignment="1" applyProtection="1">
      <alignment horizontal="center" vertical="center"/>
      <protection locked="0"/>
    </xf>
    <xf numFmtId="0" fontId="50" fillId="33" borderId="1" xfId="0" applyFont="1" applyFill="1" applyBorder="1" applyAlignment="1">
      <alignment horizontal="left" vertical="center"/>
    </xf>
    <xf numFmtId="0" fontId="6" fillId="33" borderId="2" xfId="0" applyFont="1" applyFill="1" applyBorder="1" applyAlignment="1" applyProtection="1">
      <alignment horizontal="center" vertical="center"/>
      <protection locked="0"/>
    </xf>
    <xf numFmtId="0" fontId="34" fillId="33" borderId="2" xfId="0" applyFont="1" applyFill="1" applyBorder="1" applyAlignment="1" applyProtection="1">
      <alignment vertical="center"/>
      <protection locked="0"/>
    </xf>
    <xf numFmtId="0" fontId="7" fillId="33" borderId="23" xfId="0" applyFont="1" applyFill="1" applyBorder="1" applyAlignment="1" applyProtection="1">
      <alignment vertical="center"/>
      <protection locked="0"/>
    </xf>
    <xf numFmtId="0" fontId="7" fillId="31" borderId="1" xfId="0" applyFont="1" applyFill="1" applyBorder="1" applyAlignment="1" applyProtection="1">
      <alignment horizontal="center" vertical="center"/>
      <protection locked="0"/>
    </xf>
    <xf numFmtId="0" fontId="7" fillId="11" borderId="41" xfId="0" applyFont="1" applyFill="1" applyBorder="1" applyAlignment="1" applyProtection="1">
      <alignment horizontal="center" vertical="center"/>
      <protection locked="0"/>
    </xf>
    <xf numFmtId="0" fontId="7" fillId="11" borderId="41" xfId="0" applyFont="1" applyFill="1" applyBorder="1" applyAlignment="1" applyProtection="1">
      <alignment vertical="center"/>
      <protection locked="0"/>
    </xf>
    <xf numFmtId="0" fontId="7" fillId="11" borderId="2" xfId="0" applyFont="1" applyFill="1" applyBorder="1" applyAlignment="1" applyProtection="1">
      <alignment vertical="center"/>
      <protection locked="0"/>
    </xf>
    <xf numFmtId="0" fontId="7" fillId="11" borderId="23" xfId="0" applyFont="1" applyFill="1" applyBorder="1" applyAlignment="1" applyProtection="1">
      <alignment vertical="center"/>
      <protection locked="0"/>
    </xf>
    <xf numFmtId="0" fontId="3" fillId="33" borderId="2" xfId="0" applyFont="1" applyFill="1" applyBorder="1" applyAlignment="1" applyProtection="1">
      <alignment horizontal="center" vertical="center"/>
      <protection locked="0"/>
    </xf>
    <xf numFmtId="0" fontId="7" fillId="33" borderId="2" xfId="0" applyFont="1" applyFill="1" applyBorder="1" applyAlignment="1" applyProtection="1">
      <alignment horizontal="center" vertical="center"/>
      <protection locked="0"/>
    </xf>
    <xf numFmtId="0" fontId="0" fillId="33" borderId="2" xfId="0" applyFill="1" applyBorder="1" applyAlignment="1" applyProtection="1">
      <alignment vertical="center"/>
      <protection locked="0"/>
    </xf>
    <xf numFmtId="0" fontId="7" fillId="33" borderId="2" xfId="0" applyFont="1" applyFill="1" applyBorder="1" applyAlignment="1" applyProtection="1">
      <alignment vertical="center"/>
      <protection locked="0"/>
    </xf>
    <xf numFmtId="0" fontId="2" fillId="33" borderId="2" xfId="0" applyFont="1" applyFill="1" applyBorder="1" applyAlignment="1" applyProtection="1">
      <alignment horizontal="left" vertical="center"/>
      <protection locked="0"/>
    </xf>
    <xf numFmtId="0" fontId="3" fillId="33" borderId="1" xfId="0" applyFont="1" applyFill="1" applyBorder="1" applyAlignment="1" applyProtection="1">
      <alignment horizontal="center" vertical="center"/>
      <protection locked="0"/>
    </xf>
    <xf numFmtId="0" fontId="83" fillId="33" borderId="2" xfId="0" applyFont="1" applyFill="1" applyBorder="1" applyAlignment="1" applyProtection="1">
      <alignment horizontal="center" vertical="center"/>
      <protection locked="0"/>
    </xf>
    <xf numFmtId="0" fontId="7" fillId="33" borderId="1" xfId="0" applyFont="1" applyFill="1" applyBorder="1" applyAlignment="1" applyProtection="1">
      <alignment vertical="center"/>
      <protection locked="0"/>
    </xf>
    <xf numFmtId="0" fontId="2" fillId="33" borderId="1" xfId="0" applyFont="1" applyFill="1" applyBorder="1" applyAlignment="1" applyProtection="1">
      <alignment horizontal="left" vertical="center"/>
      <protection locked="0"/>
    </xf>
    <xf numFmtId="0" fontId="2" fillId="33" borderId="56" xfId="0" applyFont="1" applyFill="1" applyBorder="1" applyAlignment="1" applyProtection="1">
      <alignment horizontal="center" vertical="center"/>
      <protection locked="0"/>
    </xf>
    <xf numFmtId="0" fontId="2" fillId="33" borderId="6" xfId="0" applyFont="1" applyFill="1" applyBorder="1" applyAlignment="1" applyProtection="1">
      <alignment horizontal="center" vertical="center"/>
      <protection locked="0"/>
    </xf>
    <xf numFmtId="0" fontId="3" fillId="33" borderId="54" xfId="0" applyFont="1" applyFill="1" applyBorder="1" applyAlignment="1" applyProtection="1">
      <alignment horizontal="center" vertical="center"/>
      <protection locked="0"/>
    </xf>
    <xf numFmtId="0" fontId="2" fillId="33" borderId="54" xfId="0" applyFont="1" applyFill="1" applyBorder="1" applyAlignment="1" applyProtection="1">
      <alignment vertical="center"/>
      <protection locked="0"/>
    </xf>
    <xf numFmtId="0" fontId="7" fillId="33" borderId="6" xfId="0" applyFont="1" applyFill="1" applyBorder="1" applyAlignment="1" applyProtection="1">
      <alignment horizontal="center" vertical="center"/>
      <protection locked="0"/>
    </xf>
    <xf numFmtId="0" fontId="7" fillId="33" borderId="6" xfId="0" applyFont="1" applyFill="1" applyBorder="1" applyAlignment="1" applyProtection="1">
      <alignment vertical="center"/>
      <protection locked="0"/>
    </xf>
    <xf numFmtId="0" fontId="2" fillId="33" borderId="6" xfId="0" applyFont="1" applyFill="1" applyBorder="1" applyAlignment="1" applyProtection="1">
      <alignment horizontal="left" vertical="center"/>
      <protection locked="0"/>
    </xf>
    <xf numFmtId="0" fontId="3" fillId="33" borderId="6" xfId="0" applyFont="1" applyFill="1" applyBorder="1" applyAlignment="1" applyProtection="1">
      <alignment horizontal="center" vertical="center"/>
      <protection locked="0"/>
    </xf>
    <xf numFmtId="0" fontId="2" fillId="33" borderId="6" xfId="0" applyFont="1" applyFill="1" applyBorder="1" applyAlignment="1" applyProtection="1">
      <alignment vertical="center"/>
      <protection locked="0"/>
    </xf>
    <xf numFmtId="0" fontId="0" fillId="33" borderId="1" xfId="0" applyFill="1" applyBorder="1" applyAlignment="1" applyProtection="1">
      <alignment vertical="center"/>
      <protection locked="0"/>
    </xf>
    <xf numFmtId="0" fontId="52" fillId="33" borderId="1" xfId="0" applyFont="1" applyFill="1" applyBorder="1" applyAlignment="1" applyProtection="1">
      <alignment horizontal="center" vertical="center"/>
      <protection locked="0"/>
    </xf>
    <xf numFmtId="0" fontId="52" fillId="33" borderId="1" xfId="0" applyFont="1" applyFill="1" applyBorder="1" applyAlignment="1" applyProtection="1">
      <alignment vertical="center"/>
      <protection locked="0"/>
    </xf>
    <xf numFmtId="0" fontId="82" fillId="33" borderId="1" xfId="0" applyFont="1" applyFill="1" applyBorder="1" applyAlignment="1" applyProtection="1">
      <alignment vertical="center"/>
      <protection locked="0"/>
    </xf>
    <xf numFmtId="0" fontId="2" fillId="31" borderId="53" xfId="0" applyFont="1" applyFill="1" applyBorder="1" applyAlignment="1" applyProtection="1">
      <alignment horizontal="center" vertical="center"/>
      <protection locked="0"/>
    </xf>
    <xf numFmtId="0" fontId="2" fillId="31" borderId="54" xfId="0" applyFont="1" applyFill="1" applyBorder="1" applyAlignment="1" applyProtection="1">
      <alignment horizontal="center" vertical="center"/>
      <protection locked="0"/>
    </xf>
    <xf numFmtId="0" fontId="3" fillId="31" borderId="54" xfId="0" applyFont="1" applyFill="1" applyBorder="1" applyAlignment="1" applyProtection="1">
      <alignment horizontal="center" vertical="center"/>
      <protection locked="0"/>
    </xf>
    <xf numFmtId="0" fontId="2" fillId="31" borderId="54" xfId="0" applyFont="1" applyFill="1" applyBorder="1" applyAlignment="1" applyProtection="1">
      <alignment vertical="center"/>
      <protection locked="0"/>
    </xf>
    <xf numFmtId="0" fontId="7" fillId="31" borderId="54" xfId="0" applyFont="1" applyFill="1" applyBorder="1" applyAlignment="1" applyProtection="1">
      <alignment horizontal="center" vertical="center"/>
      <protection locked="0"/>
    </xf>
    <xf numFmtId="0" fontId="7" fillId="31" borderId="54" xfId="0" applyFont="1" applyFill="1" applyBorder="1" applyAlignment="1" applyProtection="1">
      <alignment vertical="center"/>
      <protection locked="0"/>
    </xf>
    <xf numFmtId="0" fontId="2" fillId="31" borderId="55" xfId="0" applyFont="1" applyFill="1" applyBorder="1" applyAlignment="1" applyProtection="1">
      <alignment horizontal="left" vertical="center"/>
      <protection locked="0"/>
    </xf>
    <xf numFmtId="0" fontId="7" fillId="33" borderId="27" xfId="0" applyFont="1" applyFill="1" applyBorder="1" applyAlignment="1" applyProtection="1">
      <alignment horizontal="center" vertical="center"/>
      <protection locked="0"/>
    </xf>
    <xf numFmtId="0" fontId="7" fillId="33" borderId="27" xfId="0" applyFont="1" applyFill="1" applyBorder="1" applyAlignment="1" applyProtection="1">
      <alignment vertical="center"/>
      <protection locked="0"/>
    </xf>
    <xf numFmtId="0" fontId="7" fillId="33" borderId="12" xfId="0" applyFont="1" applyFill="1" applyBorder="1" applyAlignment="1" applyProtection="1">
      <alignment vertical="center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0" fontId="2" fillId="33" borderId="1" xfId="0" applyFont="1" applyFill="1" applyBorder="1" applyAlignment="1" applyProtection="1">
      <alignment horizontal="center" vertical="center" wrapText="1"/>
      <protection locked="0"/>
    </xf>
    <xf numFmtId="0" fontId="13" fillId="33" borderId="1" xfId="0" applyFont="1" applyFill="1" applyBorder="1" applyAlignment="1" applyProtection="1">
      <alignment horizontal="center" vertical="center" wrapText="1"/>
      <protection locked="0"/>
    </xf>
    <xf numFmtId="0" fontId="2" fillId="31" borderId="1" xfId="0" applyFont="1" applyFill="1" applyBorder="1" applyAlignment="1" applyProtection="1">
      <alignment horizontal="center" vertical="center"/>
      <protection locked="0"/>
    </xf>
    <xf numFmtId="0" fontId="2" fillId="31" borderId="1" xfId="0" applyFont="1" applyFill="1" applyBorder="1" applyAlignment="1" applyProtection="1">
      <alignment horizontal="center" vertical="center" wrapText="1"/>
      <protection locked="0"/>
    </xf>
    <xf numFmtId="0" fontId="13" fillId="31" borderId="1" xfId="0" applyFont="1" applyFill="1" applyBorder="1" applyAlignment="1" applyProtection="1">
      <alignment horizontal="center" vertical="center"/>
      <protection locked="0"/>
    </xf>
    <xf numFmtId="0" fontId="13" fillId="31" borderId="1" xfId="0" applyFont="1" applyFill="1" applyBorder="1" applyAlignment="1" applyProtection="1">
      <alignment horizontal="center" vertical="center" wrapText="1"/>
      <protection locked="0"/>
    </xf>
    <xf numFmtId="0" fontId="2" fillId="31" borderId="2" xfId="0" applyFont="1" applyFill="1" applyBorder="1" applyAlignment="1" applyProtection="1">
      <alignment vertical="center"/>
      <protection locked="0"/>
    </xf>
    <xf numFmtId="0" fontId="2" fillId="11" borderId="1" xfId="0" applyFont="1" applyFill="1" applyBorder="1" applyAlignment="1" applyProtection="1">
      <alignment horizontal="center" vertical="center" wrapText="1"/>
      <protection locked="0"/>
    </xf>
    <xf numFmtId="0" fontId="4" fillId="33" borderId="2" xfId="0" applyFont="1" applyFill="1" applyBorder="1" applyAlignment="1" applyProtection="1">
      <alignment horizontal="center" vertical="center"/>
      <protection locked="0"/>
    </xf>
    <xf numFmtId="0" fontId="3" fillId="33" borderId="2" xfId="0" applyFont="1" applyFill="1" applyBorder="1" applyAlignment="1" applyProtection="1">
      <alignment vertical="center"/>
      <protection locked="0"/>
    </xf>
    <xf numFmtId="0" fontId="49" fillId="33" borderId="2" xfId="0" applyFont="1" applyFill="1" applyBorder="1" applyAlignment="1" applyProtection="1">
      <alignment vertical="center"/>
      <protection locked="0"/>
    </xf>
    <xf numFmtId="0" fontId="98" fillId="33" borderId="13" xfId="0" applyFont="1" applyFill="1" applyBorder="1" applyAlignment="1" applyProtection="1">
      <alignment vertical="center"/>
      <protection locked="0"/>
    </xf>
    <xf numFmtId="0" fontId="78" fillId="33" borderId="60" xfId="0" applyFont="1" applyFill="1" applyBorder="1" applyAlignment="1">
      <alignment vertical="center"/>
    </xf>
    <xf numFmtId="0" fontId="14" fillId="33" borderId="2" xfId="0" applyFont="1" applyFill="1" applyBorder="1" applyAlignment="1" applyProtection="1">
      <alignment horizontal="center" vertical="center"/>
      <protection locked="0"/>
    </xf>
    <xf numFmtId="0" fontId="78" fillId="33" borderId="61" xfId="0" applyFont="1" applyFill="1" applyBorder="1" applyAlignment="1">
      <alignment vertical="center"/>
    </xf>
    <xf numFmtId="0" fontId="13" fillId="33" borderId="3" xfId="0" applyFont="1" applyFill="1" applyBorder="1" applyAlignment="1" applyProtection="1">
      <alignment horizontal="center" vertical="center"/>
      <protection locked="0"/>
    </xf>
    <xf numFmtId="0" fontId="13" fillId="33" borderId="3" xfId="0" applyFont="1" applyFill="1" applyBorder="1" applyAlignment="1" applyProtection="1">
      <alignment vertical="center"/>
      <protection locked="0"/>
    </xf>
    <xf numFmtId="0" fontId="14" fillId="33" borderId="3" xfId="0" applyFont="1" applyFill="1" applyBorder="1" applyAlignment="1" applyProtection="1">
      <alignment vertical="center"/>
      <protection locked="0"/>
    </xf>
    <xf numFmtId="0" fontId="14" fillId="33" borderId="3" xfId="0" applyFont="1" applyFill="1" applyBorder="1" applyAlignment="1" applyProtection="1">
      <alignment horizontal="center" vertical="center"/>
      <protection locked="0"/>
    </xf>
    <xf numFmtId="0" fontId="78" fillId="33" borderId="62" xfId="0" applyFont="1" applyFill="1" applyBorder="1" applyAlignment="1">
      <alignment vertical="center"/>
    </xf>
    <xf numFmtId="0" fontId="30" fillId="33" borderId="60" xfId="0" applyFont="1" applyFill="1" applyBorder="1" applyAlignment="1">
      <alignment vertical="center"/>
    </xf>
    <xf numFmtId="0" fontId="66" fillId="33" borderId="60" xfId="0" applyFont="1" applyFill="1" applyBorder="1" applyAlignment="1">
      <alignment vertical="center"/>
    </xf>
    <xf numFmtId="0" fontId="66" fillId="33" borderId="62" xfId="0" applyFont="1" applyFill="1" applyBorder="1" applyAlignment="1">
      <alignment vertical="center"/>
    </xf>
    <xf numFmtId="0" fontId="86" fillId="33" borderId="60" xfId="0" applyFont="1" applyFill="1" applyBorder="1" applyAlignment="1">
      <alignment vertical="center"/>
    </xf>
    <xf numFmtId="0" fontId="86" fillId="33" borderId="61" xfId="0" applyFont="1" applyFill="1" applyBorder="1" applyAlignment="1">
      <alignment vertical="center"/>
    </xf>
    <xf numFmtId="0" fontId="66" fillId="33" borderId="61" xfId="0" applyFont="1" applyFill="1" applyBorder="1" applyAlignment="1">
      <alignment vertical="center"/>
    </xf>
    <xf numFmtId="0" fontId="60" fillId="33" borderId="1" xfId="0" applyFont="1" applyFill="1" applyBorder="1" applyAlignment="1" applyProtection="1">
      <alignment horizontal="center" vertical="center"/>
      <protection locked="0"/>
    </xf>
    <xf numFmtId="0" fontId="60" fillId="33" borderId="1" xfId="0" applyFont="1" applyFill="1" applyBorder="1" applyAlignment="1" applyProtection="1">
      <alignment vertical="center"/>
      <protection locked="0"/>
    </xf>
    <xf numFmtId="0" fontId="88" fillId="33" borderId="61" xfId="0" applyFont="1" applyFill="1" applyBorder="1" applyAlignment="1">
      <alignment vertical="center"/>
    </xf>
    <xf numFmtId="0" fontId="89" fillId="33" borderId="0" xfId="0" applyFont="1" applyFill="1" applyAlignment="1">
      <alignment vertical="center"/>
    </xf>
    <xf numFmtId="0" fontId="89" fillId="33" borderId="60" xfId="0" applyFont="1" applyFill="1" applyBorder="1" applyAlignment="1">
      <alignment vertical="center"/>
    </xf>
    <xf numFmtId="0" fontId="88" fillId="33" borderId="63" xfId="0" applyFont="1" applyFill="1" applyBorder="1" applyAlignment="1">
      <alignment vertical="center"/>
    </xf>
    <xf numFmtId="0" fontId="88" fillId="33" borderId="60" xfId="0" applyFont="1" applyFill="1" applyBorder="1" applyAlignment="1">
      <alignment vertical="center"/>
    </xf>
    <xf numFmtId="0" fontId="4" fillId="33" borderId="1" xfId="0" applyFont="1" applyFill="1" applyBorder="1" applyAlignment="1" applyProtection="1">
      <alignment horizontal="center" vertical="center"/>
      <protection locked="0"/>
    </xf>
    <xf numFmtId="0" fontId="90" fillId="33" borderId="1" xfId="0" applyFont="1" applyFill="1" applyBorder="1" applyAlignment="1" applyProtection="1">
      <alignment horizontal="center" vertical="center"/>
      <protection locked="0"/>
    </xf>
    <xf numFmtId="0" fontId="90" fillId="33" borderId="1" xfId="0" applyFont="1" applyFill="1" applyBorder="1" applyAlignment="1" applyProtection="1">
      <alignment vertical="center"/>
      <protection locked="0"/>
    </xf>
    <xf numFmtId="0" fontId="66" fillId="33" borderId="60" xfId="4" applyFont="1" applyFill="1" applyBorder="1" applyAlignment="1">
      <alignment vertical="center"/>
    </xf>
    <xf numFmtId="0" fontId="93" fillId="33" borderId="60" xfId="4" applyFont="1" applyFill="1" applyBorder="1" applyAlignment="1">
      <alignment horizontal="left" vertical="center"/>
    </xf>
    <xf numFmtId="0" fontId="88" fillId="12" borderId="60" xfId="4" applyFont="1" applyFill="1" applyBorder="1" applyAlignment="1">
      <alignment vertical="center"/>
    </xf>
    <xf numFmtId="0" fontId="13" fillId="12" borderId="46" xfId="0" applyFont="1" applyFill="1" applyBorder="1" applyAlignment="1" applyProtection="1">
      <alignment horizontal="center" vertical="center"/>
      <protection locked="0"/>
    </xf>
    <xf numFmtId="0" fontId="13" fillId="12" borderId="46" xfId="0" applyFont="1" applyFill="1" applyBorder="1" applyAlignment="1" applyProtection="1">
      <alignment vertical="center"/>
      <protection locked="0"/>
    </xf>
    <xf numFmtId="0" fontId="50" fillId="12" borderId="1" xfId="0" applyFont="1" applyFill="1" applyBorder="1" applyAlignment="1">
      <alignment vertical="center"/>
    </xf>
    <xf numFmtId="0" fontId="50" fillId="12" borderId="1" xfId="2" applyFont="1" applyFill="1" applyBorder="1" applyAlignment="1" applyProtection="1">
      <alignment vertical="center"/>
      <protection locked="0"/>
    </xf>
    <xf numFmtId="0" fontId="50" fillId="12" borderId="2" xfId="2" applyFont="1" applyFill="1" applyBorder="1" applyAlignment="1" applyProtection="1">
      <alignment vertical="center"/>
      <protection locked="0"/>
    </xf>
    <xf numFmtId="0" fontId="13" fillId="12" borderId="5" xfId="0" applyFont="1" applyFill="1" applyBorder="1" applyAlignment="1" applyProtection="1">
      <alignment horizontal="center" vertical="center"/>
      <protection locked="0"/>
    </xf>
    <xf numFmtId="0" fontId="13" fillId="12" borderId="1" xfId="2" applyFont="1" applyFill="1" applyBorder="1" applyAlignment="1" applyProtection="1">
      <alignment vertical="center"/>
      <protection locked="0"/>
    </xf>
    <xf numFmtId="0" fontId="50" fillId="12" borderId="1" xfId="0" applyFont="1" applyFill="1" applyBorder="1" applyAlignment="1" applyProtection="1">
      <alignment vertical="center"/>
      <protection locked="0"/>
    </xf>
    <xf numFmtId="0" fontId="2" fillId="12" borderId="2" xfId="0" applyFont="1" applyFill="1" applyBorder="1" applyAlignment="1" applyProtection="1">
      <alignment vertical="center"/>
      <protection locked="0"/>
    </xf>
    <xf numFmtId="0" fontId="13" fillId="12" borderId="12" xfId="0" applyFont="1" applyFill="1" applyBorder="1" applyAlignment="1" applyProtection="1">
      <alignment horizontal="center" vertical="center" wrapText="1"/>
      <protection locked="0"/>
    </xf>
    <xf numFmtId="0" fontId="4" fillId="12" borderId="2" xfId="0" applyFont="1" applyFill="1" applyBorder="1" applyAlignment="1" applyProtection="1">
      <alignment horizontal="center" vertical="center"/>
      <protection locked="0"/>
    </xf>
    <xf numFmtId="0" fontId="3" fillId="12" borderId="2" xfId="0" applyFont="1" applyFill="1" applyBorder="1" applyAlignment="1" applyProtection="1">
      <alignment vertical="center"/>
      <protection locked="0"/>
    </xf>
    <xf numFmtId="0" fontId="98" fillId="12" borderId="1" xfId="0" applyFont="1" applyFill="1" applyBorder="1" applyAlignment="1" applyProtection="1">
      <alignment vertical="center"/>
      <protection locked="0"/>
    </xf>
    <xf numFmtId="0" fontId="98" fillId="12" borderId="13" xfId="0" applyFont="1" applyFill="1" applyBorder="1" applyAlignment="1" applyProtection="1">
      <alignment vertical="center"/>
      <protection locked="0"/>
    </xf>
    <xf numFmtId="0" fontId="66" fillId="12" borderId="60" xfId="4" applyFont="1" applyFill="1" applyBorder="1" applyAlignment="1">
      <alignment vertical="center"/>
    </xf>
    <xf numFmtId="0" fontId="93" fillId="12" borderId="60" xfId="4" applyFont="1" applyFill="1" applyBorder="1" applyAlignment="1">
      <alignment horizontal="left" vertical="center"/>
    </xf>
    <xf numFmtId="0" fontId="6" fillId="28" borderId="31" xfId="8" applyFont="1" applyFill="1" applyBorder="1" applyAlignment="1" applyProtection="1">
      <alignment horizontal="center"/>
      <protection locked="0"/>
    </xf>
    <xf numFmtId="0" fontId="6" fillId="28" borderId="30" xfId="8" applyFont="1" applyFill="1" applyBorder="1" applyAlignment="1" applyProtection="1">
      <alignment horizontal="center"/>
      <protection locked="0"/>
    </xf>
    <xf numFmtId="0" fontId="14" fillId="0" borderId="64" xfId="8" applyFont="1" applyBorder="1" applyAlignment="1">
      <alignment horizontal="left" vertical="top" wrapText="1"/>
    </xf>
    <xf numFmtId="0" fontId="44" fillId="0" borderId="26" xfId="8" applyFont="1" applyBorder="1" applyAlignment="1">
      <alignment horizontal="center" vertical="center" wrapText="1"/>
    </xf>
    <xf numFmtId="0" fontId="6" fillId="28" borderId="29" xfId="8" applyFont="1" applyFill="1" applyBorder="1" applyAlignment="1" applyProtection="1">
      <alignment horizontal="center"/>
      <protection locked="0"/>
    </xf>
    <xf numFmtId="0" fontId="6" fillId="28" borderId="10" xfId="8" applyFont="1" applyFill="1" applyBorder="1" applyAlignment="1" applyProtection="1">
      <alignment horizontal="center" vertical="center"/>
      <protection locked="0"/>
    </xf>
    <xf numFmtId="0" fontId="6" fillId="28" borderId="0" xfId="8" applyFont="1" applyFill="1" applyAlignment="1" applyProtection="1">
      <alignment horizontal="center" vertical="center"/>
      <protection locked="0"/>
    </xf>
    <xf numFmtId="0" fontId="6" fillId="28" borderId="0" xfId="8" applyFont="1" applyFill="1" applyAlignment="1" applyProtection="1">
      <alignment horizontal="center"/>
      <protection locked="0"/>
    </xf>
    <xf numFmtId="0" fontId="6" fillId="28" borderId="11" xfId="8" applyFont="1" applyFill="1" applyBorder="1" applyAlignment="1" applyProtection="1">
      <alignment horizontal="center" vertical="center"/>
      <protection locked="0"/>
    </xf>
    <xf numFmtId="0" fontId="6" fillId="28" borderId="8" xfId="8" applyFont="1" applyFill="1" applyBorder="1" applyAlignment="1" applyProtection="1">
      <alignment horizontal="center" vertical="center"/>
      <protection locked="0"/>
    </xf>
    <xf numFmtId="0" fontId="14" fillId="28" borderId="1" xfId="8" applyFont="1" applyFill="1" applyBorder="1" applyAlignment="1" applyProtection="1">
      <alignment horizontal="center" vertical="center"/>
      <protection locked="0"/>
    </xf>
    <xf numFmtId="0" fontId="14" fillId="28" borderId="34" xfId="8" applyFont="1" applyFill="1" applyBorder="1" applyAlignment="1" applyProtection="1">
      <alignment horizontal="center" vertical="center"/>
      <protection locked="0"/>
    </xf>
    <xf numFmtId="0" fontId="14" fillId="28" borderId="37" xfId="8" applyFont="1" applyFill="1" applyBorder="1" applyAlignment="1" applyProtection="1">
      <alignment horizontal="center" vertical="center"/>
      <protection locked="0"/>
    </xf>
    <xf numFmtId="0" fontId="14" fillId="28" borderId="27" xfId="8" applyFont="1" applyFill="1" applyBorder="1" applyAlignment="1" applyProtection="1">
      <alignment horizontal="center" vertical="center"/>
      <protection locked="0"/>
    </xf>
    <xf numFmtId="0" fontId="14" fillId="28" borderId="12" xfId="8" applyFont="1" applyFill="1" applyBorder="1" applyAlignment="1" applyProtection="1">
      <alignment horizontal="center" vertical="center"/>
      <protection locked="0"/>
    </xf>
    <xf numFmtId="0" fontId="2" fillId="0" borderId="0" xfId="8"/>
    <xf numFmtId="0" fontId="6" fillId="0" borderId="0" xfId="8" applyFont="1" applyAlignment="1">
      <alignment horizontal="center" vertical="center"/>
    </xf>
    <xf numFmtId="0" fontId="2" fillId="0" borderId="0" xfId="8" applyAlignment="1">
      <alignment vertical="center"/>
    </xf>
    <xf numFmtId="0" fontId="2" fillId="0" borderId="0" xfId="8" applyFont="1" applyAlignment="1">
      <alignment vertical="center"/>
    </xf>
    <xf numFmtId="0" fontId="24" fillId="0" borderId="0" xfId="8" applyFont="1" applyAlignment="1">
      <alignment horizontal="center" vertical="center"/>
    </xf>
    <xf numFmtId="0" fontId="6" fillId="0" borderId="0" xfId="8" applyFont="1" applyAlignment="1" applyProtection="1">
      <alignment horizontal="center" vertical="center"/>
      <protection locked="0"/>
    </xf>
    <xf numFmtId="0" fontId="13" fillId="0" borderId="1" xfId="8" applyFont="1" applyBorder="1" applyAlignment="1" applyProtection="1">
      <alignment vertical="center"/>
      <protection locked="0"/>
    </xf>
    <xf numFmtId="0" fontId="13" fillId="0" borderId="1" xfId="8" applyFont="1" applyBorder="1" applyAlignment="1" applyProtection="1">
      <alignment horizontal="center" vertical="center"/>
      <protection locked="0"/>
    </xf>
    <xf numFmtId="0" fontId="13" fillId="0" borderId="2" xfId="8" applyFont="1" applyBorder="1" applyAlignment="1" applyProtection="1">
      <alignment horizontal="center" vertical="center"/>
      <protection locked="0"/>
    </xf>
    <xf numFmtId="0" fontId="2" fillId="0" borderId="0" xfId="8" applyAlignment="1" applyProtection="1">
      <alignment vertical="center"/>
      <protection locked="0"/>
    </xf>
    <xf numFmtId="0" fontId="31" fillId="0" borderId="0" xfId="8" applyFont="1" applyAlignment="1" applyProtection="1">
      <alignment vertical="center"/>
      <protection locked="0"/>
    </xf>
    <xf numFmtId="0" fontId="32" fillId="0" borderId="0" xfId="8" applyFont="1" applyAlignment="1">
      <alignment horizontal="center" vertical="center"/>
    </xf>
    <xf numFmtId="0" fontId="33" fillId="0" borderId="0" xfId="8" applyFont="1" applyAlignment="1">
      <alignment horizontal="center" vertical="center"/>
    </xf>
    <xf numFmtId="0" fontId="33" fillId="0" borderId="0" xfId="8" applyFont="1" applyAlignment="1">
      <alignment vertical="center"/>
    </xf>
    <xf numFmtId="0" fontId="33" fillId="0" borderId="0" xfId="8" applyFont="1"/>
    <xf numFmtId="0" fontId="13" fillId="0" borderId="0" xfId="8" applyFont="1" applyAlignment="1" applyProtection="1">
      <alignment vertical="center"/>
      <protection locked="0"/>
    </xf>
    <xf numFmtId="0" fontId="13" fillId="0" borderId="0" xfId="8" applyFont="1" applyAlignment="1" applyProtection="1">
      <alignment horizontal="center" vertical="center"/>
      <protection locked="0"/>
    </xf>
    <xf numFmtId="0" fontId="31" fillId="0" borderId="0" xfId="8" applyFont="1" applyProtection="1">
      <protection locked="0"/>
    </xf>
    <xf numFmtId="0" fontId="13" fillId="0" borderId="1" xfId="8" applyFont="1" applyBorder="1" applyAlignment="1">
      <alignment horizontal="center" vertical="center"/>
    </xf>
    <xf numFmtId="0" fontId="31" fillId="0" borderId="0" xfId="8" applyFont="1"/>
    <xf numFmtId="0" fontId="31" fillId="0" borderId="0" xfId="8" applyFont="1" applyAlignment="1">
      <alignment vertical="center"/>
    </xf>
    <xf numFmtId="0" fontId="24" fillId="0" borderId="0" xfId="8" applyFont="1" applyAlignment="1" applyProtection="1">
      <alignment horizontal="center" vertical="center"/>
      <protection locked="0"/>
    </xf>
    <xf numFmtId="0" fontId="2" fillId="0" borderId="0" xfId="8" applyFont="1"/>
    <xf numFmtId="1" fontId="41" fillId="0" borderId="0" xfId="8" applyNumberFormat="1" applyFont="1" applyAlignment="1">
      <alignment horizontal="center" vertical="center"/>
    </xf>
    <xf numFmtId="1" fontId="3" fillId="0" borderId="0" xfId="8" applyNumberFormat="1" applyFont="1" applyAlignment="1">
      <alignment horizontal="center" vertical="center"/>
    </xf>
    <xf numFmtId="1" fontId="2" fillId="0" borderId="0" xfId="8" applyNumberFormat="1" applyAlignment="1">
      <alignment horizontal="center" vertical="center"/>
    </xf>
    <xf numFmtId="0" fontId="13" fillId="12" borderId="1" xfId="8" applyFont="1" applyFill="1" applyBorder="1" applyAlignment="1" applyProtection="1">
      <alignment vertical="center"/>
      <protection locked="0"/>
    </xf>
    <xf numFmtId="0" fontId="13" fillId="12" borderId="0" xfId="8" applyFont="1" applyFill="1" applyAlignment="1" applyProtection="1">
      <alignment horizontal="left" vertical="center" indent="1"/>
      <protection locked="0"/>
    </xf>
    <xf numFmtId="1" fontId="2" fillId="0" borderId="0" xfId="8" applyNumberFormat="1" applyFont="1" applyAlignment="1">
      <alignment horizontal="center" vertical="center"/>
    </xf>
    <xf numFmtId="0" fontId="44" fillId="12" borderId="1" xfId="8" applyFont="1" applyFill="1" applyBorder="1" applyAlignment="1" applyProtection="1">
      <alignment horizontal="center" vertical="center"/>
      <protection locked="0"/>
    </xf>
    <xf numFmtId="0" fontId="14" fillId="0" borderId="1" xfId="8" applyFont="1" applyBorder="1" applyAlignment="1">
      <alignment horizontal="center"/>
    </xf>
    <xf numFmtId="0" fontId="67" fillId="0" borderId="1" xfId="8" applyFont="1" applyBorder="1" applyAlignment="1" applyProtection="1">
      <alignment horizontal="center" vertical="center"/>
      <protection locked="0"/>
    </xf>
    <xf numFmtId="0" fontId="65" fillId="12" borderId="1" xfId="8" applyFont="1" applyFill="1" applyBorder="1" applyAlignment="1" applyProtection="1">
      <alignment vertical="center"/>
      <protection locked="0"/>
    </xf>
    <xf numFmtId="0" fontId="67" fillId="0" borderId="2" xfId="8" applyFont="1" applyBorder="1" applyAlignment="1" applyProtection="1">
      <alignment vertical="center"/>
      <protection locked="0"/>
    </xf>
    <xf numFmtId="0" fontId="67" fillId="0" borderId="1" xfId="8" applyFont="1" applyBorder="1" applyAlignment="1" applyProtection="1">
      <alignment vertical="center"/>
      <protection locked="0"/>
    </xf>
    <xf numFmtId="0" fontId="67" fillId="0" borderId="2" xfId="8" applyFont="1" applyBorder="1" applyAlignment="1" applyProtection="1">
      <alignment horizontal="center" vertical="center"/>
      <protection locked="0"/>
    </xf>
    <xf numFmtId="0" fontId="67" fillId="0" borderId="41" xfId="8" applyFont="1" applyBorder="1" applyAlignment="1" applyProtection="1">
      <alignment vertical="center"/>
      <protection locked="0"/>
    </xf>
    <xf numFmtId="0" fontId="67" fillId="0" borderId="4" xfId="8" applyFont="1" applyBorder="1" applyAlignment="1" applyProtection="1">
      <alignment horizontal="center" vertical="center"/>
      <protection locked="0"/>
    </xf>
    <xf numFmtId="0" fontId="67" fillId="0" borderId="4" xfId="8" applyFont="1" applyBorder="1" applyAlignment="1" applyProtection="1">
      <alignment vertical="center"/>
      <protection locked="0"/>
    </xf>
    <xf numFmtId="0" fontId="67" fillId="0" borderId="41" xfId="8" applyFont="1" applyBorder="1" applyAlignment="1" applyProtection="1">
      <alignment horizontal="center" vertical="center"/>
      <protection locked="0"/>
    </xf>
    <xf numFmtId="0" fontId="67" fillId="0" borderId="12" xfId="8" applyFont="1" applyBorder="1" applyAlignment="1" applyProtection="1">
      <alignment horizontal="center" vertical="center"/>
      <protection locked="0"/>
    </xf>
    <xf numFmtId="0" fontId="52" fillId="0" borderId="0" xfId="8" applyFont="1" applyAlignment="1">
      <alignment horizontal="center" vertical="center"/>
    </xf>
    <xf numFmtId="0" fontId="13" fillId="0" borderId="67" xfId="8" applyFont="1" applyBorder="1" applyAlignment="1" applyProtection="1">
      <alignment horizontal="left" vertical="center"/>
      <protection locked="0"/>
    </xf>
    <xf numFmtId="0" fontId="67" fillId="23" borderId="41" xfId="8" applyFont="1" applyFill="1" applyBorder="1" applyAlignment="1" applyProtection="1">
      <alignment horizontal="right" vertical="center"/>
      <protection locked="0"/>
    </xf>
    <xf numFmtId="0" fontId="67" fillId="23" borderId="41" xfId="8" applyFont="1" applyFill="1" applyBorder="1" applyAlignment="1" applyProtection="1">
      <alignment horizontal="left" vertical="center"/>
      <protection locked="0"/>
    </xf>
    <xf numFmtId="0" fontId="14" fillId="28" borderId="7" xfId="8" applyFont="1" applyFill="1" applyBorder="1" applyAlignment="1" applyProtection="1">
      <alignment vertical="center"/>
      <protection locked="0"/>
    </xf>
    <xf numFmtId="0" fontId="13" fillId="28" borderId="8" xfId="8" applyFont="1" applyFill="1" applyBorder="1" applyAlignment="1" applyProtection="1">
      <alignment vertical="center"/>
      <protection locked="0"/>
    </xf>
    <xf numFmtId="0" fontId="14" fillId="28" borderId="9" xfId="8" applyFont="1" applyFill="1" applyBorder="1" applyAlignment="1" applyProtection="1">
      <alignment vertical="center"/>
      <protection locked="0"/>
    </xf>
    <xf numFmtId="0" fontId="14" fillId="28" borderId="10" xfId="8" applyFont="1" applyFill="1" applyBorder="1" applyAlignment="1" applyProtection="1">
      <alignment horizontal="center" vertical="center"/>
      <protection locked="0"/>
    </xf>
    <xf numFmtId="0" fontId="14" fillId="28" borderId="0" xfId="8" applyFont="1" applyFill="1" applyAlignment="1" applyProtection="1">
      <alignment horizontal="center" vertical="center"/>
      <protection locked="0"/>
    </xf>
    <xf numFmtId="0" fontId="14" fillId="28" borderId="11" xfId="8" applyFont="1" applyFill="1" applyBorder="1" applyAlignment="1" applyProtection="1">
      <alignment horizontal="center" vertical="center"/>
      <protection locked="0"/>
    </xf>
    <xf numFmtId="0" fontId="14" fillId="28" borderId="1" xfId="8" applyFont="1" applyFill="1" applyBorder="1" applyAlignment="1" applyProtection="1">
      <alignment horizontal="center" vertical="center"/>
      <protection locked="0"/>
    </xf>
    <xf numFmtId="0" fontId="14" fillId="28" borderId="12" xfId="8" applyFont="1" applyFill="1" applyBorder="1" applyAlignment="1" applyProtection="1">
      <alignment horizontal="center" vertical="center"/>
      <protection locked="0"/>
    </xf>
    <xf numFmtId="0" fontId="67" fillId="0" borderId="0" xfId="8" applyFont="1" applyAlignment="1" applyProtection="1">
      <alignment horizontal="center" vertical="center"/>
      <protection locked="0"/>
    </xf>
    <xf numFmtId="0" fontId="67" fillId="0" borderId="5" xfId="8" applyFont="1" applyBorder="1" applyAlignment="1" applyProtection="1">
      <alignment horizontal="center" vertical="center"/>
      <protection locked="0"/>
    </xf>
    <xf numFmtId="0" fontId="67" fillId="0" borderId="13" xfId="8" applyFont="1" applyBorder="1" applyAlignment="1" applyProtection="1">
      <alignment horizontal="center" vertical="center"/>
      <protection locked="0"/>
    </xf>
    <xf numFmtId="0" fontId="67" fillId="0" borderId="5" xfId="8" applyFont="1" applyBorder="1" applyAlignment="1" applyProtection="1">
      <alignment vertical="center"/>
      <protection locked="0"/>
    </xf>
    <xf numFmtId="0" fontId="67" fillId="0" borderId="13" xfId="8" applyFont="1" applyBorder="1" applyAlignment="1" applyProtection="1">
      <alignment vertical="center"/>
      <protection locked="0"/>
    </xf>
    <xf numFmtId="0" fontId="44" fillId="12" borderId="66" xfId="8" applyFont="1" applyFill="1" applyBorder="1" applyAlignment="1" applyProtection="1">
      <alignment horizontal="center" vertical="center"/>
      <protection locked="0"/>
    </xf>
    <xf numFmtId="0" fontId="67" fillId="23" borderId="41" xfId="8" applyFont="1" applyFill="1" applyBorder="1" applyAlignment="1" applyProtection="1">
      <alignment horizontal="center" vertical="center"/>
      <protection locked="0"/>
    </xf>
    <xf numFmtId="0" fontId="67" fillId="0" borderId="12" xfId="8" applyFont="1" applyBorder="1" applyAlignment="1" applyProtection="1">
      <alignment vertical="center"/>
      <protection locked="0"/>
    </xf>
    <xf numFmtId="0" fontId="2" fillId="24" borderId="1" xfId="0" applyFont="1" applyFill="1" applyBorder="1" applyAlignment="1" applyProtection="1">
      <alignment horizontal="center" vertical="center"/>
      <protection locked="0"/>
    </xf>
    <xf numFmtId="0" fontId="2" fillId="24" borderId="1" xfId="0" applyFont="1" applyFill="1" applyBorder="1" applyAlignment="1" applyProtection="1">
      <alignment vertical="center"/>
      <protection locked="0"/>
    </xf>
    <xf numFmtId="0" fontId="3" fillId="31" borderId="1" xfId="0" applyFont="1" applyFill="1" applyBorder="1" applyAlignment="1" applyProtection="1">
      <alignment horizontal="center" vertical="center"/>
      <protection locked="0"/>
    </xf>
    <xf numFmtId="0" fontId="2" fillId="31" borderId="1" xfId="0" applyFont="1" applyFill="1" applyBorder="1" applyAlignment="1" applyProtection="1">
      <alignment vertical="center"/>
      <protection locked="0"/>
    </xf>
    <xf numFmtId="0" fontId="52" fillId="31" borderId="1" xfId="0" applyFont="1" applyFill="1" applyBorder="1" applyAlignment="1" applyProtection="1">
      <alignment horizontal="center" vertical="center"/>
      <protection locked="0"/>
    </xf>
    <xf numFmtId="0" fontId="52" fillId="31" borderId="1" xfId="0" applyFont="1" applyFill="1" applyBorder="1" applyAlignment="1" applyProtection="1">
      <alignment vertical="center"/>
      <protection locked="0"/>
    </xf>
    <xf numFmtId="0" fontId="7" fillId="31" borderId="1" xfId="0" applyFont="1" applyFill="1" applyBorder="1" applyAlignment="1" applyProtection="1">
      <alignment vertical="center"/>
      <protection locked="0"/>
    </xf>
    <xf numFmtId="0" fontId="2" fillId="31" borderId="3" xfId="0" applyFont="1" applyFill="1" applyBorder="1" applyAlignment="1" applyProtection="1">
      <alignment horizontal="left" vertical="center"/>
      <protection locked="0"/>
    </xf>
    <xf numFmtId="0" fontId="13" fillId="24" borderId="1" xfId="0" applyFont="1" applyFill="1" applyBorder="1" applyAlignment="1" applyProtection="1">
      <alignment horizontal="center" vertical="center"/>
      <protection locked="0"/>
    </xf>
    <xf numFmtId="0" fontId="59" fillId="0" borderId="0" xfId="0" applyFont="1" applyAlignment="1">
      <alignment horizontal="left" vertical="center"/>
    </xf>
    <xf numFmtId="0" fontId="67" fillId="33" borderId="1" xfId="8" applyFont="1" applyFill="1" applyBorder="1" applyAlignment="1" applyProtection="1">
      <alignment horizontal="center" vertical="center"/>
      <protection locked="0"/>
    </xf>
    <xf numFmtId="0" fontId="67" fillId="33" borderId="1" xfId="8" applyFont="1" applyFill="1" applyBorder="1" applyAlignment="1" applyProtection="1">
      <alignment vertical="center"/>
      <protection locked="0"/>
    </xf>
    <xf numFmtId="0" fontId="13" fillId="33" borderId="1" xfId="8" applyFont="1" applyFill="1" applyBorder="1" applyAlignment="1" applyProtection="1">
      <alignment vertical="center"/>
      <protection locked="0"/>
    </xf>
    <xf numFmtId="0" fontId="13" fillId="33" borderId="1" xfId="8" applyFont="1" applyFill="1" applyBorder="1" applyAlignment="1" applyProtection="1">
      <alignment horizontal="center" vertical="center"/>
      <protection locked="0"/>
    </xf>
    <xf numFmtId="0" fontId="13" fillId="33" borderId="2" xfId="8" applyFont="1" applyFill="1" applyBorder="1" applyAlignment="1" applyProtection="1">
      <alignment vertical="center"/>
      <protection locked="0"/>
    </xf>
    <xf numFmtId="0" fontId="13" fillId="33" borderId="5" xfId="8" applyFont="1" applyFill="1" applyBorder="1" applyAlignment="1" applyProtection="1">
      <alignment horizontal="center" vertical="center"/>
      <protection locked="0"/>
    </xf>
    <xf numFmtId="0" fontId="67" fillId="33" borderId="41" xfId="8" applyFont="1" applyFill="1" applyBorder="1" applyAlignment="1" applyProtection="1">
      <alignment horizontal="center" vertical="center"/>
      <protection locked="0"/>
    </xf>
    <xf numFmtId="0" fontId="67" fillId="33" borderId="41" xfId="8" applyFont="1" applyFill="1" applyBorder="1" applyAlignment="1" applyProtection="1">
      <alignment vertical="center"/>
      <protection locked="0"/>
    </xf>
    <xf numFmtId="0" fontId="67" fillId="33" borderId="2" xfId="8" applyFont="1" applyFill="1" applyBorder="1" applyAlignment="1" applyProtection="1">
      <alignment vertical="center"/>
      <protection locked="0"/>
    </xf>
    <xf numFmtId="0" fontId="13" fillId="33" borderId="5" xfId="8" applyFont="1" applyFill="1" applyBorder="1" applyAlignment="1" applyProtection="1">
      <alignment vertical="center"/>
      <protection locked="0"/>
    </xf>
    <xf numFmtId="0" fontId="67" fillId="33" borderId="44" xfId="8" applyFont="1" applyFill="1" applyBorder="1" applyAlignment="1" applyProtection="1">
      <alignment horizontal="center" vertical="center"/>
      <protection locked="0"/>
    </xf>
    <xf numFmtId="0" fontId="67" fillId="33" borderId="44" xfId="8" applyFont="1" applyFill="1" applyBorder="1" applyAlignment="1" applyProtection="1">
      <alignment vertical="center"/>
      <protection locked="0"/>
    </xf>
    <xf numFmtId="0" fontId="67" fillId="33" borderId="2" xfId="8" applyFont="1" applyFill="1" applyBorder="1" applyAlignment="1" applyProtection="1">
      <alignment horizontal="center" vertical="center"/>
      <protection locked="0"/>
    </xf>
    <xf numFmtId="0" fontId="67" fillId="33" borderId="13" xfId="8" applyFont="1" applyFill="1" applyBorder="1" applyAlignment="1" applyProtection="1">
      <alignment horizontal="center" vertical="center"/>
      <protection locked="0"/>
    </xf>
    <xf numFmtId="0" fontId="67" fillId="33" borderId="5" xfId="8" applyFont="1" applyFill="1" applyBorder="1" applyAlignment="1" applyProtection="1">
      <alignment vertical="center"/>
      <protection locked="0"/>
    </xf>
    <xf numFmtId="0" fontId="67" fillId="33" borderId="5" xfId="8" applyFont="1" applyFill="1" applyBorder="1" applyAlignment="1" applyProtection="1">
      <alignment horizontal="center" vertical="center"/>
      <protection locked="0"/>
    </xf>
    <xf numFmtId="0" fontId="67" fillId="33" borderId="13" xfId="8" applyFont="1" applyFill="1" applyBorder="1" applyAlignment="1" applyProtection="1">
      <alignment vertical="center"/>
      <protection locked="0"/>
    </xf>
    <xf numFmtId="0" fontId="67" fillId="33" borderId="0" xfId="8" applyFont="1" applyFill="1" applyAlignment="1" applyProtection="1">
      <alignment horizontal="center" vertical="center"/>
      <protection locked="0"/>
    </xf>
    <xf numFmtId="0" fontId="13" fillId="33" borderId="2" xfId="8" applyFont="1" applyFill="1" applyBorder="1" applyAlignment="1" applyProtection="1">
      <alignment horizontal="center" vertical="center"/>
      <protection locked="0"/>
    </xf>
    <xf numFmtId="0" fontId="13" fillId="33" borderId="13" xfId="8" applyFont="1" applyFill="1" applyBorder="1" applyAlignment="1" applyProtection="1">
      <alignment horizontal="center" vertical="center"/>
      <protection locked="0"/>
    </xf>
    <xf numFmtId="0" fontId="13" fillId="33" borderId="41" xfId="8" applyFont="1" applyFill="1" applyBorder="1" applyAlignment="1" applyProtection="1">
      <alignment horizontal="center" vertical="center"/>
      <protection locked="0"/>
    </xf>
    <xf numFmtId="0" fontId="13" fillId="33" borderId="41" xfId="8" applyFont="1" applyFill="1" applyBorder="1" applyAlignment="1" applyProtection="1">
      <alignment vertical="center"/>
      <protection locked="0"/>
    </xf>
    <xf numFmtId="0" fontId="14" fillId="33" borderId="41" xfId="8" applyFont="1" applyFill="1" applyBorder="1" applyAlignment="1" applyProtection="1">
      <alignment horizontal="center" vertical="center"/>
      <protection locked="0"/>
    </xf>
    <xf numFmtId="0" fontId="7" fillId="33" borderId="4" xfId="0" applyFont="1" applyFill="1" applyBorder="1" applyAlignment="1" applyProtection="1">
      <alignment horizontal="center" vertical="center"/>
      <protection locked="0"/>
    </xf>
    <xf numFmtId="0" fontId="7" fillId="33" borderId="1" xfId="0" applyFont="1" applyFill="1" applyBorder="1" applyAlignment="1" applyProtection="1">
      <alignment horizontal="center"/>
      <protection locked="0"/>
    </xf>
    <xf numFmtId="0" fontId="7" fillId="33" borderId="12" xfId="0" applyFont="1" applyFill="1" applyBorder="1" applyAlignment="1" applyProtection="1">
      <alignment horizontal="center"/>
      <protection locked="0"/>
    </xf>
    <xf numFmtId="0" fontId="7" fillId="33" borderId="5" xfId="0" applyFont="1" applyFill="1" applyBorder="1" applyAlignment="1" applyProtection="1">
      <alignment horizontal="center"/>
      <protection locked="0"/>
    </xf>
    <xf numFmtId="0" fontId="8" fillId="33" borderId="13" xfId="0" applyFont="1" applyFill="1" applyBorder="1" applyAlignment="1" applyProtection="1">
      <alignment vertical="center"/>
      <protection locked="0"/>
    </xf>
    <xf numFmtId="0" fontId="8" fillId="33" borderId="1" xfId="0" applyFont="1" applyFill="1" applyBorder="1" applyAlignment="1" applyProtection="1">
      <alignment horizontal="center" vertical="center"/>
      <protection locked="0"/>
    </xf>
    <xf numFmtId="0" fontId="7" fillId="33" borderId="17" xfId="0" applyFont="1" applyFill="1" applyBorder="1" applyAlignment="1" applyProtection="1">
      <alignment vertical="center"/>
      <protection locked="0"/>
    </xf>
    <xf numFmtId="0" fontId="13" fillId="33" borderId="65" xfId="8" applyFont="1" applyFill="1" applyBorder="1" applyAlignment="1" applyProtection="1">
      <alignment horizontal="center" vertical="center"/>
      <protection locked="0"/>
    </xf>
    <xf numFmtId="0" fontId="13" fillId="33" borderId="65" xfId="8" applyFont="1" applyFill="1" applyBorder="1" applyAlignment="1" applyProtection="1">
      <alignment vertical="center"/>
      <protection locked="0"/>
    </xf>
    <xf numFmtId="0" fontId="31" fillId="26" borderId="0" xfId="0" applyFont="1" applyFill="1" applyAlignment="1">
      <alignment horizontal="center" vertical="center"/>
    </xf>
    <xf numFmtId="0" fontId="48" fillId="26" borderId="1" xfId="0" applyFont="1" applyFill="1" applyBorder="1" applyAlignment="1">
      <alignment horizontal="left" vertical="center"/>
    </xf>
    <xf numFmtId="165" fontId="48" fillId="26" borderId="13" xfId="0" applyNumberFormat="1" applyFont="1" applyFill="1" applyBorder="1" applyAlignment="1">
      <alignment horizontal="left" vertical="center"/>
    </xf>
    <xf numFmtId="0" fontId="40" fillId="26" borderId="5" xfId="0" applyFont="1" applyFill="1" applyBorder="1" applyAlignment="1">
      <alignment horizontal="center" vertical="center"/>
    </xf>
    <xf numFmtId="0" fontId="31" fillId="26" borderId="5" xfId="0" applyFont="1" applyFill="1" applyBorder="1" applyAlignment="1">
      <alignment horizontal="center" vertical="center" wrapText="1"/>
    </xf>
    <xf numFmtId="0" fontId="31" fillId="26" borderId="5" xfId="0" applyFont="1" applyFill="1" applyBorder="1" applyAlignment="1">
      <alignment horizontal="center" vertical="center"/>
    </xf>
    <xf numFmtId="0" fontId="30" fillId="26" borderId="5" xfId="0" applyFont="1" applyFill="1" applyBorder="1" applyAlignment="1">
      <alignment horizontal="center" vertical="center"/>
    </xf>
    <xf numFmtId="0" fontId="59" fillId="26" borderId="1" xfId="0" applyFont="1" applyFill="1" applyBorder="1" applyAlignment="1">
      <alignment horizontal="center" vertical="center"/>
    </xf>
    <xf numFmtId="0" fontId="30" fillId="32" borderId="1" xfId="0" applyFont="1" applyFill="1" applyBorder="1" applyAlignment="1">
      <alignment horizontal="center" vertical="center"/>
    </xf>
    <xf numFmtId="0" fontId="59" fillId="32" borderId="1" xfId="0" applyFont="1" applyFill="1" applyBorder="1" applyAlignment="1">
      <alignment horizontal="center" vertical="center"/>
    </xf>
    <xf numFmtId="0" fontId="59" fillId="26" borderId="1" xfId="0" applyFont="1" applyFill="1" applyBorder="1" applyAlignment="1">
      <alignment horizontal="center" vertical="center" textRotation="90"/>
    </xf>
    <xf numFmtId="0" fontId="24" fillId="26" borderId="2" xfId="0" applyFont="1" applyFill="1" applyBorder="1" applyAlignment="1">
      <alignment horizontal="center" vertical="center"/>
    </xf>
    <xf numFmtId="0" fontId="24" fillId="32" borderId="2" xfId="0" applyFont="1" applyFill="1" applyBorder="1" applyAlignment="1">
      <alignment horizontal="center" vertical="center"/>
    </xf>
    <xf numFmtId="0" fontId="31" fillId="26" borderId="2" xfId="0" applyFont="1" applyFill="1" applyBorder="1" applyAlignment="1">
      <alignment horizontal="center" vertical="center"/>
    </xf>
    <xf numFmtId="0" fontId="31" fillId="26" borderId="1" xfId="0" applyFont="1" applyFill="1" applyBorder="1" applyAlignment="1">
      <alignment horizontal="center" vertical="center"/>
    </xf>
    <xf numFmtId="166" fontId="31" fillId="26" borderId="1" xfId="1" applyNumberFormat="1" applyFont="1" applyFill="1" applyBorder="1" applyAlignment="1">
      <alignment horizontal="right" vertical="center"/>
    </xf>
    <xf numFmtId="166" fontId="31" fillId="26" borderId="0" xfId="0" applyNumberFormat="1" applyFont="1" applyFill="1" applyAlignment="1">
      <alignment horizontal="center" vertical="center"/>
    </xf>
    <xf numFmtId="0" fontId="59" fillId="26" borderId="1" xfId="0" applyFont="1" applyFill="1" applyBorder="1" applyAlignment="1">
      <alignment horizontal="left" vertical="center"/>
    </xf>
    <xf numFmtId="0" fontId="41" fillId="26" borderId="2" xfId="0" applyFont="1" applyFill="1" applyBorder="1" applyAlignment="1">
      <alignment horizontal="center" vertical="center"/>
    </xf>
    <xf numFmtId="0" fontId="52" fillId="32" borderId="2" xfId="0" applyFont="1" applyFill="1" applyBorder="1" applyAlignment="1">
      <alignment horizontal="center" vertical="center"/>
    </xf>
    <xf numFmtId="0" fontId="31" fillId="26" borderId="13" xfId="0" applyFont="1" applyFill="1" applyBorder="1" applyAlignment="1">
      <alignment horizontal="center" vertical="center"/>
    </xf>
    <xf numFmtId="0" fontId="30" fillId="26" borderId="2" xfId="0" applyFont="1" applyFill="1" applyBorder="1" applyAlignment="1">
      <alignment horizontal="center" vertical="center"/>
    </xf>
    <xf numFmtId="0" fontId="59" fillId="26" borderId="2" xfId="0" applyFont="1" applyFill="1" applyBorder="1" applyAlignment="1">
      <alignment horizontal="left" vertical="center"/>
    </xf>
    <xf numFmtId="165" fontId="48" fillId="26" borderId="1" xfId="0" applyNumberFormat="1" applyFont="1" applyFill="1" applyBorder="1" applyAlignment="1">
      <alignment horizontal="left" vertical="center"/>
    </xf>
    <xf numFmtId="0" fontId="31" fillId="26" borderId="13" xfId="0" applyFont="1" applyFill="1" applyBorder="1" applyAlignment="1">
      <alignment horizontal="center" vertical="center" wrapText="1"/>
    </xf>
    <xf numFmtId="0" fontId="40" fillId="26" borderId="13" xfId="0" applyFont="1" applyFill="1" applyBorder="1" applyAlignment="1">
      <alignment horizontal="center" vertical="center"/>
    </xf>
    <xf numFmtId="0" fontId="30" fillId="24" borderId="1" xfId="0" applyFont="1" applyFill="1" applyBorder="1" applyAlignment="1">
      <alignment horizontal="center" vertical="center"/>
    </xf>
    <xf numFmtId="0" fontId="31" fillId="24" borderId="0" xfId="0" applyFont="1" applyFill="1" applyAlignment="1">
      <alignment horizontal="center" vertical="center"/>
    </xf>
    <xf numFmtId="0" fontId="59" fillId="24" borderId="1" xfId="0" applyFont="1" applyFill="1" applyBorder="1" applyAlignment="1">
      <alignment horizontal="left" vertical="center"/>
    </xf>
    <xf numFmtId="165" fontId="48" fillId="24" borderId="5" xfId="0" applyNumberFormat="1" applyFont="1" applyFill="1" applyBorder="1" applyAlignment="1">
      <alignment horizontal="left" vertical="center"/>
    </xf>
    <xf numFmtId="0" fontId="40" fillId="24" borderId="5" xfId="0" applyFont="1" applyFill="1" applyBorder="1" applyAlignment="1">
      <alignment horizontal="center" vertical="center"/>
    </xf>
    <xf numFmtId="0" fontId="31" fillId="24" borderId="5" xfId="0" applyFont="1" applyFill="1" applyBorder="1" applyAlignment="1">
      <alignment horizontal="center" vertical="center"/>
    </xf>
    <xf numFmtId="0" fontId="59" fillId="24" borderId="1" xfId="0" applyFont="1" applyFill="1" applyBorder="1" applyAlignment="1">
      <alignment horizontal="center" vertical="center"/>
    </xf>
    <xf numFmtId="0" fontId="41" fillId="24" borderId="2" xfId="0" applyFont="1" applyFill="1" applyBorder="1" applyAlignment="1">
      <alignment horizontal="center" vertical="center"/>
    </xf>
    <xf numFmtId="0" fontId="31" fillId="24" borderId="2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166" fontId="31" fillId="24" borderId="1" xfId="1" applyNumberFormat="1" applyFont="1" applyFill="1" applyBorder="1" applyAlignment="1">
      <alignment horizontal="right" vertical="center"/>
    </xf>
    <xf numFmtId="0" fontId="31" fillId="26" borderId="0" xfId="0" applyFont="1" applyFill="1" applyAlignment="1" applyProtection="1">
      <alignment horizontal="center" vertical="center"/>
      <protection locked="0"/>
    </xf>
    <xf numFmtId="0" fontId="59" fillId="26" borderId="1" xfId="0" applyFont="1" applyFill="1" applyBorder="1" applyAlignment="1" applyProtection="1">
      <alignment horizontal="left" vertical="center"/>
      <protection locked="0"/>
    </xf>
    <xf numFmtId="0" fontId="31" fillId="26" borderId="1" xfId="0" applyFont="1" applyFill="1" applyBorder="1" applyAlignment="1" applyProtection="1">
      <alignment horizontal="left" vertical="center"/>
      <protection locked="0"/>
    </xf>
    <xf numFmtId="0" fontId="31" fillId="26" borderId="1" xfId="0" applyFont="1" applyFill="1" applyBorder="1" applyAlignment="1" applyProtection="1">
      <alignment horizontal="center" vertical="center"/>
      <protection locked="0"/>
    </xf>
    <xf numFmtId="0" fontId="30" fillId="26" borderId="1" xfId="0" applyFont="1" applyFill="1" applyBorder="1" applyAlignment="1" applyProtection="1">
      <alignment horizontal="center" vertical="center"/>
      <protection locked="0"/>
    </xf>
    <xf numFmtId="0" fontId="30" fillId="26" borderId="1" xfId="0" applyFont="1" applyFill="1" applyBorder="1" applyAlignment="1" applyProtection="1">
      <alignment horizontal="left" vertical="center"/>
      <protection locked="0"/>
    </xf>
    <xf numFmtId="0" fontId="30" fillId="32" borderId="1" xfId="0" applyFont="1" applyFill="1" applyBorder="1" applyAlignment="1" applyProtection="1">
      <alignment horizontal="center" vertical="center"/>
      <protection locked="0"/>
    </xf>
    <xf numFmtId="0" fontId="59" fillId="26" borderId="2" xfId="0" applyFont="1" applyFill="1" applyBorder="1" applyAlignment="1" applyProtection="1">
      <alignment horizontal="left" vertical="center"/>
      <protection locked="0"/>
    </xf>
    <xf numFmtId="0" fontId="31" fillId="26" borderId="0" xfId="0" applyFont="1" applyFill="1" applyBorder="1" applyAlignment="1" applyProtection="1">
      <alignment horizontal="left" vertical="center"/>
      <protection locked="0"/>
    </xf>
    <xf numFmtId="0" fontId="52" fillId="32" borderId="1" xfId="0" applyFont="1" applyFill="1" applyBorder="1" applyAlignment="1" applyProtection="1">
      <alignment horizontal="center" vertical="center"/>
      <protection locked="0"/>
    </xf>
    <xf numFmtId="0" fontId="31" fillId="26" borderId="0" xfId="0" applyFont="1" applyFill="1" applyBorder="1" applyAlignment="1" applyProtection="1">
      <alignment horizontal="center" vertical="center"/>
      <protection locked="0"/>
    </xf>
    <xf numFmtId="0" fontId="31" fillId="26" borderId="0" xfId="0" applyFont="1" applyFill="1" applyBorder="1" applyAlignment="1" applyProtection="1">
      <alignment horizontal="right" vertical="center"/>
      <protection locked="0"/>
    </xf>
    <xf numFmtId="0" fontId="31" fillId="26" borderId="0" xfId="0" applyFont="1" applyFill="1" applyAlignment="1" applyProtection="1">
      <alignment horizontal="left" vertical="center"/>
      <protection locked="0"/>
    </xf>
    <xf numFmtId="0" fontId="31" fillId="26" borderId="0" xfId="0" applyFont="1" applyFill="1" applyBorder="1" applyAlignment="1">
      <alignment horizontal="center" vertical="center"/>
    </xf>
    <xf numFmtId="0" fontId="59" fillId="32" borderId="2" xfId="0" applyFont="1" applyFill="1" applyBorder="1" applyAlignment="1">
      <alignment horizontal="center" vertical="center"/>
    </xf>
    <xf numFmtId="0" fontId="59" fillId="26" borderId="2" xfId="0" applyFont="1" applyFill="1" applyBorder="1" applyAlignment="1">
      <alignment horizontal="center" vertical="center"/>
    </xf>
    <xf numFmtId="0" fontId="59" fillId="26" borderId="1" xfId="0" applyFont="1" applyFill="1" applyBorder="1"/>
    <xf numFmtId="165" fontId="48" fillId="26" borderId="5" xfId="0" applyNumberFormat="1" applyFont="1" applyFill="1" applyBorder="1" applyAlignment="1">
      <alignment horizontal="left" vertical="center"/>
    </xf>
    <xf numFmtId="0" fontId="40" fillId="26" borderId="1" xfId="0" applyFont="1" applyFill="1" applyBorder="1" applyAlignment="1">
      <alignment horizontal="center" vertical="center"/>
    </xf>
    <xf numFmtId="0" fontId="41" fillId="26" borderId="1" xfId="0" applyFont="1" applyFill="1" applyBorder="1" applyAlignment="1">
      <alignment horizontal="center" vertical="center"/>
    </xf>
    <xf numFmtId="0" fontId="24" fillId="26" borderId="0" xfId="0" applyFont="1" applyFill="1" applyAlignment="1">
      <alignment horizontal="center" vertical="center"/>
    </xf>
    <xf numFmtId="0" fontId="67" fillId="24" borderId="1" xfId="8" applyFont="1" applyFill="1" applyBorder="1" applyAlignment="1" applyProtection="1">
      <alignment horizontal="center" vertical="center"/>
      <protection locked="0"/>
    </xf>
    <xf numFmtId="0" fontId="67" fillId="24" borderId="1" xfId="8" applyFont="1" applyFill="1" applyBorder="1" applyAlignment="1" applyProtection="1">
      <alignment vertical="center"/>
      <protection locked="0"/>
    </xf>
    <xf numFmtId="0" fontId="67" fillId="24" borderId="0" xfId="8" applyFont="1" applyFill="1" applyAlignment="1" applyProtection="1">
      <alignment horizontal="center" vertical="center"/>
      <protection locked="0"/>
    </xf>
    <xf numFmtId="0" fontId="13" fillId="24" borderId="1" xfId="8" applyFont="1" applyFill="1" applyBorder="1" applyAlignment="1" applyProtection="1">
      <alignment vertical="center"/>
      <protection locked="0"/>
    </xf>
    <xf numFmtId="0" fontId="67" fillId="24" borderId="2" xfId="8" applyFont="1" applyFill="1" applyBorder="1" applyAlignment="1" applyProtection="1">
      <alignment horizontal="center" vertical="center"/>
      <protection locked="0"/>
    </xf>
    <xf numFmtId="0" fontId="67" fillId="24" borderId="2" xfId="8" applyFont="1" applyFill="1" applyBorder="1" applyAlignment="1" applyProtection="1">
      <alignment vertical="center"/>
      <protection locked="0"/>
    </xf>
    <xf numFmtId="0" fontId="67" fillId="24" borderId="13" xfId="8" applyFont="1" applyFill="1" applyBorder="1" applyAlignment="1" applyProtection="1">
      <alignment horizontal="center" vertical="center"/>
      <protection locked="0"/>
    </xf>
    <xf numFmtId="0" fontId="4" fillId="24" borderId="1" xfId="0" applyFont="1" applyFill="1" applyBorder="1" applyAlignment="1" applyProtection="1">
      <alignment horizontal="center" vertical="center"/>
      <protection locked="0"/>
    </xf>
    <xf numFmtId="0" fontId="90" fillId="24" borderId="1" xfId="0" applyFont="1" applyFill="1" applyBorder="1" applyAlignment="1" applyProtection="1">
      <alignment horizontal="center" vertical="center"/>
      <protection locked="0"/>
    </xf>
    <xf numFmtId="0" fontId="13" fillId="24" borderId="1" xfId="0" applyFont="1" applyFill="1" applyBorder="1" applyAlignment="1" applyProtection="1">
      <alignment vertical="center"/>
      <protection locked="0"/>
    </xf>
    <xf numFmtId="0" fontId="67" fillId="24" borderId="1" xfId="0" applyFont="1" applyFill="1" applyBorder="1" applyAlignment="1" applyProtection="1">
      <alignment horizontal="center" vertical="center"/>
      <protection locked="0"/>
    </xf>
    <xf numFmtId="0" fontId="66" fillId="24" borderId="60" xfId="4" applyFont="1" applyFill="1" applyBorder="1" applyAlignment="1">
      <alignment vertical="center"/>
    </xf>
    <xf numFmtId="0" fontId="59" fillId="26" borderId="1" xfId="0" applyFont="1" applyFill="1" applyBorder="1" applyAlignment="1" applyProtection="1">
      <alignment vertical="center"/>
      <protection locked="0"/>
    </xf>
    <xf numFmtId="0" fontId="59" fillId="26" borderId="12" xfId="0" applyFont="1" applyFill="1" applyBorder="1" applyAlignment="1">
      <alignment horizontal="center" vertical="center"/>
    </xf>
    <xf numFmtId="0" fontId="14" fillId="31" borderId="1" xfId="0" applyFont="1" applyFill="1" applyBorder="1" applyAlignment="1">
      <alignment horizontal="center" vertical="center"/>
    </xf>
    <xf numFmtId="0" fontId="67" fillId="31" borderId="1" xfId="0" applyFont="1" applyFill="1" applyBorder="1" applyAlignment="1">
      <alignment horizontal="center" vertical="center"/>
    </xf>
    <xf numFmtId="0" fontId="71" fillId="31" borderId="2" xfId="0" applyFont="1" applyFill="1" applyBorder="1" applyAlignment="1">
      <alignment horizontal="center" vertical="center"/>
    </xf>
    <xf numFmtId="0" fontId="8" fillId="31" borderId="2" xfId="0" applyFont="1" applyFill="1" applyBorder="1" applyAlignment="1">
      <alignment horizontal="center" vertical="center"/>
    </xf>
    <xf numFmtId="16" fontId="24" fillId="0" borderId="26" xfId="0" applyNumberFormat="1" applyFont="1" applyBorder="1" applyAlignment="1">
      <alignment horizontal="center" vertical="center"/>
    </xf>
    <xf numFmtId="0" fontId="97" fillId="33" borderId="1" xfId="0" applyFont="1" applyFill="1" applyBorder="1" applyAlignment="1" applyProtection="1">
      <alignment horizontal="center" vertical="center"/>
      <protection locked="0"/>
    </xf>
    <xf numFmtId="0" fontId="98" fillId="33" borderId="4" xfId="0" applyFont="1" applyFill="1" applyBorder="1" applyAlignment="1" applyProtection="1">
      <alignment vertical="center"/>
      <protection locked="0"/>
    </xf>
    <xf numFmtId="0" fontId="7" fillId="33" borderId="2" xfId="0" applyFont="1" applyFill="1" applyBorder="1" applyAlignment="1" applyProtection="1">
      <alignment horizontal="center"/>
      <protection locked="0"/>
    </xf>
    <xf numFmtId="0" fontId="7" fillId="33" borderId="3" xfId="0" applyFont="1" applyFill="1" applyBorder="1" applyAlignment="1" applyProtection="1">
      <alignment horizontal="center" vertical="center"/>
      <protection locked="0"/>
    </xf>
    <xf numFmtId="0" fontId="7" fillId="33" borderId="3" xfId="0" applyFont="1" applyFill="1" applyBorder="1" applyAlignment="1" applyProtection="1">
      <alignment vertical="center"/>
      <protection locked="0"/>
    </xf>
    <xf numFmtId="0" fontId="7" fillId="33" borderId="68" xfId="0" applyFont="1" applyFill="1" applyBorder="1" applyAlignment="1" applyProtection="1">
      <alignment horizontal="center" vertical="center"/>
      <protection locked="0"/>
    </xf>
    <xf numFmtId="0" fontId="7" fillId="33" borderId="41" xfId="0" quotePrefix="1" applyFont="1" applyFill="1" applyBorder="1" applyAlignment="1" applyProtection="1">
      <alignment horizontal="center" vertical="center"/>
      <protection locked="0"/>
    </xf>
    <xf numFmtId="165" fontId="48" fillId="26" borderId="18" xfId="0" applyNumberFormat="1" applyFont="1" applyFill="1" applyBorder="1" applyAlignment="1">
      <alignment horizontal="left" vertical="center"/>
    </xf>
    <xf numFmtId="0" fontId="40" fillId="26" borderId="18" xfId="0" applyFont="1" applyFill="1" applyBorder="1" applyAlignment="1">
      <alignment horizontal="center" vertical="center"/>
    </xf>
    <xf numFmtId="0" fontId="31" fillId="26" borderId="18" xfId="0" applyFont="1" applyFill="1" applyBorder="1" applyAlignment="1">
      <alignment horizontal="center" vertical="center"/>
    </xf>
    <xf numFmtId="0" fontId="59" fillId="26" borderId="4" xfId="0" applyFont="1" applyFill="1" applyBorder="1" applyAlignment="1">
      <alignment horizontal="center" vertical="center"/>
    </xf>
    <xf numFmtId="0" fontId="59" fillId="32" borderId="12" xfId="0" applyFont="1" applyFill="1" applyBorder="1" applyAlignment="1">
      <alignment horizontal="center" vertical="center"/>
    </xf>
    <xf numFmtId="0" fontId="30" fillId="26" borderId="12" xfId="0" applyFont="1" applyFill="1" applyBorder="1" applyAlignment="1">
      <alignment horizontal="center" vertical="center"/>
    </xf>
    <xf numFmtId="0" fontId="42" fillId="26" borderId="0" xfId="0" applyFont="1" applyFill="1" applyAlignment="1">
      <alignment horizontal="center" vertical="center" textRotation="90"/>
    </xf>
    <xf numFmtId="165" fontId="48" fillId="26" borderId="2" xfId="0" applyNumberFormat="1" applyFont="1" applyFill="1" applyBorder="1" applyAlignment="1">
      <alignment horizontal="left" vertical="center"/>
    </xf>
    <xf numFmtId="0" fontId="24" fillId="26" borderId="5" xfId="0" applyFont="1" applyFill="1" applyBorder="1" applyAlignment="1">
      <alignment horizontal="center" vertical="center"/>
    </xf>
    <xf numFmtId="0" fontId="42" fillId="26" borderId="5" xfId="0" applyFont="1" applyFill="1" applyBorder="1" applyAlignment="1">
      <alignment horizontal="center" vertical="center"/>
    </xf>
    <xf numFmtId="0" fontId="24" fillId="26" borderId="1" xfId="0" applyFont="1" applyFill="1" applyBorder="1" applyAlignment="1">
      <alignment horizontal="center" vertical="center"/>
    </xf>
    <xf numFmtId="166" fontId="24" fillId="26" borderId="1" xfId="1" applyNumberFormat="1" applyFont="1" applyFill="1" applyBorder="1" applyAlignment="1">
      <alignment horizontal="right" vertical="center"/>
    </xf>
  </cellXfs>
  <cellStyles count="9">
    <cellStyle name="Moneda" xfId="1" builtinId="4"/>
    <cellStyle name="Normal" xfId="0" builtinId="0"/>
    <cellStyle name="Normal 2" xfId="2"/>
    <cellStyle name="Normal 2 2" xfId="8"/>
    <cellStyle name="Normal 2 3" xfId="5"/>
    <cellStyle name="Normal 3" xfId="3"/>
    <cellStyle name="Normal 3 2" xfId="6"/>
    <cellStyle name="Normal 4" xfId="7"/>
    <cellStyle name="Normal 5" xfId="4"/>
  </cellStyles>
  <dxfs count="1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Medium4"/>
  <colors>
    <mruColors>
      <color rgb="FF7FFF57"/>
      <color rgb="FFB8B082"/>
      <color rgb="FF0996FF"/>
      <color rgb="FFFFFF99"/>
      <color rgb="FF0000FF"/>
      <color rgb="FFE2FFD9"/>
      <color rgb="FFFFCCCC"/>
      <color rgb="FFFFFFCC"/>
      <color rgb="FF0099CC"/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484909</xdr:colOff>
      <xdr:row>5</xdr:row>
      <xdr:rowOff>59645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6434954" y="9178637"/>
          <a:ext cx="1246909" cy="1004454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2847295-9/AppData/Local/Microsoft/Windows/INetCache/Content.Outlook/KDJI3WM5/CARGA%20profesores%20FACT%20FNP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"/>
      <sheetName val="OM"/>
      <sheetName val="SIST ARM"/>
      <sheetName val="NAVEG"/>
      <sheetName val="OP NAV"/>
      <sheetName val="SIST  ING"/>
      <sheetName val="ADMINIST "/>
      <sheetName val="ESP IM"/>
      <sheetName val="ESP AB"/>
      <sheetName val="ESP LT"/>
      <sheetName val="METOD INV"/>
      <sheetName val="NÁUTICA"/>
      <sheetName val="FOR NAVAL"/>
      <sheetName val="LENGUAJE"/>
      <sheetName val="HISTORIA"/>
      <sheetName val="HIST NAV "/>
      <sheetName val="DEREC"/>
      <sheetName val="FILOSOF"/>
      <sheetName val="PSICOL "/>
      <sheetName val="MANDO"/>
      <sheetName val="MATEM "/>
      <sheetName val="HERR TEC "/>
      <sheetName val="FISICA"/>
      <sheetName val="ELECTR "/>
      <sheetName val="QUÍM"/>
      <sheetName val="MOD SIST"/>
      <sheetName val="CÍRCULOS"/>
      <sheetName val="CONSULTORÍAS"/>
      <sheetName val="ED FÍSICA 1ER AÑO"/>
      <sheetName val="ED FÍSICA 2DO AÑO"/>
      <sheetName val="ED FISICA"/>
      <sheetName val="PROF ED. FISC."/>
      <sheetName val="ASESOR DE CURSO"/>
      <sheetName val="CONSOLIDAD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7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40"/>
  <sheetViews>
    <sheetView workbookViewId="0">
      <selection activeCell="C30" sqref="C30"/>
    </sheetView>
  </sheetViews>
  <sheetFormatPr baseColWidth="10" defaultRowHeight="12.75" x14ac:dyDescent="0.2"/>
  <cols>
    <col min="2" max="2" width="4.7109375" customWidth="1"/>
    <col min="3" max="3" width="26.42578125" customWidth="1"/>
    <col min="4" max="4" width="40.7109375" customWidth="1"/>
    <col min="5" max="8" width="7.140625" customWidth="1"/>
    <col min="9" max="9" width="33.85546875" customWidth="1"/>
    <col min="10" max="10" width="4.28515625" customWidth="1"/>
    <col min="11" max="11" width="12.28515625" customWidth="1"/>
  </cols>
  <sheetData>
    <row r="1" spans="1:16" s="91" customFormat="1" x14ac:dyDescent="0.2">
      <c r="A1" s="91" t="s">
        <v>30</v>
      </c>
    </row>
    <row r="2" spans="1:16" s="91" customFormat="1" x14ac:dyDescent="0.2">
      <c r="A2" s="91" t="s">
        <v>31</v>
      </c>
    </row>
    <row r="3" spans="1:16" s="91" customFormat="1" x14ac:dyDescent="0.2">
      <c r="A3" s="91" t="s">
        <v>32</v>
      </c>
    </row>
    <row r="4" spans="1:16" s="91" customFormat="1" ht="13.5" thickBot="1" x14ac:dyDescent="0.25"/>
    <row r="5" spans="1:16" s="91" customFormat="1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  <c r="J5" s="97"/>
      <c r="K5" s="97"/>
      <c r="L5"/>
      <c r="M5"/>
      <c r="N5"/>
      <c r="O5"/>
      <c r="P5"/>
    </row>
    <row r="6" spans="1:16" s="91" customFormat="1" ht="18.75" customHeight="1" thickBot="1" x14ac:dyDescent="0.25">
      <c r="A6" s="1202" t="s">
        <v>328</v>
      </c>
      <c r="B6" s="1203"/>
      <c r="C6" s="1203"/>
      <c r="D6" s="1203"/>
      <c r="E6" s="1203"/>
      <c r="F6" s="1203"/>
      <c r="G6" s="1203"/>
      <c r="H6" s="1203"/>
      <c r="I6" s="1204"/>
      <c r="J6" s="97"/>
      <c r="K6" s="97"/>
      <c r="L6"/>
      <c r="M6"/>
      <c r="N6"/>
      <c r="O6"/>
      <c r="P6"/>
    </row>
    <row r="7" spans="1:16" s="120" customFormat="1" ht="33" customHeight="1" thickBot="1" x14ac:dyDescent="0.25">
      <c r="A7" s="329" t="s">
        <v>34</v>
      </c>
      <c r="B7" s="330"/>
      <c r="C7" s="330"/>
      <c r="D7" s="1205" t="s">
        <v>288</v>
      </c>
      <c r="E7" s="1205"/>
      <c r="F7" s="1205"/>
      <c r="G7" s="1205"/>
      <c r="H7" s="1205"/>
      <c r="I7" s="331"/>
      <c r="J7" s="14"/>
      <c r="K7" s="14"/>
      <c r="L7" s="3"/>
      <c r="M7" s="3"/>
      <c r="N7" s="3"/>
      <c r="O7" s="3"/>
      <c r="P7" s="3"/>
    </row>
    <row r="8" spans="1:16" s="109" customFormat="1" ht="20.25" customHeight="1" thickBot="1" x14ac:dyDescent="0.25">
      <c r="A8" s="332"/>
      <c r="B8" s="333"/>
      <c r="C8" s="333"/>
      <c r="D8" s="1206" t="s">
        <v>35</v>
      </c>
      <c r="E8" s="1206"/>
      <c r="F8" s="1206"/>
      <c r="G8" s="1206"/>
      <c r="H8" s="1206"/>
      <c r="I8" s="334"/>
      <c r="J8" s="1"/>
      <c r="K8" s="1"/>
      <c r="L8" s="1"/>
      <c r="M8" s="1"/>
      <c r="N8" s="1"/>
      <c r="O8" s="1"/>
      <c r="P8" s="1"/>
    </row>
    <row r="9" spans="1:16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1"/>
      <c r="K9" s="129"/>
      <c r="L9" s="129"/>
      <c r="M9" s="129"/>
      <c r="N9" s="129"/>
      <c r="O9" s="89"/>
      <c r="P9" s="1"/>
    </row>
    <row r="10" spans="1:16" s="109" customFormat="1" ht="20.25" customHeight="1" x14ac:dyDescent="0.2">
      <c r="A10" s="1208"/>
      <c r="B10" s="1210"/>
      <c r="C10" s="1210"/>
      <c r="D10" s="1210"/>
      <c r="E10" s="335" t="s">
        <v>40</v>
      </c>
      <c r="F10" s="335" t="s">
        <v>45</v>
      </c>
      <c r="G10" s="335" t="s">
        <v>41</v>
      </c>
      <c r="H10" s="335" t="s">
        <v>45</v>
      </c>
      <c r="I10" s="1198"/>
      <c r="J10" s="1"/>
      <c r="K10" s="129"/>
      <c r="L10" s="129"/>
      <c r="M10" s="129"/>
      <c r="N10" s="129"/>
      <c r="O10" s="89"/>
      <c r="P10" s="129"/>
    </row>
    <row r="11" spans="1:16" s="109" customFormat="1" ht="6" customHeight="1" x14ac:dyDescent="0.2">
      <c r="A11" s="178"/>
      <c r="B11" s="179"/>
      <c r="C11" s="179"/>
      <c r="D11" s="179"/>
      <c r="E11" s="180"/>
      <c r="F11" s="180"/>
      <c r="G11" s="180"/>
      <c r="H11" s="180"/>
      <c r="I11" s="185" t="s">
        <v>188</v>
      </c>
      <c r="J11" s="1"/>
      <c r="K11" s="183">
        <v>0</v>
      </c>
      <c r="L11" s="184">
        <v>0</v>
      </c>
      <c r="M11" s="184">
        <v>0</v>
      </c>
      <c r="N11" s="184">
        <v>0</v>
      </c>
      <c r="O11" s="89"/>
      <c r="P11" s="129"/>
    </row>
    <row r="12" spans="1:16" s="110" customFormat="1" ht="18" customHeight="1" x14ac:dyDescent="0.2">
      <c r="A12" s="104" t="s">
        <v>178</v>
      </c>
      <c r="B12" s="104"/>
      <c r="C12" s="102"/>
      <c r="D12" s="105" t="s">
        <v>181</v>
      </c>
      <c r="E12" s="350">
        <v>2</v>
      </c>
      <c r="F12" s="100"/>
      <c r="G12" s="98"/>
      <c r="H12" s="100"/>
      <c r="I12" s="210"/>
      <c r="J12" s="12"/>
      <c r="K12" s="136">
        <f t="shared" ref="K12:N13" si="0">E12</f>
        <v>2</v>
      </c>
      <c r="L12" s="136">
        <f t="shared" si="0"/>
        <v>0</v>
      </c>
      <c r="M12" s="136">
        <f t="shared" si="0"/>
        <v>0</v>
      </c>
      <c r="N12" s="136">
        <f t="shared" si="0"/>
        <v>0</v>
      </c>
      <c r="O12" s="191"/>
      <c r="P12" s="143"/>
    </row>
    <row r="13" spans="1:16" s="110" customFormat="1" ht="18" customHeight="1" x14ac:dyDescent="0.2">
      <c r="A13" s="104" t="s">
        <v>178</v>
      </c>
      <c r="B13" s="98"/>
      <c r="C13" s="99"/>
      <c r="D13" s="173" t="s">
        <v>179</v>
      </c>
      <c r="E13" s="350">
        <v>4</v>
      </c>
      <c r="F13" s="100"/>
      <c r="G13" s="98"/>
      <c r="H13" s="100"/>
      <c r="I13" s="210"/>
      <c r="J13" s="12"/>
      <c r="K13" s="136">
        <f t="shared" si="0"/>
        <v>4</v>
      </c>
      <c r="L13" s="136">
        <f t="shared" si="0"/>
        <v>0</v>
      </c>
      <c r="M13" s="136">
        <f t="shared" si="0"/>
        <v>0</v>
      </c>
      <c r="N13" s="136">
        <f t="shared" si="0"/>
        <v>0</v>
      </c>
      <c r="O13" s="191"/>
      <c r="P13" s="143"/>
    </row>
    <row r="14" spans="1:16" s="109" customFormat="1" ht="18.75" customHeight="1" x14ac:dyDescent="0.2">
      <c r="A14" s="104" t="s">
        <v>178</v>
      </c>
      <c r="B14" s="179"/>
      <c r="C14" s="300" t="s">
        <v>335</v>
      </c>
      <c r="D14" s="100" t="s">
        <v>121</v>
      </c>
      <c r="E14" s="350">
        <v>6</v>
      </c>
      <c r="F14" s="180"/>
      <c r="G14" s="180"/>
      <c r="H14" s="180"/>
      <c r="I14" s="395"/>
      <c r="J14" s="1"/>
      <c r="K14" s="183"/>
      <c r="L14" s="184"/>
      <c r="M14" s="184"/>
      <c r="N14" s="184"/>
      <c r="O14" s="89"/>
      <c r="P14" s="129"/>
    </row>
    <row r="15" spans="1:16" s="110" customFormat="1" ht="18" customHeight="1" x14ac:dyDescent="0.2">
      <c r="A15" s="172" t="s">
        <v>178</v>
      </c>
      <c r="B15" s="101"/>
      <c r="C15" s="102"/>
      <c r="D15" s="105" t="s">
        <v>180</v>
      </c>
      <c r="E15" s="350">
        <v>2</v>
      </c>
      <c r="F15" s="100"/>
      <c r="G15" s="98"/>
      <c r="H15" s="100"/>
      <c r="I15" s="210"/>
      <c r="J15" s="12"/>
      <c r="K15" s="136">
        <f t="shared" ref="K15:N21" si="1">E15</f>
        <v>2</v>
      </c>
      <c r="L15" s="136">
        <f t="shared" si="1"/>
        <v>0</v>
      </c>
      <c r="M15" s="136">
        <f t="shared" si="1"/>
        <v>0</v>
      </c>
      <c r="N15" s="136">
        <f t="shared" si="1"/>
        <v>0</v>
      </c>
      <c r="O15" s="191"/>
      <c r="P15" s="143"/>
    </row>
    <row r="16" spans="1:16" s="110" customFormat="1" ht="18" customHeight="1" x14ac:dyDescent="0.2">
      <c r="A16" s="104" t="s">
        <v>178</v>
      </c>
      <c r="B16" s="98"/>
      <c r="C16" s="102" t="s">
        <v>64</v>
      </c>
      <c r="D16" s="105" t="s">
        <v>64</v>
      </c>
      <c r="E16" s="350">
        <v>2</v>
      </c>
      <c r="F16" s="100"/>
      <c r="G16" s="98"/>
      <c r="H16" s="100"/>
      <c r="I16" s="210"/>
      <c r="J16" s="12"/>
      <c r="K16" s="136">
        <f t="shared" si="1"/>
        <v>2</v>
      </c>
      <c r="L16" s="136">
        <f t="shared" si="1"/>
        <v>0</v>
      </c>
      <c r="M16" s="136">
        <f t="shared" si="1"/>
        <v>0</v>
      </c>
      <c r="N16" s="136">
        <f t="shared" si="1"/>
        <v>0</v>
      </c>
      <c r="O16" s="191"/>
      <c r="P16" s="143"/>
    </row>
    <row r="17" spans="1:16" s="110" customFormat="1" ht="18.75" customHeight="1" x14ac:dyDescent="0.2">
      <c r="A17" s="104" t="s">
        <v>178</v>
      </c>
      <c r="B17" s="101"/>
      <c r="C17" s="102"/>
      <c r="D17" s="105" t="s">
        <v>187</v>
      </c>
      <c r="E17" s="214">
        <v>6</v>
      </c>
      <c r="F17" s="103"/>
      <c r="G17" s="106"/>
      <c r="H17" s="103"/>
      <c r="I17" s="211"/>
      <c r="J17" s="12"/>
      <c r="K17" s="136">
        <f t="shared" si="1"/>
        <v>6</v>
      </c>
      <c r="L17" s="136">
        <f t="shared" si="1"/>
        <v>0</v>
      </c>
      <c r="M17" s="136">
        <f t="shared" si="1"/>
        <v>0</v>
      </c>
      <c r="N17" s="136">
        <f t="shared" si="1"/>
        <v>0</v>
      </c>
      <c r="O17" s="191"/>
      <c r="P17" s="143"/>
    </row>
    <row r="18" spans="1:16" s="110" customFormat="1" ht="18" customHeight="1" x14ac:dyDescent="0.2">
      <c r="A18" s="104" t="s">
        <v>178</v>
      </c>
      <c r="B18" s="101"/>
      <c r="C18" s="102"/>
      <c r="D18" s="103" t="s">
        <v>183</v>
      </c>
      <c r="E18" s="214">
        <v>3</v>
      </c>
      <c r="F18" s="103"/>
      <c r="G18" s="106"/>
      <c r="H18" s="103"/>
      <c r="I18" s="210"/>
      <c r="J18" s="12"/>
      <c r="K18" s="136">
        <f t="shared" si="1"/>
        <v>3</v>
      </c>
      <c r="L18" s="136">
        <f t="shared" si="1"/>
        <v>0</v>
      </c>
      <c r="M18" s="136">
        <f t="shared" si="1"/>
        <v>0</v>
      </c>
      <c r="N18" s="136">
        <f t="shared" si="1"/>
        <v>0</v>
      </c>
      <c r="O18" s="191"/>
      <c r="P18" s="143"/>
    </row>
    <row r="19" spans="1:16" s="110" customFormat="1" ht="18" customHeight="1" x14ac:dyDescent="0.2">
      <c r="A19" s="104" t="s">
        <v>178</v>
      </c>
      <c r="B19" s="101"/>
      <c r="C19" s="102"/>
      <c r="D19" s="105" t="s">
        <v>184</v>
      </c>
      <c r="E19" s="214">
        <v>6</v>
      </c>
      <c r="F19" s="103"/>
      <c r="G19" s="106"/>
      <c r="H19" s="103"/>
      <c r="I19" s="210"/>
      <c r="J19" s="12"/>
      <c r="K19" s="136">
        <f t="shared" si="1"/>
        <v>6</v>
      </c>
      <c r="L19" s="136">
        <f t="shared" si="1"/>
        <v>0</v>
      </c>
      <c r="M19" s="136">
        <f t="shared" si="1"/>
        <v>0</v>
      </c>
      <c r="N19" s="136">
        <f t="shared" si="1"/>
        <v>0</v>
      </c>
      <c r="O19" s="191"/>
      <c r="P19" s="143"/>
    </row>
    <row r="20" spans="1:16" s="110" customFormat="1" ht="18" customHeight="1" x14ac:dyDescent="0.2">
      <c r="A20" s="104" t="s">
        <v>178</v>
      </c>
      <c r="B20" s="101"/>
      <c r="C20" s="102" t="s">
        <v>73</v>
      </c>
      <c r="D20" s="105" t="s">
        <v>185</v>
      </c>
      <c r="E20" s="214">
        <v>3</v>
      </c>
      <c r="F20" s="103"/>
      <c r="G20" s="106"/>
      <c r="H20" s="103"/>
      <c r="I20" s="210"/>
      <c r="J20" s="12"/>
      <c r="K20" s="136">
        <f t="shared" si="1"/>
        <v>3</v>
      </c>
      <c r="L20" s="136">
        <f t="shared" si="1"/>
        <v>0</v>
      </c>
      <c r="M20" s="136">
        <f t="shared" si="1"/>
        <v>0</v>
      </c>
      <c r="N20" s="136">
        <f t="shared" si="1"/>
        <v>0</v>
      </c>
      <c r="O20" s="191"/>
      <c r="P20" s="143"/>
    </row>
    <row r="21" spans="1:16" s="110" customFormat="1" ht="18" customHeight="1" x14ac:dyDescent="0.2">
      <c r="A21" s="104" t="s">
        <v>178</v>
      </c>
      <c r="B21" s="101"/>
      <c r="C21" s="102"/>
      <c r="D21" s="105" t="s">
        <v>186</v>
      </c>
      <c r="E21" s="214">
        <v>4</v>
      </c>
      <c r="F21" s="103"/>
      <c r="G21" s="106"/>
      <c r="H21" s="103"/>
      <c r="I21" s="210"/>
      <c r="J21" s="12"/>
      <c r="K21" s="136">
        <f t="shared" si="1"/>
        <v>4</v>
      </c>
      <c r="L21" s="136">
        <f t="shared" si="1"/>
        <v>0</v>
      </c>
      <c r="M21" s="136">
        <f t="shared" si="1"/>
        <v>0</v>
      </c>
      <c r="N21" s="136">
        <f t="shared" si="1"/>
        <v>0</v>
      </c>
      <c r="O21" s="191"/>
      <c r="P21" s="143"/>
    </row>
    <row r="22" spans="1:16" s="110" customFormat="1" ht="18" customHeight="1" x14ac:dyDescent="0.2">
      <c r="A22" s="104" t="s">
        <v>178</v>
      </c>
      <c r="B22" s="101"/>
      <c r="C22" s="102"/>
      <c r="D22" s="105" t="s">
        <v>182</v>
      </c>
      <c r="E22" s="214">
        <v>4</v>
      </c>
      <c r="F22" s="103"/>
      <c r="G22" s="106"/>
      <c r="H22" s="103"/>
      <c r="I22" s="210"/>
      <c r="J22" s="12"/>
      <c r="K22" s="136">
        <f>E22</f>
        <v>4</v>
      </c>
      <c r="L22" s="136">
        <f>F22</f>
        <v>0</v>
      </c>
      <c r="M22" s="136">
        <f>G22</f>
        <v>0</v>
      </c>
      <c r="N22" s="136">
        <f>H22</f>
        <v>0</v>
      </c>
      <c r="O22" s="191"/>
      <c r="P22" s="143"/>
    </row>
    <row r="24" spans="1:16" ht="14.25" customHeight="1" x14ac:dyDescent="0.2"/>
    <row r="25" spans="1:16" s="91" customFormat="1" x14ac:dyDescent="0.2">
      <c r="D25" s="130"/>
      <c r="E25" s="304">
        <f>+SUM(E12:E24)</f>
        <v>42</v>
      </c>
      <c r="I25" s="131"/>
      <c r="J25" s="175"/>
      <c r="K25" s="193"/>
      <c r="L25" s="191"/>
      <c r="M25" s="191"/>
      <c r="N25" s="191"/>
      <c r="O25" s="191"/>
      <c r="P25" s="174"/>
    </row>
    <row r="26" spans="1:16" s="91" customFormat="1" ht="32.25" customHeight="1" x14ac:dyDescent="0.2">
      <c r="D26" s="132"/>
      <c r="E26" s="133"/>
      <c r="F26" s="133"/>
      <c r="G26" s="133"/>
      <c r="H26" s="120"/>
      <c r="I26" s="134" t="s">
        <v>141</v>
      </c>
      <c r="J26" s="90"/>
      <c r="K26" s="90"/>
      <c r="L26" s="12"/>
      <c r="M26"/>
      <c r="N26"/>
      <c r="O26"/>
    </row>
    <row r="27" spans="1:16" s="91" customFormat="1" ht="18" customHeight="1" x14ac:dyDescent="0.2">
      <c r="I27" s="210"/>
      <c r="J27" s="7"/>
      <c r="K27" s="152">
        <f t="shared" ref="K27:K36" ca="1" si="2">SUMIF($I$13:$N$24,I27,$M$13:$M$24)</f>
        <v>0</v>
      </c>
      <c r="L27" s="12"/>
      <c r="M27"/>
      <c r="N27"/>
      <c r="O27"/>
    </row>
    <row r="28" spans="1:16" s="91" customFormat="1" ht="18" customHeight="1" x14ac:dyDescent="0.2">
      <c r="I28" s="210"/>
      <c r="J28" s="7"/>
      <c r="K28" s="152">
        <f t="shared" ca="1" si="2"/>
        <v>0</v>
      </c>
      <c r="L28" s="12"/>
      <c r="M28"/>
      <c r="N28"/>
      <c r="O28"/>
    </row>
    <row r="29" spans="1:16" s="91" customFormat="1" ht="18" customHeight="1" x14ac:dyDescent="0.2">
      <c r="I29" s="210"/>
      <c r="J29" s="7"/>
      <c r="K29" s="152">
        <f t="shared" ca="1" si="2"/>
        <v>0</v>
      </c>
      <c r="L29" s="12"/>
      <c r="M29"/>
      <c r="N29"/>
      <c r="O29"/>
    </row>
    <row r="30" spans="1:16" s="91" customFormat="1" ht="18" customHeight="1" x14ac:dyDescent="0.2">
      <c r="I30" s="210"/>
      <c r="J30" s="7"/>
      <c r="K30" s="152">
        <f t="shared" ca="1" si="2"/>
        <v>0</v>
      </c>
      <c r="L30" s="12"/>
      <c r="M30"/>
      <c r="N30"/>
      <c r="O30"/>
    </row>
    <row r="31" spans="1:16" s="91" customFormat="1" ht="18" customHeight="1" x14ac:dyDescent="0.2">
      <c r="I31" s="210"/>
      <c r="J31" s="7"/>
      <c r="K31" s="152">
        <f t="shared" ca="1" si="2"/>
        <v>0</v>
      </c>
      <c r="L31" s="12"/>
      <c r="M31"/>
      <c r="N31"/>
      <c r="O31"/>
    </row>
    <row r="32" spans="1:16" s="91" customFormat="1" ht="18" customHeight="1" x14ac:dyDescent="0.2">
      <c r="I32" s="210"/>
      <c r="J32" s="7"/>
      <c r="K32" s="152">
        <f t="shared" ca="1" si="2"/>
        <v>0</v>
      </c>
      <c r="L32" s="12"/>
      <c r="M32"/>
      <c r="N32"/>
      <c r="O32"/>
    </row>
    <row r="33" spans="9:15" s="91" customFormat="1" ht="18" customHeight="1" x14ac:dyDescent="0.2">
      <c r="I33" s="210"/>
      <c r="J33" s="7"/>
      <c r="K33" s="152">
        <f t="shared" ca="1" si="2"/>
        <v>0</v>
      </c>
      <c r="L33" s="12"/>
      <c r="M33"/>
      <c r="N33"/>
      <c r="O33"/>
    </row>
    <row r="34" spans="9:15" s="91" customFormat="1" ht="18" customHeight="1" x14ac:dyDescent="0.2">
      <c r="I34" s="210"/>
      <c r="J34" s="7"/>
      <c r="K34" s="152">
        <f t="shared" ca="1" si="2"/>
        <v>0</v>
      </c>
      <c r="L34" s="12"/>
      <c r="M34"/>
      <c r="N34"/>
      <c r="O34"/>
    </row>
    <row r="35" spans="9:15" s="91" customFormat="1" ht="18" customHeight="1" x14ac:dyDescent="0.2">
      <c r="I35" s="210"/>
      <c r="J35" s="7"/>
      <c r="K35" s="152">
        <f t="shared" ca="1" si="2"/>
        <v>0</v>
      </c>
      <c r="L35" s="12"/>
      <c r="M35"/>
      <c r="N35"/>
      <c r="O35"/>
    </row>
    <row r="36" spans="9:15" s="120" customFormat="1" ht="17.25" customHeight="1" x14ac:dyDescent="0.2">
      <c r="I36" s="211"/>
      <c r="J36" s="7"/>
      <c r="K36" s="152">
        <f t="shared" ca="1" si="2"/>
        <v>0</v>
      </c>
      <c r="L36" s="3"/>
      <c r="M36" s="3"/>
      <c r="N36" s="3"/>
      <c r="O36" s="3"/>
    </row>
    <row r="37" spans="9:15" s="91" customFormat="1" ht="14.25" x14ac:dyDescent="0.2">
      <c r="I37" s="149"/>
      <c r="J37" s="176"/>
      <c r="K37" s="176"/>
      <c r="L37"/>
      <c r="M37"/>
      <c r="N37"/>
      <c r="O37"/>
    </row>
    <row r="38" spans="9:15" s="91" customFormat="1" ht="15" x14ac:dyDescent="0.2">
      <c r="J38"/>
      <c r="K38" s="152">
        <f ca="1">SUM(K27:K37)</f>
        <v>0</v>
      </c>
      <c r="L38" s="12"/>
      <c r="M38"/>
      <c r="N38"/>
      <c r="O38"/>
    </row>
    <row r="39" spans="9:15" s="91" customFormat="1" x14ac:dyDescent="0.2">
      <c r="J39"/>
      <c r="K39"/>
      <c r="L39"/>
      <c r="M39"/>
      <c r="N39"/>
      <c r="O39"/>
    </row>
    <row r="40" spans="9:15" s="91" customFormat="1" x14ac:dyDescent="0.2">
      <c r="J40"/>
      <c r="K40"/>
      <c r="L40"/>
      <c r="M40"/>
      <c r="N40"/>
      <c r="O40"/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ageMargins left="0.70866141732283472" right="0.70866141732283472" top="0.74803149606299213" bottom="0.74803149606299213" header="0.31496062992125984" footer="0.31496062992125984"/>
  <pageSetup scale="65" orientation="landscape" r:id="rId1"/>
  <ignoredErrors>
    <ignoredError sqref="K28:K33 H25 K27 E2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43"/>
  <sheetViews>
    <sheetView view="pageBreakPreview" zoomScaleNormal="100" zoomScaleSheetLayoutView="100" workbookViewId="0">
      <selection activeCell="L27" sqref="L27"/>
    </sheetView>
  </sheetViews>
  <sheetFormatPr baseColWidth="10" defaultRowHeight="12.75" x14ac:dyDescent="0.2"/>
  <cols>
    <col min="2" max="2" width="4.7109375" customWidth="1"/>
    <col min="3" max="3" width="40.7109375" customWidth="1"/>
    <col min="4" max="4" width="49.28515625" customWidth="1"/>
    <col min="5" max="8" width="7.140625" customWidth="1"/>
    <col min="9" max="9" width="33.85546875" style="222" customWidth="1"/>
    <col min="10" max="10" width="12.28515625" customWidth="1"/>
    <col min="11" max="11" width="1.42578125" customWidth="1"/>
    <col min="12" max="12" width="12.28515625" customWidth="1"/>
  </cols>
  <sheetData>
    <row r="1" spans="1:17" s="91" customFormat="1" x14ac:dyDescent="0.2">
      <c r="A1" s="91" t="s">
        <v>30</v>
      </c>
      <c r="I1" s="720"/>
    </row>
    <row r="2" spans="1:17" s="91" customFormat="1" x14ac:dyDescent="0.2">
      <c r="A2" s="91" t="s">
        <v>31</v>
      </c>
      <c r="I2" s="720"/>
    </row>
    <row r="3" spans="1:17" s="91" customFormat="1" x14ac:dyDescent="0.2">
      <c r="A3" s="91" t="s">
        <v>32</v>
      </c>
      <c r="I3" s="720"/>
    </row>
    <row r="4" spans="1:17" s="91" customFormat="1" ht="13.5" thickBot="1" x14ac:dyDescent="0.25">
      <c r="I4" s="720"/>
    </row>
    <row r="5" spans="1:17" s="120" customFormat="1" ht="15" customHeight="1" x14ac:dyDescent="0.2">
      <c r="A5" s="1214" t="s">
        <v>33</v>
      </c>
      <c r="B5" s="1215"/>
      <c r="C5" s="1215"/>
      <c r="D5" s="1215"/>
      <c r="E5" s="1215"/>
      <c r="F5" s="1215"/>
      <c r="G5" s="1215"/>
      <c r="H5" s="1215"/>
      <c r="I5" s="1216"/>
    </row>
    <row r="6" spans="1:17" s="120" customFormat="1" ht="13.5" thickBot="1" x14ac:dyDescent="0.25">
      <c r="A6" s="1217" t="s">
        <v>328</v>
      </c>
      <c r="B6" s="1206"/>
      <c r="C6" s="1206"/>
      <c r="D6" s="1206"/>
      <c r="E6" s="1206"/>
      <c r="F6" s="1206"/>
      <c r="G6" s="1206"/>
      <c r="H6" s="1206"/>
      <c r="I6" s="1218"/>
      <c r="J6" s="1"/>
      <c r="K6" s="1"/>
      <c r="L6" s="1"/>
      <c r="M6" s="3"/>
      <c r="N6" s="3"/>
      <c r="O6" s="3"/>
      <c r="P6" s="3"/>
      <c r="Q6" s="3"/>
    </row>
    <row r="7" spans="1:17" s="120" customFormat="1" ht="13.5" thickBot="1" x14ac:dyDescent="0.25">
      <c r="A7" s="329" t="s">
        <v>684</v>
      </c>
      <c r="B7" s="330"/>
      <c r="C7" s="330"/>
      <c r="D7" s="1205" t="s">
        <v>685</v>
      </c>
      <c r="E7" s="1205"/>
      <c r="F7" s="1205"/>
      <c r="G7" s="1205"/>
      <c r="H7" s="1205"/>
      <c r="I7" s="666"/>
      <c r="J7" s="14"/>
      <c r="K7" s="14"/>
      <c r="L7" s="14"/>
      <c r="M7" s="3"/>
      <c r="N7" s="3"/>
      <c r="O7" s="3"/>
      <c r="P7" s="3"/>
      <c r="Q7" s="3"/>
    </row>
    <row r="8" spans="1:17" s="109" customFormat="1" ht="13.5" thickBot="1" x14ac:dyDescent="0.25">
      <c r="A8" s="1077"/>
      <c r="B8" s="1076"/>
      <c r="C8" s="1076"/>
      <c r="D8" s="1206" t="s">
        <v>35</v>
      </c>
      <c r="E8" s="1206"/>
      <c r="F8" s="1206"/>
      <c r="G8" s="1206"/>
      <c r="H8" s="1206"/>
      <c r="I8" s="667"/>
      <c r="J8" s="1"/>
      <c r="K8" s="1"/>
      <c r="L8" s="1"/>
      <c r="M8" s="1"/>
      <c r="N8" s="1"/>
      <c r="O8" s="1"/>
      <c r="P8" s="1"/>
      <c r="Q8" s="1"/>
    </row>
    <row r="9" spans="1:17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212" t="s">
        <v>39</v>
      </c>
      <c r="J9" s="89"/>
      <c r="K9" s="89"/>
      <c r="L9" s="89"/>
      <c r="M9" s="89"/>
      <c r="N9" s="89"/>
      <c r="O9" s="89"/>
      <c r="P9" s="89"/>
      <c r="Q9" s="1"/>
    </row>
    <row r="10" spans="1:17" s="109" customFormat="1" ht="20.25" customHeight="1" x14ac:dyDescent="0.2">
      <c r="A10" s="1208"/>
      <c r="B10" s="1210"/>
      <c r="C10" s="1210"/>
      <c r="D10" s="1210"/>
      <c r="E10" s="335" t="s">
        <v>40</v>
      </c>
      <c r="F10" s="335" t="s">
        <v>45</v>
      </c>
      <c r="G10" s="335" t="s">
        <v>41</v>
      </c>
      <c r="H10" s="335" t="s">
        <v>45</v>
      </c>
      <c r="I10" s="1213"/>
      <c r="J10" s="89"/>
      <c r="K10" s="89"/>
      <c r="L10" s="89"/>
      <c r="M10" s="89"/>
      <c r="N10" s="89"/>
      <c r="O10" s="89"/>
      <c r="P10" s="89"/>
      <c r="Q10" s="129"/>
    </row>
    <row r="11" spans="1:17" s="109" customFormat="1" ht="11.45" customHeight="1" x14ac:dyDescent="0.2">
      <c r="A11" s="178" t="s">
        <v>177</v>
      </c>
      <c r="B11" s="179"/>
      <c r="C11" s="179"/>
      <c r="D11" s="179"/>
      <c r="E11" s="180"/>
      <c r="F11" s="180"/>
      <c r="G11" s="180"/>
      <c r="H11" s="180"/>
      <c r="I11" s="1079"/>
      <c r="J11" s="89"/>
      <c r="K11" s="89"/>
      <c r="L11" s="1080"/>
      <c r="M11" s="1081"/>
      <c r="N11" s="1081"/>
      <c r="O11" s="1081"/>
      <c r="P11" s="89"/>
      <c r="Q11" s="129"/>
    </row>
    <row r="12" spans="1:17" s="182" customFormat="1" ht="15" x14ac:dyDescent="0.2">
      <c r="A12" s="671" t="s">
        <v>177</v>
      </c>
      <c r="B12" s="1090"/>
      <c r="C12" s="671" t="s">
        <v>503</v>
      </c>
      <c r="D12" s="1091" t="s">
        <v>686</v>
      </c>
      <c r="E12" s="671"/>
      <c r="F12" s="671"/>
      <c r="G12" s="671">
        <v>6</v>
      </c>
      <c r="H12" s="187"/>
      <c r="I12" s="1092" t="s">
        <v>102</v>
      </c>
      <c r="J12" s="583"/>
      <c r="K12" s="583"/>
      <c r="L12" s="1093"/>
      <c r="M12" s="1094"/>
      <c r="N12" s="1094"/>
      <c r="O12" s="1094"/>
      <c r="P12" s="583"/>
      <c r="Q12" s="181"/>
    </row>
    <row r="13" spans="1:17" s="182" customFormat="1" ht="15" x14ac:dyDescent="0.2">
      <c r="A13" s="671" t="s">
        <v>177</v>
      </c>
      <c r="B13" s="1095"/>
      <c r="C13" s="671" t="s">
        <v>503</v>
      </c>
      <c r="D13" s="1091" t="s">
        <v>687</v>
      </c>
      <c r="E13" s="671">
        <v>6</v>
      </c>
      <c r="F13" s="671"/>
      <c r="G13" s="671"/>
      <c r="H13" s="1096"/>
      <c r="I13" s="1092" t="s">
        <v>697</v>
      </c>
      <c r="J13" s="583"/>
      <c r="K13" s="583"/>
      <c r="L13" s="1093"/>
      <c r="M13" s="1094"/>
      <c r="N13" s="1094"/>
      <c r="O13" s="1094"/>
      <c r="P13" s="583"/>
      <c r="Q13" s="189"/>
    </row>
    <row r="14" spans="1:17" s="1100" customFormat="1" ht="15" x14ac:dyDescent="0.2">
      <c r="A14" s="671" t="s">
        <v>177</v>
      </c>
      <c r="B14" s="671"/>
      <c r="C14" s="671" t="s">
        <v>350</v>
      </c>
      <c r="D14" s="668" t="s">
        <v>688</v>
      </c>
      <c r="E14" s="671">
        <v>2</v>
      </c>
      <c r="F14" s="668"/>
      <c r="G14" s="671">
        <v>0</v>
      </c>
      <c r="H14" s="1097"/>
      <c r="I14" s="316" t="s">
        <v>641</v>
      </c>
      <c r="J14" s="1082"/>
      <c r="K14" s="1082"/>
      <c r="L14" s="1098"/>
      <c r="M14" s="1098"/>
      <c r="N14" s="1098"/>
      <c r="O14" s="1098"/>
      <c r="P14" s="1082"/>
      <c r="Q14" s="1099"/>
    </row>
    <row r="15" spans="1:17" s="1100" customFormat="1" ht="15" x14ac:dyDescent="0.2">
      <c r="A15" s="671" t="s">
        <v>177</v>
      </c>
      <c r="B15" s="671"/>
      <c r="C15" s="671" t="s">
        <v>350</v>
      </c>
      <c r="D15" s="668" t="s">
        <v>689</v>
      </c>
      <c r="E15" s="671">
        <v>0</v>
      </c>
      <c r="F15" s="668"/>
      <c r="G15" s="671">
        <v>2</v>
      </c>
      <c r="H15" s="1097"/>
      <c r="I15" s="1101" t="s">
        <v>90</v>
      </c>
      <c r="J15" s="1082"/>
      <c r="K15" s="1082"/>
      <c r="L15" s="1098"/>
      <c r="M15" s="1098"/>
      <c r="N15" s="1098"/>
      <c r="O15" s="1098"/>
      <c r="P15" s="1082"/>
      <c r="Q15" s="1099"/>
    </row>
    <row r="16" spans="1:17" s="1100" customFormat="1" ht="15" x14ac:dyDescent="0.2">
      <c r="A16" s="671" t="s">
        <v>177</v>
      </c>
      <c r="B16" s="671"/>
      <c r="C16" s="671" t="s">
        <v>690</v>
      </c>
      <c r="D16" s="668" t="s">
        <v>691</v>
      </c>
      <c r="E16" s="671">
        <v>2</v>
      </c>
      <c r="F16" s="668"/>
      <c r="G16" s="671">
        <v>0</v>
      </c>
      <c r="H16" s="1097"/>
      <c r="I16" s="1102" t="s">
        <v>306</v>
      </c>
      <c r="J16" s="1082"/>
      <c r="K16" s="1082"/>
      <c r="L16" s="1098"/>
      <c r="M16" s="1098"/>
      <c r="N16" s="1098"/>
      <c r="O16" s="1098"/>
      <c r="P16" s="1082"/>
      <c r="Q16" s="1099"/>
    </row>
    <row r="17" spans="1:17" s="1100" customFormat="1" ht="15" x14ac:dyDescent="0.2">
      <c r="A17" s="671" t="s">
        <v>177</v>
      </c>
      <c r="B17" s="671"/>
      <c r="C17" s="671" t="s">
        <v>690</v>
      </c>
      <c r="D17" s="668" t="s">
        <v>499</v>
      </c>
      <c r="E17" s="671">
        <v>0</v>
      </c>
      <c r="F17" s="668"/>
      <c r="G17" s="671">
        <v>2</v>
      </c>
      <c r="H17" s="1097"/>
      <c r="I17" s="1103" t="s">
        <v>87</v>
      </c>
      <c r="J17" s="1082"/>
      <c r="K17" s="1082"/>
      <c r="L17" s="1098"/>
      <c r="M17" s="1098"/>
      <c r="N17" s="1098"/>
      <c r="O17" s="1098"/>
      <c r="P17" s="1082"/>
      <c r="Q17" s="1099"/>
    </row>
    <row r="18" spans="1:17" s="1100" customFormat="1" ht="15" x14ac:dyDescent="0.2">
      <c r="A18" s="671" t="s">
        <v>177</v>
      </c>
      <c r="B18" s="671"/>
      <c r="C18" s="671" t="s">
        <v>350</v>
      </c>
      <c r="D18" s="668" t="s">
        <v>9</v>
      </c>
      <c r="E18" s="671">
        <v>4</v>
      </c>
      <c r="F18" s="668"/>
      <c r="G18" s="671">
        <v>0</v>
      </c>
      <c r="H18" s="1097"/>
      <c r="I18" s="1101" t="s">
        <v>698</v>
      </c>
      <c r="J18" s="1082"/>
      <c r="K18" s="1082"/>
      <c r="L18" s="1098"/>
      <c r="M18" s="1098"/>
      <c r="N18" s="1098"/>
      <c r="O18" s="1098"/>
      <c r="P18" s="1082"/>
      <c r="Q18" s="1099"/>
    </row>
    <row r="19" spans="1:17" s="1100" customFormat="1" ht="15" x14ac:dyDescent="0.2">
      <c r="A19" s="671" t="s">
        <v>177</v>
      </c>
      <c r="B19" s="634"/>
      <c r="C19" s="671" t="s">
        <v>350</v>
      </c>
      <c r="D19" s="970" t="s">
        <v>692</v>
      </c>
      <c r="E19" s="634">
        <v>0</v>
      </c>
      <c r="F19" s="668"/>
      <c r="G19" s="671">
        <v>2</v>
      </c>
      <c r="H19" s="1097"/>
      <c r="I19" s="1101" t="s">
        <v>90</v>
      </c>
      <c r="J19" s="1082"/>
      <c r="K19" s="1082"/>
      <c r="L19" s="1098"/>
      <c r="M19" s="1098"/>
      <c r="N19" s="1098"/>
      <c r="O19" s="1098"/>
      <c r="P19" s="1082"/>
      <c r="Q19" s="1099"/>
    </row>
    <row r="20" spans="1:17" s="1100" customFormat="1" ht="15" x14ac:dyDescent="0.2">
      <c r="A20" s="671" t="s">
        <v>177</v>
      </c>
      <c r="B20" s="671"/>
      <c r="C20" s="634" t="s">
        <v>10</v>
      </c>
      <c r="D20" s="970" t="s">
        <v>336</v>
      </c>
      <c r="E20" s="634">
        <v>4</v>
      </c>
      <c r="F20" s="668"/>
      <c r="G20" s="671">
        <v>0</v>
      </c>
      <c r="H20" s="1097"/>
      <c r="I20" s="316" t="s">
        <v>327</v>
      </c>
      <c r="J20" s="1082"/>
      <c r="K20" s="1082"/>
      <c r="L20" s="1098"/>
      <c r="M20" s="1098"/>
      <c r="N20" s="1098"/>
      <c r="O20" s="1098"/>
      <c r="P20" s="1082"/>
      <c r="Q20" s="1099"/>
    </row>
    <row r="21" spans="1:17" s="1100" customFormat="1" ht="15" x14ac:dyDescent="0.2">
      <c r="A21" s="671" t="s">
        <v>177</v>
      </c>
      <c r="B21" s="671"/>
      <c r="C21" s="634" t="s">
        <v>10</v>
      </c>
      <c r="D21" s="970" t="s">
        <v>693</v>
      </c>
      <c r="E21" s="634">
        <v>0</v>
      </c>
      <c r="F21" s="668"/>
      <c r="G21" s="671">
        <v>4</v>
      </c>
      <c r="H21" s="1097"/>
      <c r="I21" s="316" t="s">
        <v>327</v>
      </c>
      <c r="J21" s="1082"/>
      <c r="K21" s="1082"/>
      <c r="L21" s="1098"/>
      <c r="M21" s="1098"/>
      <c r="N21" s="1098"/>
      <c r="O21" s="1098"/>
      <c r="P21" s="1082"/>
      <c r="Q21" s="1099"/>
    </row>
    <row r="22" spans="1:17" s="1100" customFormat="1" ht="15" x14ac:dyDescent="0.2">
      <c r="A22" s="671" t="s">
        <v>177</v>
      </c>
      <c r="B22" s="671"/>
      <c r="C22" s="634" t="s">
        <v>64</v>
      </c>
      <c r="D22" s="970" t="s">
        <v>64</v>
      </c>
      <c r="E22" s="634">
        <v>4</v>
      </c>
      <c r="F22" s="668"/>
      <c r="G22" s="671">
        <v>0</v>
      </c>
      <c r="H22" s="1097"/>
      <c r="I22" s="569" t="s">
        <v>699</v>
      </c>
      <c r="J22" s="1082"/>
      <c r="K22" s="1082"/>
      <c r="L22" s="1098"/>
      <c r="M22" s="1098"/>
      <c r="N22" s="1098"/>
      <c r="O22" s="1098"/>
      <c r="P22" s="1082"/>
      <c r="Q22" s="1099"/>
    </row>
    <row r="23" spans="1:17" s="1100" customFormat="1" ht="14.25" x14ac:dyDescent="0.2">
      <c r="A23" s="671" t="s">
        <v>177</v>
      </c>
      <c r="B23" s="634"/>
      <c r="C23" s="634" t="s">
        <v>64</v>
      </c>
      <c r="D23" s="970" t="s">
        <v>694</v>
      </c>
      <c r="E23" s="634">
        <v>0</v>
      </c>
      <c r="F23" s="970"/>
      <c r="G23" s="634">
        <v>4</v>
      </c>
      <c r="H23" s="1104"/>
      <c r="I23" s="672" t="s">
        <v>605</v>
      </c>
      <c r="J23" s="1082"/>
      <c r="K23" s="1082"/>
      <c r="L23" s="1098"/>
      <c r="M23" s="1098"/>
      <c r="N23" s="1098"/>
      <c r="O23" s="1098"/>
      <c r="P23" s="1082"/>
      <c r="Q23" s="1099"/>
    </row>
    <row r="24" spans="1:17" s="1100" customFormat="1" ht="15" x14ac:dyDescent="0.2">
      <c r="A24" s="671" t="s">
        <v>177</v>
      </c>
      <c r="B24" s="634"/>
      <c r="C24" s="634" t="s">
        <v>73</v>
      </c>
      <c r="D24" s="970" t="s">
        <v>181</v>
      </c>
      <c r="E24" s="634">
        <v>0</v>
      </c>
      <c r="F24" s="970"/>
      <c r="G24" s="634">
        <v>2</v>
      </c>
      <c r="H24" s="1104"/>
      <c r="I24" s="316"/>
      <c r="J24" s="1082"/>
      <c r="K24" s="1082"/>
      <c r="L24" s="1098"/>
      <c r="M24" s="1098"/>
      <c r="N24" s="1098"/>
      <c r="O24" s="1098"/>
      <c r="P24" s="1082"/>
      <c r="Q24" s="1099"/>
    </row>
    <row r="25" spans="1:17" s="1100" customFormat="1" ht="15" x14ac:dyDescent="0.2">
      <c r="A25" s="671" t="s">
        <v>177</v>
      </c>
      <c r="B25" s="634"/>
      <c r="C25" s="635" t="s">
        <v>164</v>
      </c>
      <c r="D25" s="1105" t="s">
        <v>164</v>
      </c>
      <c r="E25" s="635">
        <v>4</v>
      </c>
      <c r="F25" s="1105"/>
      <c r="G25" s="635">
        <v>4</v>
      </c>
      <c r="H25" s="1106"/>
      <c r="I25" s="1107"/>
      <c r="J25" s="1082"/>
      <c r="K25" s="1082"/>
      <c r="L25" s="1098"/>
      <c r="M25" s="1098"/>
      <c r="N25" s="1098"/>
      <c r="O25" s="1098"/>
      <c r="P25" s="1082"/>
      <c r="Q25" s="1099"/>
    </row>
    <row r="26" spans="1:17" s="302" customFormat="1" ht="14.25" x14ac:dyDescent="0.2">
      <c r="A26" s="671" t="s">
        <v>177</v>
      </c>
      <c r="B26" s="1108"/>
      <c r="C26" s="634" t="s">
        <v>695</v>
      </c>
      <c r="D26" s="1109" t="s">
        <v>121</v>
      </c>
      <c r="E26" s="1110">
        <v>4</v>
      </c>
      <c r="F26" s="1110"/>
      <c r="G26" s="1110">
        <v>4</v>
      </c>
      <c r="H26" s="1111"/>
      <c r="I26" s="1112" t="s">
        <v>188</v>
      </c>
      <c r="J26" s="1113"/>
      <c r="K26" s="1113"/>
      <c r="L26" s="1082"/>
      <c r="M26" s="1082"/>
      <c r="N26" s="1082"/>
      <c r="O26" s="1082"/>
      <c r="P26" s="1082"/>
      <c r="Q26" s="1114"/>
    </row>
    <row r="27" spans="1:17" s="91" customFormat="1" ht="15" x14ac:dyDescent="0.25">
      <c r="A27" s="149"/>
      <c r="B27" s="149"/>
      <c r="C27" s="149"/>
      <c r="D27" s="1083"/>
      <c r="E27" s="1084">
        <f>+SUM(E11:E24)</f>
        <v>22</v>
      </c>
      <c r="F27" s="1085"/>
      <c r="G27" s="1084">
        <f>+SUM(G11:G24)</f>
        <v>22</v>
      </c>
      <c r="H27" s="1086"/>
      <c r="I27" s="1087">
        <f>+SUM(E27:G27)</f>
        <v>44</v>
      </c>
      <c r="J27" s="193"/>
      <c r="K27" s="193"/>
      <c r="L27" s="193"/>
      <c r="M27" s="191"/>
      <c r="N27" s="191"/>
      <c r="O27" s="191"/>
      <c r="P27" s="191"/>
      <c r="Q27" s="174"/>
    </row>
    <row r="28" spans="1:17" s="91" customFormat="1" x14ac:dyDescent="0.2">
      <c r="D28" s="130"/>
      <c r="E28" s="94"/>
      <c r="G28" s="94"/>
      <c r="I28" s="303"/>
      <c r="J28" s="193"/>
      <c r="K28" s="193"/>
      <c r="L28" s="193"/>
      <c r="M28" s="191"/>
      <c r="N28" s="191"/>
      <c r="O28" s="191"/>
      <c r="P28" s="191"/>
      <c r="Q28" s="174"/>
    </row>
    <row r="29" spans="1:17" s="91" customFormat="1" x14ac:dyDescent="0.2">
      <c r="D29" s="130"/>
      <c r="E29" s="94"/>
      <c r="G29" s="94"/>
      <c r="I29" s="303"/>
      <c r="J29" s="217"/>
      <c r="K29" s="217"/>
      <c r="L29" s="217"/>
      <c r="M29"/>
      <c r="N29"/>
      <c r="O29"/>
      <c r="P29"/>
    </row>
    <row r="30" spans="1:17" s="91" customFormat="1" ht="15.75" x14ac:dyDescent="0.2">
      <c r="D30" s="132"/>
      <c r="E30" s="133"/>
      <c r="F30" s="133"/>
      <c r="G30" s="133"/>
      <c r="H30" s="120"/>
      <c r="I30" s="134" t="s">
        <v>141</v>
      </c>
      <c r="J30" s="90" t="s">
        <v>696</v>
      </c>
      <c r="K30" s="90"/>
      <c r="L30" s="90" t="s">
        <v>189</v>
      </c>
      <c r="M30" s="202"/>
      <c r="N30"/>
      <c r="O30"/>
      <c r="P30"/>
    </row>
    <row r="31" spans="1:17" s="91" customFormat="1" ht="15" x14ac:dyDescent="0.2">
      <c r="I31" s="400"/>
      <c r="J31" s="7">
        <f>SUMIF($I$12:$I$26,I31,$E$12:$E$26)</f>
        <v>0</v>
      </c>
      <c r="K31" s="7"/>
      <c r="L31" s="7">
        <f>SUMIF($I$12:$I$26,I31,$G$12:$G$26)</f>
        <v>0</v>
      </c>
      <c r="M31" s="202"/>
      <c r="N31"/>
      <c r="O31"/>
      <c r="P31"/>
    </row>
    <row r="32" spans="1:17" s="91" customFormat="1" ht="15" x14ac:dyDescent="0.2">
      <c r="I32" s="400"/>
      <c r="J32" s="7">
        <f t="shared" ref="J32:J40" si="0">SUMIF($I$12:$I$26,I32,$E$12:$E$26)</f>
        <v>0</v>
      </c>
      <c r="K32" s="7"/>
      <c r="L32" s="7">
        <f t="shared" ref="L32:L41" si="1">SUMIF($I$12:$I$26,I32,$G$12:$G$26)</f>
        <v>0</v>
      </c>
      <c r="M32" s="202"/>
      <c r="N32"/>
      <c r="O32"/>
      <c r="P32"/>
    </row>
    <row r="33" spans="8:16" s="91" customFormat="1" ht="15" x14ac:dyDescent="0.2">
      <c r="I33" s="400"/>
      <c r="J33" s="7">
        <f t="shared" si="0"/>
        <v>0</v>
      </c>
      <c r="K33" s="7"/>
      <c r="L33" s="7">
        <f t="shared" si="1"/>
        <v>0</v>
      </c>
      <c r="M33" s="202"/>
      <c r="N33"/>
      <c r="O33"/>
      <c r="P33"/>
    </row>
    <row r="34" spans="8:16" s="91" customFormat="1" ht="15" x14ac:dyDescent="0.2">
      <c r="I34" s="400"/>
      <c r="J34" s="7">
        <f t="shared" si="0"/>
        <v>0</v>
      </c>
      <c r="K34" s="7"/>
      <c r="L34" s="7">
        <f t="shared" si="1"/>
        <v>0</v>
      </c>
      <c r="M34" s="202"/>
      <c r="N34"/>
      <c r="O34"/>
      <c r="P34"/>
    </row>
    <row r="35" spans="8:16" s="91" customFormat="1" ht="15" x14ac:dyDescent="0.2">
      <c r="I35" s="400"/>
      <c r="J35" s="7">
        <f t="shared" si="0"/>
        <v>0</v>
      </c>
      <c r="K35" s="7"/>
      <c r="L35" s="7">
        <f t="shared" si="1"/>
        <v>0</v>
      </c>
      <c r="M35" s="202"/>
      <c r="N35"/>
      <c r="O35"/>
      <c r="P35"/>
    </row>
    <row r="36" spans="8:16" s="120" customFormat="1" ht="15" x14ac:dyDescent="0.2">
      <c r="H36" s="91"/>
      <c r="I36" s="1088"/>
      <c r="J36" s="7">
        <f t="shared" si="0"/>
        <v>0</v>
      </c>
      <c r="K36" s="7"/>
      <c r="L36" s="7">
        <f t="shared" si="1"/>
        <v>0</v>
      </c>
      <c r="M36" s="3"/>
      <c r="N36" s="3"/>
      <c r="O36" s="3"/>
      <c r="P36" s="3"/>
    </row>
    <row r="37" spans="8:16" s="91" customFormat="1" ht="15" x14ac:dyDescent="0.2">
      <c r="I37" s="400"/>
      <c r="J37" s="7">
        <f t="shared" si="0"/>
        <v>0</v>
      </c>
      <c r="K37" s="7"/>
      <c r="L37" s="7">
        <f t="shared" si="1"/>
        <v>0</v>
      </c>
      <c r="M37"/>
      <c r="N37"/>
      <c r="O37"/>
      <c r="P37"/>
    </row>
    <row r="38" spans="8:16" s="91" customFormat="1" ht="15" x14ac:dyDescent="0.2">
      <c r="I38" s="400"/>
      <c r="J38" s="7">
        <f t="shared" si="0"/>
        <v>0</v>
      </c>
      <c r="K38" s="7"/>
      <c r="L38" s="7">
        <f t="shared" si="1"/>
        <v>0</v>
      </c>
      <c r="M38" s="202"/>
      <c r="N38"/>
      <c r="O38"/>
      <c r="P38"/>
    </row>
    <row r="39" spans="8:16" s="91" customFormat="1" ht="15" x14ac:dyDescent="0.2">
      <c r="I39" s="230"/>
      <c r="J39" s="7">
        <f t="shared" si="0"/>
        <v>0</v>
      </c>
      <c r="K39" s="7"/>
      <c r="L39" s="7">
        <f t="shared" si="1"/>
        <v>0</v>
      </c>
      <c r="M39" s="202"/>
      <c r="N39"/>
      <c r="O39"/>
      <c r="P39"/>
    </row>
    <row r="40" spans="8:16" s="91" customFormat="1" ht="15" x14ac:dyDescent="0.2">
      <c r="H40"/>
      <c r="I40" s="400"/>
      <c r="J40" s="7">
        <f t="shared" si="0"/>
        <v>0</v>
      </c>
      <c r="K40" s="7"/>
      <c r="L40" s="7">
        <f t="shared" si="1"/>
        <v>0</v>
      </c>
      <c r="M40"/>
      <c r="N40"/>
      <c r="O40"/>
      <c r="P40"/>
    </row>
    <row r="41" spans="8:16" ht="15" x14ac:dyDescent="0.2">
      <c r="I41" s="1089"/>
      <c r="J41" s="7">
        <f>SUMIF($I$12:$I$26,I41,$E$12:$E$26)</f>
        <v>0</v>
      </c>
      <c r="K41" s="7"/>
      <c r="L41" s="7">
        <f t="shared" si="1"/>
        <v>0</v>
      </c>
    </row>
    <row r="43" spans="8:16" ht="15" x14ac:dyDescent="0.2">
      <c r="J43" s="152">
        <f>SUM(J31:L41)</f>
        <v>0</v>
      </c>
    </row>
  </sheetData>
  <sortState ref="I31:L41">
    <sortCondition ref="I31"/>
  </sortState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15 I31:I35 I19 I37:I38 I40">
      <formula1>$I$11:$I$25</formula1>
    </dataValidation>
  </dataValidations>
  <pageMargins left="0.70866141732283472" right="0.70866141732283472" top="0.74803149606299213" bottom="0.74803149606299213" header="0.31496062992125984" footer="0.31496062992125984"/>
  <pageSetup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P27"/>
  <sheetViews>
    <sheetView workbookViewId="0">
      <selection activeCell="H29" sqref="H29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8.85546875" style="91" customWidth="1"/>
    <col min="4" max="4" width="40.7109375" style="91" customWidth="1"/>
    <col min="5" max="8" width="7.140625" style="91" customWidth="1"/>
    <col min="9" max="9" width="33.85546875" style="91" customWidth="1"/>
    <col min="10" max="10" width="14.85546875" style="231" customWidth="1"/>
    <col min="11" max="11" width="4.42578125" style="231" customWidth="1"/>
    <col min="12" max="12" width="13.140625" style="231" customWidth="1"/>
    <col min="13" max="14" width="6.42578125" style="231" customWidth="1"/>
    <col min="15" max="15" width="11.42578125" style="231"/>
    <col min="16" max="16384" width="11.42578125" style="91"/>
  </cols>
  <sheetData>
    <row r="1" spans="1:16" x14ac:dyDescent="0.2">
      <c r="A1" s="91" t="s">
        <v>30</v>
      </c>
    </row>
    <row r="2" spans="1:16" x14ac:dyDescent="0.2">
      <c r="A2" s="91" t="s">
        <v>31</v>
      </c>
    </row>
    <row r="3" spans="1:16" x14ac:dyDescent="0.2">
      <c r="A3" s="91" t="s">
        <v>32</v>
      </c>
    </row>
    <row r="4" spans="1:16" ht="13.5" thickBot="1" x14ac:dyDescent="0.25"/>
    <row r="5" spans="1:16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  <c r="J5" s="232"/>
      <c r="K5" s="233"/>
      <c r="L5" s="234"/>
      <c r="M5" s="234"/>
      <c r="N5" s="234"/>
      <c r="O5" s="234"/>
      <c r="P5" s="191"/>
    </row>
    <row r="6" spans="1:16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  <c r="J6" s="232"/>
      <c r="K6" s="233"/>
      <c r="L6" s="234"/>
      <c r="M6" s="234"/>
      <c r="N6" s="234"/>
      <c r="O6" s="234"/>
      <c r="P6" s="191"/>
    </row>
    <row r="7" spans="1:16" s="120" customFormat="1" ht="13.5" thickBot="1" x14ac:dyDescent="0.25">
      <c r="A7" s="329" t="s">
        <v>34</v>
      </c>
      <c r="B7" s="330"/>
      <c r="C7" s="330"/>
      <c r="D7" s="1205" t="s">
        <v>418</v>
      </c>
      <c r="E7" s="1205"/>
      <c r="F7" s="1205"/>
      <c r="G7" s="1205"/>
      <c r="H7" s="1205"/>
      <c r="I7" s="331"/>
      <c r="J7" s="235"/>
      <c r="K7" s="235"/>
      <c r="L7" s="236"/>
      <c r="M7" s="236"/>
      <c r="N7" s="236"/>
      <c r="O7" s="236"/>
      <c r="P7" s="192"/>
    </row>
    <row r="8" spans="1:16" s="109" customFormat="1" ht="13.5" thickBot="1" x14ac:dyDescent="0.25">
      <c r="A8" s="581"/>
      <c r="B8" s="580"/>
      <c r="C8" s="580"/>
      <c r="D8" s="1206" t="s">
        <v>35</v>
      </c>
      <c r="E8" s="1206"/>
      <c r="F8" s="1206"/>
      <c r="G8" s="1206"/>
      <c r="H8" s="1206"/>
      <c r="I8" s="582"/>
      <c r="J8" s="593"/>
      <c r="K8" s="593"/>
      <c r="L8" s="593"/>
      <c r="M8" s="593"/>
      <c r="N8" s="593"/>
      <c r="O8" s="593"/>
      <c r="P8" s="89"/>
    </row>
    <row r="9" spans="1:16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593"/>
      <c r="K9" s="593"/>
      <c r="L9" s="593"/>
      <c r="M9" s="593"/>
      <c r="N9" s="593"/>
      <c r="O9" s="593"/>
      <c r="P9" s="89"/>
    </row>
    <row r="10" spans="1:16" s="109" customFormat="1" ht="20.25" customHeight="1" x14ac:dyDescent="0.2">
      <c r="A10" s="1208"/>
      <c r="B10" s="1210"/>
      <c r="C10" s="1210"/>
      <c r="D10" s="1210"/>
      <c r="E10" s="335" t="s">
        <v>40</v>
      </c>
      <c r="F10" s="335" t="s">
        <v>45</v>
      </c>
      <c r="G10" s="335" t="s">
        <v>41</v>
      </c>
      <c r="H10" s="335" t="s">
        <v>45</v>
      </c>
      <c r="I10" s="1198"/>
      <c r="J10" s="593"/>
      <c r="K10" s="593"/>
      <c r="L10" s="593"/>
      <c r="M10" s="593"/>
      <c r="N10" s="593"/>
      <c r="O10" s="593"/>
      <c r="P10" s="89"/>
    </row>
    <row r="11" spans="1:16" s="355" customFormat="1" ht="15.75" x14ac:dyDescent="0.2">
      <c r="A11" s="352"/>
      <c r="B11" s="318"/>
      <c r="C11" s="318"/>
      <c r="D11" s="318"/>
      <c r="E11" s="318"/>
      <c r="F11" s="318"/>
      <c r="G11" s="318"/>
      <c r="H11" s="318"/>
      <c r="I11" s="353" t="s">
        <v>22</v>
      </c>
      <c r="J11" s="594"/>
      <c r="K11" s="354">
        <v>0</v>
      </c>
      <c r="L11" s="354">
        <v>0</v>
      </c>
      <c r="M11" s="354">
        <v>0</v>
      </c>
      <c r="N11" s="354">
        <v>0</v>
      </c>
      <c r="O11" s="594"/>
      <c r="P11" s="595"/>
    </row>
    <row r="12" spans="1:16" s="356" customFormat="1" ht="15.75" x14ac:dyDescent="0.2">
      <c r="A12" s="350"/>
      <c r="B12" s="350"/>
      <c r="C12" s="350"/>
      <c r="D12" s="596"/>
      <c r="E12" s="117"/>
      <c r="F12" s="117"/>
      <c r="G12" s="118"/>
      <c r="H12" s="117"/>
      <c r="I12" s="597"/>
      <c r="J12" s="598"/>
      <c r="K12" s="599">
        <f>E12</f>
        <v>0</v>
      </c>
      <c r="L12" s="599">
        <f t="shared" ref="K12:N15" si="0">F12</f>
        <v>0</v>
      </c>
      <c r="M12" s="599">
        <f t="shared" si="0"/>
        <v>0</v>
      </c>
      <c r="N12" s="599">
        <f t="shared" si="0"/>
        <v>0</v>
      </c>
      <c r="O12" s="598"/>
      <c r="P12" s="346"/>
    </row>
    <row r="13" spans="1:16" s="356" customFormat="1" ht="15.75" x14ac:dyDescent="0.2">
      <c r="A13" s="351" t="s">
        <v>61</v>
      </c>
      <c r="B13" s="351" t="s">
        <v>42</v>
      </c>
      <c r="C13" s="351" t="s">
        <v>19</v>
      </c>
      <c r="D13" s="357" t="s">
        <v>8</v>
      </c>
      <c r="E13" s="111"/>
      <c r="F13" s="117"/>
      <c r="G13" s="118">
        <v>4</v>
      </c>
      <c r="H13" s="117"/>
      <c r="I13" s="597" t="s">
        <v>419</v>
      </c>
      <c r="J13" s="598"/>
      <c r="K13" s="599">
        <f t="shared" si="0"/>
        <v>0</v>
      </c>
      <c r="L13" s="599">
        <f t="shared" si="0"/>
        <v>0</v>
      </c>
      <c r="M13" s="599">
        <f t="shared" si="0"/>
        <v>4</v>
      </c>
      <c r="N13" s="599">
        <f t="shared" si="0"/>
        <v>0</v>
      </c>
      <c r="O13" s="598"/>
      <c r="P13" s="346"/>
    </row>
    <row r="14" spans="1:16" s="356" customFormat="1" ht="15.75" x14ac:dyDescent="0.2">
      <c r="A14" s="350" t="s">
        <v>61</v>
      </c>
      <c r="B14" s="350" t="s">
        <v>43</v>
      </c>
      <c r="C14" s="351" t="s">
        <v>19</v>
      </c>
      <c r="D14" s="357" t="s">
        <v>8</v>
      </c>
      <c r="E14" s="111"/>
      <c r="F14" s="117"/>
      <c r="G14" s="118">
        <v>4</v>
      </c>
      <c r="H14" s="117"/>
      <c r="I14" s="597" t="s">
        <v>420</v>
      </c>
      <c r="J14" s="598"/>
      <c r="K14" s="599">
        <f t="shared" si="0"/>
        <v>0</v>
      </c>
      <c r="L14" s="599">
        <f t="shared" si="0"/>
        <v>0</v>
      </c>
      <c r="M14" s="599">
        <f t="shared" si="0"/>
        <v>4</v>
      </c>
      <c r="N14" s="599">
        <f t="shared" si="0"/>
        <v>0</v>
      </c>
      <c r="O14" s="598"/>
      <c r="P14" s="346"/>
    </row>
    <row r="15" spans="1:16" s="356" customFormat="1" ht="15.75" x14ac:dyDescent="0.2">
      <c r="A15" s="350" t="s">
        <v>61</v>
      </c>
      <c r="B15" s="350" t="s">
        <v>44</v>
      </c>
      <c r="C15" s="351" t="s">
        <v>19</v>
      </c>
      <c r="D15" s="357" t="s">
        <v>8</v>
      </c>
      <c r="E15" s="111"/>
      <c r="F15" s="117"/>
      <c r="G15" s="118">
        <v>4</v>
      </c>
      <c r="H15" s="117"/>
      <c r="I15" s="597" t="s">
        <v>421</v>
      </c>
      <c r="J15" s="598"/>
      <c r="K15" s="599">
        <f t="shared" si="0"/>
        <v>0</v>
      </c>
      <c r="L15" s="599">
        <f t="shared" si="0"/>
        <v>0</v>
      </c>
      <c r="M15" s="599">
        <f t="shared" si="0"/>
        <v>4</v>
      </c>
      <c r="N15" s="599">
        <f t="shared" si="0"/>
        <v>0</v>
      </c>
      <c r="O15" s="598"/>
      <c r="P15" s="346"/>
    </row>
    <row r="16" spans="1:16" x14ac:dyDescent="0.2">
      <c r="D16" s="130"/>
      <c r="I16" s="216"/>
      <c r="J16" s="600"/>
      <c r="K16" s="600"/>
      <c r="L16" s="234"/>
      <c r="M16" s="234"/>
      <c r="N16" s="234"/>
      <c r="O16" s="234"/>
      <c r="P16" s="191"/>
    </row>
    <row r="17" spans="4:16" s="120" customFormat="1" ht="21" customHeight="1" x14ac:dyDescent="0.2">
      <c r="D17" s="340" t="s">
        <v>422</v>
      </c>
      <c r="E17" s="341">
        <f>+SUM(E12:E15)</f>
        <v>0</v>
      </c>
      <c r="F17" s="342"/>
      <c r="G17" s="341">
        <f>+SUM(G12:G15)</f>
        <v>12</v>
      </c>
      <c r="H17" s="342"/>
      <c r="I17" s="337">
        <f>+SUM(E17:G17)</f>
        <v>12</v>
      </c>
      <c r="J17" s="601"/>
      <c r="K17" s="601"/>
      <c r="L17" s="236"/>
      <c r="M17" s="236"/>
      <c r="N17" s="236"/>
      <c r="O17" s="236"/>
      <c r="P17" s="192"/>
    </row>
    <row r="18" spans="4:16" ht="21" customHeight="1" x14ac:dyDescent="0.2">
      <c r="D18" s="299" t="s">
        <v>329</v>
      </c>
      <c r="E18" s="249">
        <v>4</v>
      </c>
      <c r="F18" s="250"/>
      <c r="G18" s="249">
        <v>27</v>
      </c>
      <c r="H18" s="250"/>
      <c r="I18" s="390">
        <v>31</v>
      </c>
      <c r="J18" s="237"/>
      <c r="K18" s="237"/>
      <c r="L18" s="234"/>
      <c r="M18" s="234"/>
      <c r="N18" s="234"/>
      <c r="O18" s="234"/>
      <c r="P18" s="191"/>
    </row>
    <row r="19" spans="4:16" ht="18" customHeight="1" x14ac:dyDescent="0.2">
      <c r="D19" s="130"/>
      <c r="E19" s="163"/>
      <c r="F19" s="110"/>
      <c r="G19" s="163"/>
      <c r="H19" s="110"/>
      <c r="I19" s="391"/>
      <c r="J19" s="237"/>
      <c r="K19" s="237"/>
      <c r="L19" s="234"/>
      <c r="M19" s="234"/>
      <c r="N19" s="234"/>
      <c r="O19" s="234"/>
      <c r="P19" s="191"/>
    </row>
    <row r="20" spans="4:16" x14ac:dyDescent="0.2">
      <c r="D20" s="130"/>
      <c r="E20" s="94"/>
      <c r="G20" s="94"/>
      <c r="I20" s="303"/>
      <c r="J20" s="237"/>
      <c r="K20" s="237"/>
      <c r="L20" s="234"/>
      <c r="M20" s="234"/>
      <c r="N20" s="234"/>
      <c r="O20" s="234"/>
      <c r="P20" s="191"/>
    </row>
    <row r="21" spans="4:16" ht="15.75" x14ac:dyDescent="0.2">
      <c r="D21" s="132"/>
      <c r="E21" s="133"/>
      <c r="F21" s="133"/>
      <c r="G21" s="133"/>
      <c r="H21" s="120"/>
      <c r="I21" s="134" t="s">
        <v>141</v>
      </c>
      <c r="J21" s="319" t="s">
        <v>190</v>
      </c>
      <c r="K21" s="320"/>
      <c r="L21" s="319" t="s">
        <v>189</v>
      </c>
      <c r="M21" s="234"/>
      <c r="N21" s="234"/>
      <c r="O21" s="234"/>
      <c r="P21" s="191"/>
    </row>
    <row r="22" spans="4:16" s="120" customFormat="1" ht="15.75" x14ac:dyDescent="0.2">
      <c r="I22" s="597" t="s">
        <v>419</v>
      </c>
      <c r="J22" s="239">
        <f ca="1">SUMIF($I$11:$N$15,I22,$K$11:$K$15)</f>
        <v>0</v>
      </c>
      <c r="K22" s="231"/>
      <c r="L22" s="238">
        <f ca="1">SUMIF($I$11:$N$15,I22,$M$11:$M$15)</f>
        <v>4</v>
      </c>
      <c r="M22" s="236"/>
      <c r="N22" s="236"/>
      <c r="O22" s="236"/>
      <c r="P22" s="3"/>
    </row>
    <row r="23" spans="4:16" s="120" customFormat="1" ht="15.75" x14ac:dyDescent="0.2">
      <c r="I23" s="597" t="s">
        <v>420</v>
      </c>
      <c r="J23" s="239">
        <f ca="1">SUMIF($I$11:$N$15,I23,$K$11:$K$15)</f>
        <v>0</v>
      </c>
      <c r="K23" s="231"/>
      <c r="L23" s="238">
        <f ca="1">SUMIF($I$11:$N$15,I23,$M$11:$M$15)</f>
        <v>4</v>
      </c>
      <c r="M23" s="236"/>
      <c r="N23" s="236"/>
      <c r="O23" s="236"/>
      <c r="P23" s="3"/>
    </row>
    <row r="24" spans="4:16" s="120" customFormat="1" ht="15.75" x14ac:dyDescent="0.2">
      <c r="I24" s="597" t="s">
        <v>421</v>
      </c>
      <c r="J24" s="239">
        <f ca="1">SUMIF($I$11:$N$15,I24,$K$11:$K$15)</f>
        <v>0</v>
      </c>
      <c r="K24" s="231"/>
      <c r="L24" s="238">
        <f ca="1">SUMIF($I$11:$N$15,I24,$M$11:$M$15)</f>
        <v>4</v>
      </c>
      <c r="M24" s="236"/>
      <c r="N24" s="236"/>
      <c r="O24" s="236"/>
      <c r="P24" s="3"/>
    </row>
    <row r="25" spans="4:16" x14ac:dyDescent="0.2">
      <c r="F25" s="91" t="s">
        <v>140</v>
      </c>
      <c r="I25" s="110"/>
      <c r="J25" s="234"/>
      <c r="K25" s="234"/>
      <c r="L25" s="234"/>
      <c r="M25" s="234"/>
      <c r="N25" s="234"/>
      <c r="O25" s="234"/>
      <c r="P25"/>
    </row>
    <row r="26" spans="4:16" s="120" customFormat="1" ht="24.75" customHeight="1" x14ac:dyDescent="0.2">
      <c r="J26" s="236"/>
      <c r="K26" s="236"/>
      <c r="L26" s="336">
        <f ca="1">SUM(J22:L24)</f>
        <v>12</v>
      </c>
      <c r="M26" s="236"/>
      <c r="N26" s="236"/>
      <c r="O26" s="240"/>
    </row>
    <row r="27" spans="4:16" x14ac:dyDescent="0.2">
      <c r="G27" s="91" t="s">
        <v>49</v>
      </c>
      <c r="J27" s="234"/>
      <c r="K27" s="234"/>
      <c r="L27" s="234"/>
      <c r="M27" s="234"/>
      <c r="N27" s="234"/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85"/>
  <sheetViews>
    <sheetView workbookViewId="0">
      <selection activeCell="A20" sqref="A20:I20"/>
    </sheetView>
  </sheetViews>
  <sheetFormatPr baseColWidth="10" defaultColWidth="11.42578125" defaultRowHeight="12.75" x14ac:dyDescent="0.2"/>
  <cols>
    <col min="1" max="1" width="13.42578125" style="91" customWidth="1"/>
    <col min="2" max="2" width="12.42578125" style="91" customWidth="1"/>
    <col min="3" max="3" width="40.7109375" style="91" customWidth="1"/>
    <col min="4" max="4" width="68.28515625" style="91" customWidth="1"/>
    <col min="5" max="8" width="7.140625" style="91" customWidth="1"/>
    <col min="9" max="9" width="29.42578125" style="110" customWidth="1"/>
    <col min="10" max="10" width="18.140625" style="171" customWidth="1"/>
    <col min="11" max="11" width="5" style="138" customWidth="1"/>
    <col min="12" max="12" width="12.28515625" style="110" customWidth="1"/>
    <col min="13" max="13" width="2.5703125" style="110" customWidth="1"/>
    <col min="14" max="18" width="11.42578125" style="110"/>
    <col min="19" max="16384" width="11.42578125" style="91"/>
  </cols>
  <sheetData>
    <row r="1" spans="1:19" x14ac:dyDescent="0.2">
      <c r="A1" s="91" t="s">
        <v>30</v>
      </c>
    </row>
    <row r="2" spans="1:19" x14ac:dyDescent="0.2">
      <c r="A2" s="91" t="s">
        <v>31</v>
      </c>
    </row>
    <row r="3" spans="1:19" x14ac:dyDescent="0.2">
      <c r="A3" s="91" t="s">
        <v>32</v>
      </c>
    </row>
    <row r="4" spans="1:19" ht="13.5" thickBot="1" x14ac:dyDescent="0.25"/>
    <row r="5" spans="1:19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  <c r="J5" s="198"/>
      <c r="K5" s="109"/>
    </row>
    <row r="6" spans="1:19" ht="18.75" customHeight="1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  <c r="J6" s="198"/>
      <c r="K6" s="109"/>
    </row>
    <row r="7" spans="1:19" s="120" customFormat="1" ht="33" customHeight="1" thickBot="1" x14ac:dyDescent="0.25">
      <c r="A7" s="329" t="s">
        <v>34</v>
      </c>
      <c r="B7" s="330"/>
      <c r="C7" s="330"/>
      <c r="D7" s="1205" t="s">
        <v>423</v>
      </c>
      <c r="E7" s="1205"/>
      <c r="F7" s="1205"/>
      <c r="G7" s="1205"/>
      <c r="H7" s="1205"/>
      <c r="I7" s="331"/>
      <c r="J7" s="198"/>
      <c r="K7" s="109"/>
      <c r="L7" s="121"/>
      <c r="M7" s="121"/>
      <c r="N7" s="121"/>
      <c r="O7" s="121"/>
      <c r="P7" s="121"/>
      <c r="Q7" s="121"/>
      <c r="R7" s="121"/>
    </row>
    <row r="8" spans="1:19" s="109" customFormat="1" ht="20.25" customHeight="1" thickBot="1" x14ac:dyDescent="0.25">
      <c r="A8" s="581"/>
      <c r="B8" s="580"/>
      <c r="C8" s="580"/>
      <c r="D8" s="1206" t="s">
        <v>35</v>
      </c>
      <c r="E8" s="1206"/>
      <c r="F8" s="1206"/>
      <c r="G8" s="1206"/>
      <c r="H8" s="1206"/>
      <c r="I8" s="582"/>
      <c r="J8" s="198"/>
    </row>
    <row r="9" spans="1:19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198"/>
      <c r="K9" s="1"/>
      <c r="L9" s="1"/>
      <c r="M9" s="1"/>
      <c r="N9" s="1"/>
      <c r="O9" s="1"/>
    </row>
    <row r="10" spans="1:19" s="109" customFormat="1" ht="20.25" customHeight="1" x14ac:dyDescent="0.2">
      <c r="A10" s="1208"/>
      <c r="B10" s="1210"/>
      <c r="C10" s="1210"/>
      <c r="D10" s="1210"/>
      <c r="E10" s="335" t="s">
        <v>40</v>
      </c>
      <c r="F10" s="335" t="s">
        <v>45</v>
      </c>
      <c r="G10" s="335" t="s">
        <v>41</v>
      </c>
      <c r="H10" s="335" t="s">
        <v>45</v>
      </c>
      <c r="I10" s="1198"/>
      <c r="J10" s="198"/>
      <c r="K10" s="89"/>
      <c r="L10" s="89"/>
      <c r="M10" s="89"/>
      <c r="N10" s="89"/>
      <c r="O10" s="89"/>
      <c r="P10" s="198"/>
      <c r="Q10" s="198"/>
    </row>
    <row r="11" spans="1:19" s="164" customFormat="1" ht="18.75" customHeight="1" x14ac:dyDescent="0.2">
      <c r="A11" s="1133" t="s">
        <v>63</v>
      </c>
      <c r="B11" s="1133" t="s">
        <v>42</v>
      </c>
      <c r="C11" s="1133" t="s">
        <v>353</v>
      </c>
      <c r="D11" s="1134" t="s">
        <v>65</v>
      </c>
      <c r="E11" s="1133">
        <v>4</v>
      </c>
      <c r="F11" s="1134"/>
      <c r="G11" s="1134"/>
      <c r="H11" s="1134"/>
      <c r="I11" s="1161" t="s">
        <v>137</v>
      </c>
      <c r="J11" s="602"/>
      <c r="K11" s="603">
        <v>4</v>
      </c>
      <c r="L11" s="604"/>
      <c r="M11" s="604"/>
      <c r="N11" s="604"/>
      <c r="O11" s="605"/>
      <c r="P11" s="606"/>
      <c r="Q11" s="607"/>
      <c r="R11" s="378"/>
      <c r="S11" s="378"/>
    </row>
    <row r="12" spans="1:19" s="164" customFormat="1" ht="18.75" customHeight="1" x14ac:dyDescent="0.2">
      <c r="A12" s="214" t="s">
        <v>63</v>
      </c>
      <c r="B12" s="214" t="s">
        <v>42</v>
      </c>
      <c r="C12" s="214" t="s">
        <v>353</v>
      </c>
      <c r="D12" s="230" t="s">
        <v>66</v>
      </c>
      <c r="E12" s="230"/>
      <c r="F12" s="230"/>
      <c r="G12" s="214">
        <v>4</v>
      </c>
      <c r="H12" s="230"/>
      <c r="I12" s="597" t="s">
        <v>424</v>
      </c>
      <c r="J12" s="602"/>
      <c r="K12" s="604"/>
      <c r="L12" s="604"/>
      <c r="M12" s="603">
        <v>4</v>
      </c>
      <c r="N12" s="604"/>
      <c r="O12" s="605"/>
      <c r="P12" s="606"/>
      <c r="Q12" s="607"/>
      <c r="R12" s="378"/>
      <c r="S12" s="378"/>
    </row>
    <row r="13" spans="1:19" s="164" customFormat="1" ht="18.75" customHeight="1" x14ac:dyDescent="0.2">
      <c r="A13" s="1133" t="s">
        <v>63</v>
      </c>
      <c r="B13" s="1133" t="s">
        <v>43</v>
      </c>
      <c r="C13" s="1133" t="s">
        <v>353</v>
      </c>
      <c r="D13" s="1134" t="s">
        <v>65</v>
      </c>
      <c r="E13" s="1133">
        <v>4</v>
      </c>
      <c r="F13" s="1134"/>
      <c r="G13" s="1134"/>
      <c r="H13" s="1134"/>
      <c r="I13" s="1161" t="s">
        <v>137</v>
      </c>
      <c r="J13" s="606"/>
      <c r="K13" s="603">
        <v>4</v>
      </c>
      <c r="L13" s="604"/>
      <c r="M13" s="604"/>
      <c r="N13" s="604"/>
      <c r="O13" s="605"/>
      <c r="P13" s="606"/>
      <c r="Q13" s="607"/>
      <c r="R13" s="378"/>
      <c r="S13" s="378"/>
    </row>
    <row r="14" spans="1:19" s="164" customFormat="1" ht="18.75" customHeight="1" x14ac:dyDescent="0.2">
      <c r="A14" s="214" t="s">
        <v>63</v>
      </c>
      <c r="B14" s="214" t="s">
        <v>43</v>
      </c>
      <c r="C14" s="214" t="s">
        <v>353</v>
      </c>
      <c r="D14" s="230" t="s">
        <v>66</v>
      </c>
      <c r="E14" s="230"/>
      <c r="F14" s="230"/>
      <c r="G14" s="214">
        <v>4</v>
      </c>
      <c r="H14" s="230"/>
      <c r="I14" s="597" t="s">
        <v>424</v>
      </c>
      <c r="J14" s="602"/>
      <c r="K14" s="604"/>
      <c r="L14" s="604"/>
      <c r="M14" s="603">
        <v>4</v>
      </c>
      <c r="N14" s="604"/>
      <c r="O14" s="605"/>
      <c r="P14" s="606"/>
      <c r="Q14" s="607"/>
      <c r="R14" s="378"/>
      <c r="S14" s="378"/>
    </row>
    <row r="15" spans="1:19" s="356" customFormat="1" ht="18.75" customHeight="1" x14ac:dyDescent="0.2">
      <c r="A15" s="1163" t="s">
        <v>63</v>
      </c>
      <c r="B15" s="1163" t="s">
        <v>44</v>
      </c>
      <c r="C15" s="1133" t="s">
        <v>353</v>
      </c>
      <c r="D15" s="1162" t="s">
        <v>65</v>
      </c>
      <c r="E15" s="1163">
        <v>4</v>
      </c>
      <c r="F15" s="1162"/>
      <c r="G15" s="1162"/>
      <c r="H15" s="1162"/>
      <c r="I15" s="1161" t="s">
        <v>137</v>
      </c>
      <c r="J15" s="602"/>
      <c r="K15" s="603">
        <v>4</v>
      </c>
      <c r="L15" s="604"/>
      <c r="M15" s="604"/>
      <c r="N15" s="604"/>
      <c r="O15" s="608"/>
      <c r="P15" s="609"/>
      <c r="Q15" s="610"/>
      <c r="R15" s="611"/>
      <c r="S15" s="611"/>
    </row>
    <row r="16" spans="1:19" s="356" customFormat="1" ht="18.75" customHeight="1" x14ac:dyDescent="0.2">
      <c r="A16" s="214" t="s">
        <v>63</v>
      </c>
      <c r="B16" s="214" t="s">
        <v>44</v>
      </c>
      <c r="C16" s="214" t="s">
        <v>353</v>
      </c>
      <c r="D16" s="230" t="s">
        <v>66</v>
      </c>
      <c r="E16" s="230"/>
      <c r="F16" s="230"/>
      <c r="G16" s="214">
        <v>4</v>
      </c>
      <c r="H16" s="230"/>
      <c r="I16" s="597" t="s">
        <v>424</v>
      </c>
      <c r="J16" s="602"/>
      <c r="K16" s="604"/>
      <c r="L16" s="604"/>
      <c r="M16" s="603">
        <v>4</v>
      </c>
      <c r="N16" s="604"/>
      <c r="O16" s="608"/>
      <c r="P16" s="609"/>
      <c r="Q16" s="610"/>
      <c r="R16" s="611"/>
      <c r="S16" s="611"/>
    </row>
    <row r="17" spans="1:19" s="356" customFormat="1" ht="18.75" customHeight="1" x14ac:dyDescent="0.2">
      <c r="A17" s="1133" t="s">
        <v>63</v>
      </c>
      <c r="B17" s="1133" t="s">
        <v>46</v>
      </c>
      <c r="C17" s="1133" t="s">
        <v>353</v>
      </c>
      <c r="D17" s="1134" t="s">
        <v>65</v>
      </c>
      <c r="E17" s="1133">
        <v>4</v>
      </c>
      <c r="F17" s="1134"/>
      <c r="G17" s="1134"/>
      <c r="H17" s="1134"/>
      <c r="I17" s="1161" t="s">
        <v>137</v>
      </c>
      <c r="J17" s="602"/>
      <c r="K17" s="603">
        <v>4</v>
      </c>
      <c r="L17" s="604"/>
      <c r="M17" s="604"/>
      <c r="N17" s="604"/>
      <c r="O17" s="608"/>
      <c r="P17" s="609"/>
      <c r="Q17" s="610"/>
      <c r="R17" s="611"/>
      <c r="S17" s="611"/>
    </row>
    <row r="18" spans="1:19" s="356" customFormat="1" ht="18.75" customHeight="1" x14ac:dyDescent="0.2">
      <c r="A18" s="214" t="s">
        <v>63</v>
      </c>
      <c r="B18" s="214" t="s">
        <v>46</v>
      </c>
      <c r="C18" s="214" t="s">
        <v>353</v>
      </c>
      <c r="D18" s="230" t="s">
        <v>66</v>
      </c>
      <c r="E18" s="230"/>
      <c r="F18" s="230"/>
      <c r="G18" s="214">
        <v>4</v>
      </c>
      <c r="H18" s="230"/>
      <c r="I18" s="597" t="s">
        <v>424</v>
      </c>
      <c r="J18" s="602"/>
      <c r="K18" s="604"/>
      <c r="L18" s="604"/>
      <c r="M18" s="603">
        <v>4</v>
      </c>
      <c r="N18" s="604"/>
      <c r="O18" s="608"/>
      <c r="P18" s="609"/>
      <c r="Q18" s="610"/>
      <c r="R18" s="611"/>
      <c r="S18" s="611"/>
    </row>
    <row r="19" spans="1:19" s="356" customFormat="1" ht="18.75" customHeight="1" x14ac:dyDescent="0.2">
      <c r="A19" s="1133" t="s">
        <v>11</v>
      </c>
      <c r="B19" s="1133" t="s">
        <v>258</v>
      </c>
      <c r="C19" s="1133" t="s">
        <v>353</v>
      </c>
      <c r="D19" s="1168" t="s">
        <v>425</v>
      </c>
      <c r="E19" s="1133">
        <v>2</v>
      </c>
      <c r="F19" s="1134"/>
      <c r="G19" s="1133"/>
      <c r="H19" s="1134"/>
      <c r="I19" s="1161" t="s">
        <v>137</v>
      </c>
      <c r="J19" s="602"/>
      <c r="K19" s="604">
        <v>2</v>
      </c>
      <c r="L19" s="604"/>
      <c r="M19" s="603"/>
      <c r="N19" s="604"/>
      <c r="O19" s="608"/>
      <c r="P19" s="609"/>
      <c r="Q19" s="610"/>
      <c r="R19" s="611"/>
      <c r="S19" s="611"/>
    </row>
    <row r="20" spans="1:19" s="164" customFormat="1" ht="18.75" customHeight="1" x14ac:dyDescent="0.2">
      <c r="A20" s="1133" t="s">
        <v>17</v>
      </c>
      <c r="B20" s="1133"/>
      <c r="C20" s="1133" t="s">
        <v>353</v>
      </c>
      <c r="D20" s="1168" t="s">
        <v>65</v>
      </c>
      <c r="E20" s="1133">
        <v>4</v>
      </c>
      <c r="F20" s="1134"/>
      <c r="G20" s="1133"/>
      <c r="H20" s="1134"/>
      <c r="I20" s="1161" t="s">
        <v>137</v>
      </c>
      <c r="J20" s="165"/>
      <c r="K20" s="603">
        <v>4</v>
      </c>
      <c r="L20" s="604"/>
      <c r="M20" s="604"/>
      <c r="N20" s="604"/>
      <c r="O20" s="605"/>
      <c r="P20" s="606"/>
      <c r="Q20" s="607"/>
      <c r="R20" s="378"/>
      <c r="S20" s="378"/>
    </row>
    <row r="21" spans="1:19" s="164" customFormat="1" ht="18.75" customHeight="1" thickBot="1" x14ac:dyDescent="0.25">
      <c r="A21" s="1449" t="s">
        <v>17</v>
      </c>
      <c r="B21" s="1449"/>
      <c r="C21" s="1449" t="s">
        <v>353</v>
      </c>
      <c r="D21" s="1450" t="s">
        <v>66</v>
      </c>
      <c r="E21" s="1450"/>
      <c r="F21" s="1450"/>
      <c r="G21" s="1449">
        <v>4</v>
      </c>
      <c r="H21" s="1450"/>
      <c r="I21" s="597" t="s">
        <v>424</v>
      </c>
      <c r="J21" s="602"/>
      <c r="K21" s="604"/>
      <c r="L21" s="604"/>
      <c r="M21" s="603">
        <v>4</v>
      </c>
      <c r="N21" s="604"/>
      <c r="O21" s="605"/>
      <c r="P21" s="606"/>
      <c r="Q21" s="607"/>
      <c r="R21" s="378"/>
      <c r="S21" s="378"/>
    </row>
    <row r="22" spans="1:19" s="164" customFormat="1" ht="18.75" customHeight="1" thickTop="1" x14ac:dyDescent="0.2">
      <c r="A22" s="1144" t="s">
        <v>61</v>
      </c>
      <c r="B22" s="1144" t="s">
        <v>42</v>
      </c>
      <c r="C22" s="1144" t="s">
        <v>353</v>
      </c>
      <c r="D22" s="1153" t="s">
        <v>337</v>
      </c>
      <c r="E22" s="1144">
        <v>4</v>
      </c>
      <c r="F22" s="1153"/>
      <c r="G22" s="1144"/>
      <c r="H22" s="1153"/>
      <c r="I22" s="1161" t="s">
        <v>96</v>
      </c>
      <c r="J22" s="612"/>
      <c r="K22" s="613">
        <v>4</v>
      </c>
      <c r="L22" s="614"/>
      <c r="M22" s="613"/>
      <c r="N22" s="614"/>
      <c r="O22" s="605"/>
      <c r="P22" s="606"/>
      <c r="Q22" s="607"/>
      <c r="R22" s="378"/>
      <c r="S22" s="378"/>
    </row>
    <row r="23" spans="1:19" s="164" customFormat="1" ht="18.75" customHeight="1" x14ac:dyDescent="0.2">
      <c r="A23" s="1133" t="s">
        <v>61</v>
      </c>
      <c r="B23" s="1133" t="s">
        <v>43</v>
      </c>
      <c r="C23" s="1133" t="s">
        <v>353</v>
      </c>
      <c r="D23" s="1134" t="s">
        <v>337</v>
      </c>
      <c r="E23" s="1133">
        <v>4</v>
      </c>
      <c r="F23" s="1134"/>
      <c r="G23" s="1133"/>
      <c r="H23" s="1134"/>
      <c r="I23" s="1161" t="s">
        <v>96</v>
      </c>
      <c r="J23" s="602"/>
      <c r="K23" s="613">
        <v>4</v>
      </c>
      <c r="L23" s="614"/>
      <c r="M23" s="613"/>
      <c r="N23" s="614"/>
      <c r="O23" s="605"/>
      <c r="P23" s="606"/>
      <c r="Q23" s="607"/>
      <c r="R23" s="378"/>
      <c r="S23" s="378"/>
    </row>
    <row r="24" spans="1:19" s="164" customFormat="1" ht="18.75" customHeight="1" x14ac:dyDescent="0.2">
      <c r="A24" s="1144" t="s">
        <v>61</v>
      </c>
      <c r="B24" s="1144" t="s">
        <v>44</v>
      </c>
      <c r="C24" s="1133" t="s">
        <v>353</v>
      </c>
      <c r="D24" s="1134" t="s">
        <v>337</v>
      </c>
      <c r="E24" s="1133">
        <v>4</v>
      </c>
      <c r="F24" s="1153"/>
      <c r="G24" s="1144"/>
      <c r="H24" s="1153"/>
      <c r="I24" s="1161" t="s">
        <v>96</v>
      </c>
      <c r="J24" s="602"/>
      <c r="K24" s="613">
        <v>4</v>
      </c>
      <c r="L24" s="614"/>
      <c r="M24" s="613"/>
      <c r="N24" s="614"/>
      <c r="O24" s="605"/>
      <c r="P24" s="606"/>
      <c r="Q24" s="607"/>
      <c r="R24" s="378"/>
      <c r="S24" s="378"/>
    </row>
    <row r="25" spans="1:19" s="164" customFormat="1" ht="18.75" customHeight="1" x14ac:dyDescent="0.2">
      <c r="A25" s="1144" t="s">
        <v>61</v>
      </c>
      <c r="B25" s="1133" t="s">
        <v>42</v>
      </c>
      <c r="C25" s="1133" t="s">
        <v>353</v>
      </c>
      <c r="D25" s="1153" t="s">
        <v>93</v>
      </c>
      <c r="E25" s="1162"/>
      <c r="F25" s="1162"/>
      <c r="G25" s="1163">
        <v>4</v>
      </c>
      <c r="H25" s="1162"/>
      <c r="I25" s="1161" t="s">
        <v>96</v>
      </c>
      <c r="J25" s="602"/>
      <c r="K25" s="604"/>
      <c r="L25" s="604"/>
      <c r="M25" s="603">
        <v>4</v>
      </c>
      <c r="N25" s="604"/>
      <c r="O25" s="605"/>
      <c r="P25" s="606"/>
      <c r="Q25" s="607"/>
      <c r="R25" s="378"/>
      <c r="S25" s="378"/>
    </row>
    <row r="26" spans="1:19" s="358" customFormat="1" ht="18.75" customHeight="1" x14ac:dyDescent="0.2">
      <c r="A26" s="1144" t="s">
        <v>61</v>
      </c>
      <c r="B26" s="1133" t="s">
        <v>43</v>
      </c>
      <c r="C26" s="1133" t="s">
        <v>353</v>
      </c>
      <c r="D26" s="1153" t="s">
        <v>93</v>
      </c>
      <c r="E26" s="1164"/>
      <c r="F26" s="1164"/>
      <c r="G26" s="1165">
        <v>4</v>
      </c>
      <c r="H26" s="1164"/>
      <c r="I26" s="1161" t="s">
        <v>96</v>
      </c>
      <c r="J26" s="602"/>
      <c r="K26" s="604"/>
      <c r="L26" s="604"/>
      <c r="M26" s="603">
        <v>4</v>
      </c>
      <c r="N26" s="604"/>
      <c r="O26" s="605"/>
      <c r="P26" s="615"/>
      <c r="Q26" s="568"/>
      <c r="R26" s="616"/>
      <c r="S26" s="616"/>
    </row>
    <row r="27" spans="1:19" s="358" customFormat="1" ht="18.75" customHeight="1" x14ac:dyDescent="0.2">
      <c r="A27" s="1144" t="s">
        <v>61</v>
      </c>
      <c r="B27" s="1144" t="s">
        <v>44</v>
      </c>
      <c r="C27" s="1133" t="s">
        <v>353</v>
      </c>
      <c r="D27" s="1166" t="s">
        <v>93</v>
      </c>
      <c r="E27" s="1167"/>
      <c r="F27" s="1167"/>
      <c r="G27" s="1151">
        <v>4</v>
      </c>
      <c r="H27" s="1167"/>
      <c r="I27" s="1161" t="s">
        <v>96</v>
      </c>
      <c r="J27" s="602"/>
      <c r="K27" s="604"/>
      <c r="L27" s="604"/>
      <c r="M27" s="603">
        <v>4</v>
      </c>
      <c r="N27" s="604"/>
      <c r="O27" s="617"/>
      <c r="P27" s="615"/>
      <c r="Q27" s="568"/>
      <c r="R27" s="616"/>
      <c r="S27" s="616"/>
    </row>
    <row r="28" spans="1:19" s="358" customFormat="1" ht="18.75" customHeight="1" thickBot="1" x14ac:dyDescent="0.25">
      <c r="A28" s="1138" t="s">
        <v>18</v>
      </c>
      <c r="B28" s="1139"/>
      <c r="C28" s="1139" t="s">
        <v>353</v>
      </c>
      <c r="D28" s="1140" t="s">
        <v>93</v>
      </c>
      <c r="E28" s="1141">
        <v>4</v>
      </c>
      <c r="F28" s="1142"/>
      <c r="G28" s="1141">
        <v>4</v>
      </c>
      <c r="H28" s="1142"/>
      <c r="I28" s="1143" t="s">
        <v>163</v>
      </c>
      <c r="J28" s="602"/>
      <c r="K28" s="603">
        <v>4</v>
      </c>
      <c r="L28" s="604"/>
      <c r="M28" s="604">
        <v>4</v>
      </c>
      <c r="N28" s="604"/>
      <c r="O28" s="617"/>
      <c r="P28" s="615"/>
      <c r="Q28" s="568"/>
      <c r="R28" s="616"/>
      <c r="S28" s="616"/>
    </row>
    <row r="29" spans="1:19" s="358" customFormat="1" ht="18.75" customHeight="1" thickTop="1" x14ac:dyDescent="0.2">
      <c r="A29" s="1144" t="s">
        <v>62</v>
      </c>
      <c r="B29" s="1144" t="s">
        <v>42</v>
      </c>
      <c r="C29" s="1144" t="s">
        <v>353</v>
      </c>
      <c r="D29" s="1145" t="s">
        <v>48</v>
      </c>
      <c r="E29" s="1146">
        <v>4</v>
      </c>
      <c r="F29" s="1146"/>
      <c r="G29" s="1147">
        <v>2</v>
      </c>
      <c r="H29" s="1148"/>
      <c r="I29" s="1149" t="s">
        <v>163</v>
      </c>
      <c r="J29" s="1220"/>
      <c r="K29" s="613">
        <v>4</v>
      </c>
      <c r="L29" s="613"/>
      <c r="M29" s="618">
        <v>2</v>
      </c>
      <c r="N29" s="614"/>
      <c r="O29" s="617"/>
      <c r="P29" s="615"/>
      <c r="Q29" s="568"/>
      <c r="R29" s="616"/>
      <c r="S29" s="616"/>
    </row>
    <row r="30" spans="1:19" s="164" customFormat="1" ht="18.75" customHeight="1" x14ac:dyDescent="0.2">
      <c r="A30" s="1144" t="s">
        <v>62</v>
      </c>
      <c r="B30" s="1144" t="s">
        <v>43</v>
      </c>
      <c r="C30" s="1133" t="s">
        <v>353</v>
      </c>
      <c r="D30" s="1150" t="s">
        <v>48</v>
      </c>
      <c r="E30" s="1151">
        <v>4</v>
      </c>
      <c r="F30" s="1144"/>
      <c r="G30" s="1152">
        <v>2</v>
      </c>
      <c r="H30" s="1153"/>
      <c r="I30" s="1154" t="s">
        <v>163</v>
      </c>
      <c r="J30" s="1220"/>
      <c r="K30" s="613">
        <v>4</v>
      </c>
      <c r="L30" s="613"/>
      <c r="M30" s="618">
        <v>2</v>
      </c>
      <c r="N30" s="614"/>
      <c r="O30" s="617"/>
      <c r="P30" s="606"/>
      <c r="Q30" s="607"/>
      <c r="R30" s="378"/>
      <c r="S30" s="378"/>
    </row>
    <row r="31" spans="1:19" s="164" customFormat="1" ht="18.75" customHeight="1" x14ac:dyDescent="0.2">
      <c r="A31" s="1133" t="s">
        <v>62</v>
      </c>
      <c r="B31" s="1133" t="s">
        <v>44</v>
      </c>
      <c r="C31" s="1133" t="s">
        <v>353</v>
      </c>
      <c r="D31" s="1155" t="s">
        <v>48</v>
      </c>
      <c r="E31" s="1151">
        <v>4</v>
      </c>
      <c r="F31" s="1133"/>
      <c r="G31" s="1152">
        <v>2</v>
      </c>
      <c r="H31" s="1134"/>
      <c r="I31" s="1154" t="s">
        <v>163</v>
      </c>
      <c r="J31" s="602"/>
      <c r="K31" s="613">
        <v>4</v>
      </c>
      <c r="L31" s="613"/>
      <c r="M31" s="618">
        <v>2</v>
      </c>
      <c r="N31" s="614"/>
      <c r="O31" s="617"/>
      <c r="P31" s="606"/>
      <c r="Q31" s="607"/>
      <c r="R31" s="378"/>
      <c r="S31" s="378"/>
    </row>
    <row r="32" spans="1:19" s="164" customFormat="1" ht="16.5" customHeight="1" x14ac:dyDescent="0.2">
      <c r="A32" s="1133" t="s">
        <v>16</v>
      </c>
      <c r="B32" s="1133"/>
      <c r="C32" s="1133" t="s">
        <v>353</v>
      </c>
      <c r="D32" s="1156" t="s">
        <v>353</v>
      </c>
      <c r="E32" s="1157">
        <v>2</v>
      </c>
      <c r="F32" s="1133"/>
      <c r="G32" s="1158">
        <v>2</v>
      </c>
      <c r="H32" s="1134"/>
      <c r="I32" s="1154" t="s">
        <v>163</v>
      </c>
      <c r="J32" s="602"/>
      <c r="K32" s="613">
        <v>2</v>
      </c>
      <c r="L32" s="613"/>
      <c r="M32" s="618">
        <v>2</v>
      </c>
      <c r="N32" s="614"/>
      <c r="O32" s="617"/>
      <c r="P32" s="606"/>
      <c r="Q32" s="607"/>
      <c r="R32" s="378"/>
      <c r="S32" s="378"/>
    </row>
    <row r="33" spans="1:19" s="356" customFormat="1" ht="18.75" customHeight="1" x14ac:dyDescent="0.2">
      <c r="A33" s="1133" t="s">
        <v>57</v>
      </c>
      <c r="B33" s="1159"/>
      <c r="C33" s="1133" t="s">
        <v>353</v>
      </c>
      <c r="D33" s="1156" t="s">
        <v>353</v>
      </c>
      <c r="E33" s="1133">
        <v>2</v>
      </c>
      <c r="F33" s="1159"/>
      <c r="G33" s="1133">
        <v>2</v>
      </c>
      <c r="H33" s="1159"/>
      <c r="I33" s="1154" t="s">
        <v>163</v>
      </c>
      <c r="J33" s="1221"/>
      <c r="K33" s="613">
        <v>2</v>
      </c>
      <c r="L33" s="620"/>
      <c r="M33" s="620">
        <v>2</v>
      </c>
      <c r="N33" s="620"/>
      <c r="O33" s="346"/>
      <c r="P33" s="609"/>
      <c r="Q33" s="610"/>
      <c r="R33" s="611"/>
      <c r="S33" s="611"/>
    </row>
    <row r="34" spans="1:19" ht="26.25" customHeight="1" x14ac:dyDescent="0.2">
      <c r="A34" s="1133" t="s">
        <v>20</v>
      </c>
      <c r="B34" s="1133"/>
      <c r="C34" s="1133" t="s">
        <v>353</v>
      </c>
      <c r="D34" s="1155" t="s">
        <v>48</v>
      </c>
      <c r="E34" s="1160">
        <v>4</v>
      </c>
      <c r="F34" s="1134"/>
      <c r="G34" s="1133">
        <v>2</v>
      </c>
      <c r="H34" s="1134"/>
      <c r="I34" s="1154" t="s">
        <v>163</v>
      </c>
      <c r="J34" s="1221"/>
      <c r="K34" s="621">
        <v>4</v>
      </c>
      <c r="L34" s="604"/>
      <c r="M34" s="603">
        <v>2</v>
      </c>
      <c r="N34" s="604"/>
      <c r="O34" s="170"/>
      <c r="P34" s="174"/>
    </row>
    <row r="35" spans="1:19" s="164" customFormat="1" ht="20.100000000000001" customHeight="1" x14ac:dyDescent="0.2">
      <c r="A35" s="138"/>
      <c r="B35" s="91"/>
      <c r="C35" s="91"/>
      <c r="D35" s="91"/>
      <c r="E35" s="91"/>
      <c r="F35" s="91"/>
      <c r="G35" s="91"/>
      <c r="H35" s="91"/>
      <c r="I35" s="213"/>
      <c r="J35" s="602"/>
      <c r="K35" s="602"/>
      <c r="L35" s="606"/>
      <c r="M35" s="606"/>
      <c r="N35" s="606"/>
    </row>
    <row r="36" spans="1:19" s="356" customFormat="1" ht="20.100000000000001" customHeight="1" x14ac:dyDescent="0.2">
      <c r="B36" s="164"/>
      <c r="C36" s="164"/>
      <c r="D36" s="394" t="s">
        <v>422</v>
      </c>
      <c r="E36" s="388">
        <f>+SUM(E11:F34)</f>
        <v>58</v>
      </c>
      <c r="F36" s="389"/>
      <c r="G36" s="388">
        <f>+SUM(G11:H34)</f>
        <v>48</v>
      </c>
      <c r="H36" s="389"/>
      <c r="I36" s="380">
        <f>+SUM(E36:G36)</f>
        <v>106</v>
      </c>
      <c r="J36" s="622"/>
      <c r="K36" s="384"/>
    </row>
    <row r="37" spans="1:19" s="281" customFormat="1" ht="23.1" customHeight="1" x14ac:dyDescent="0.2">
      <c r="A37" s="356"/>
      <c r="B37" s="356"/>
      <c r="C37" s="356"/>
      <c r="D37" s="382" t="s">
        <v>329</v>
      </c>
      <c r="E37" s="277">
        <v>46</v>
      </c>
      <c r="F37" s="278"/>
      <c r="G37" s="277">
        <v>62</v>
      </c>
      <c r="H37" s="278"/>
      <c r="I37" s="316">
        <f>E37+G37</f>
        <v>108</v>
      </c>
      <c r="J37" s="623"/>
      <c r="K37" s="307"/>
      <c r="L37" s="282"/>
      <c r="M37" s="282"/>
      <c r="N37" s="282"/>
      <c r="O37" s="282"/>
      <c r="P37" s="282"/>
      <c r="Q37" s="282"/>
      <c r="R37" s="282"/>
    </row>
    <row r="38" spans="1:19" ht="33.75" customHeight="1" x14ac:dyDescent="0.2">
      <c r="A38" s="281"/>
      <c r="B38" s="281"/>
      <c r="C38" s="281"/>
      <c r="D38" s="306"/>
      <c r="E38" s="306"/>
      <c r="F38" s="306"/>
      <c r="G38" s="306"/>
      <c r="H38" s="306"/>
      <c r="I38" s="338"/>
      <c r="J38" s="135" t="s">
        <v>113</v>
      </c>
      <c r="K38" s="212"/>
      <c r="L38" s="364" t="s">
        <v>114</v>
      </c>
      <c r="M38" s="379"/>
    </row>
    <row r="39" spans="1:19" s="120" customFormat="1" ht="20.25" customHeight="1" x14ac:dyDescent="0.2">
      <c r="B39" s="91"/>
      <c r="C39" s="140"/>
      <c r="D39" s="140"/>
      <c r="E39" s="91"/>
      <c r="F39" s="91"/>
      <c r="G39" s="91"/>
      <c r="H39" s="91"/>
      <c r="I39" s="619" t="s">
        <v>163</v>
      </c>
      <c r="J39" s="135">
        <f ca="1">SUMIF($I$11:$N$34,I39,$K$11:$K$34)</f>
        <v>24</v>
      </c>
      <c r="K39" s="212"/>
      <c r="L39" s="364">
        <f ca="1">SUMIF($I$11:$N$34,I39,$M$11:$M$34)</f>
        <v>16</v>
      </c>
      <c r="M39" s="379"/>
      <c r="N39" s="121"/>
      <c r="O39" s="121"/>
      <c r="P39" s="121"/>
      <c r="Q39" s="121"/>
      <c r="R39" s="121"/>
    </row>
    <row r="40" spans="1:19" s="120" customFormat="1" ht="20.25" customHeight="1" x14ac:dyDescent="0.2">
      <c r="C40" s="140"/>
      <c r="D40" s="140"/>
      <c r="I40" s="205" t="s">
        <v>424</v>
      </c>
      <c r="J40" s="135">
        <f ca="1">SUMIF($I$11:$N$34,I40,$K$11:$K$34)</f>
        <v>0</v>
      </c>
      <c r="K40" s="212"/>
      <c r="L40" s="364">
        <f ca="1">SUMIF($I$11:$N$33,I40,$M$11:$M$33)</f>
        <v>20</v>
      </c>
      <c r="M40" s="379"/>
      <c r="N40" s="121"/>
      <c r="O40" s="121"/>
      <c r="P40" s="121"/>
      <c r="Q40" s="121"/>
      <c r="R40" s="121"/>
    </row>
    <row r="41" spans="1:19" s="120" customFormat="1" ht="20.25" customHeight="1" x14ac:dyDescent="0.2">
      <c r="C41" s="140"/>
      <c r="D41" s="140"/>
      <c r="I41" s="114" t="s">
        <v>96</v>
      </c>
      <c r="J41" s="135">
        <f ca="1">SUMIF($I$11:$N$34,I41,$K$11:$K$33)</f>
        <v>12</v>
      </c>
      <c r="K41" s="212"/>
      <c r="L41" s="364">
        <f ca="1">SUMIF($I$11:$N$34,I41,$M$11:$M$34)</f>
        <v>12</v>
      </c>
      <c r="M41" s="379"/>
      <c r="N41" s="121"/>
      <c r="O41" s="121"/>
      <c r="P41" s="121"/>
      <c r="Q41" s="121"/>
      <c r="R41" s="121"/>
    </row>
    <row r="42" spans="1:19" s="120" customFormat="1" ht="20.25" customHeight="1" x14ac:dyDescent="0.2">
      <c r="C42" s="140"/>
      <c r="D42" s="140"/>
      <c r="I42" s="116" t="s">
        <v>137</v>
      </c>
      <c r="J42" s="135">
        <f ca="1">SUMIF($I$11:$N$34,I42,$K$11:$K$34)</f>
        <v>22</v>
      </c>
      <c r="K42" s="212"/>
      <c r="L42" s="364">
        <f ca="1">SUMIF($I$11:$N$34,I42,$M$11:$M$34)</f>
        <v>0</v>
      </c>
      <c r="M42" s="379"/>
      <c r="N42" s="121"/>
      <c r="O42" s="121"/>
      <c r="P42" s="121"/>
      <c r="Q42" s="121"/>
      <c r="R42" s="121"/>
    </row>
    <row r="43" spans="1:19" ht="15" customHeight="1" x14ac:dyDescent="0.2">
      <c r="A43" s="120"/>
      <c r="B43" s="120"/>
      <c r="C43" s="140"/>
      <c r="D43" s="140"/>
      <c r="E43" s="120"/>
      <c r="F43" s="120"/>
      <c r="G43" s="120"/>
      <c r="H43" s="120"/>
      <c r="I43" s="116"/>
      <c r="J43" s="135">
        <f ca="1">SUMIF($I$11:$N$33,I44,$K$11:$K$33)</f>
        <v>0</v>
      </c>
      <c r="L43" s="364">
        <f ca="1">SUMIF($I$11:$N$33,I44,$M$11:$M$33)</f>
        <v>0</v>
      </c>
    </row>
    <row r="44" spans="1:19" ht="25.5" customHeight="1" x14ac:dyDescent="0.2">
      <c r="C44" s="140"/>
      <c r="D44" s="140"/>
      <c r="I44" s="624"/>
      <c r="J44" s="138"/>
      <c r="L44" s="135">
        <f ca="1">SUM(J39:M43)</f>
        <v>106</v>
      </c>
    </row>
    <row r="45" spans="1:19" ht="15" customHeight="1" x14ac:dyDescent="0.2"/>
    <row r="46" spans="1:19" ht="15" customHeight="1" x14ac:dyDescent="0.2"/>
    <row r="47" spans="1:19" ht="15" customHeight="1" x14ac:dyDescent="0.2"/>
    <row r="48" spans="1:1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</sheetData>
  <autoFilter ref="A9:I34">
    <filterColumn colId="4" showButton="0"/>
    <filterColumn colId="6" showButton="0"/>
  </autoFilter>
  <mergeCells count="13">
    <mergeCell ref="I9:I10"/>
    <mergeCell ref="J29:J30"/>
    <mergeCell ref="J33:J34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40:I43">
      <formula1>$I$11:$I$34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O27"/>
  <sheetViews>
    <sheetView topLeftCell="A4" workbookViewId="0">
      <selection activeCell="D31" sqref="D31"/>
    </sheetView>
  </sheetViews>
  <sheetFormatPr baseColWidth="10" defaultColWidth="11.42578125" defaultRowHeight="12.75" x14ac:dyDescent="0.2"/>
  <cols>
    <col min="1" max="1" width="11.42578125" style="91"/>
    <col min="2" max="2" width="6.42578125" style="91" customWidth="1"/>
    <col min="3" max="3" width="39.5703125" style="91" customWidth="1"/>
    <col min="4" max="4" width="67.42578125" style="91" customWidth="1"/>
    <col min="5" max="8" width="7.140625" style="91" customWidth="1"/>
    <col min="9" max="9" width="26.42578125" style="91" customWidth="1"/>
    <col min="10" max="10" width="9.7109375" style="91" customWidth="1"/>
    <col min="11" max="11" width="2.140625" style="91" customWidth="1"/>
    <col min="12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</row>
    <row r="6" spans="1:15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</row>
    <row r="7" spans="1:15" s="120" customFormat="1" ht="13.5" thickBot="1" x14ac:dyDescent="0.25">
      <c r="A7" s="329" t="s">
        <v>34</v>
      </c>
      <c r="B7" s="339"/>
      <c r="C7" s="339"/>
      <c r="D7" s="1205" t="s">
        <v>426</v>
      </c>
      <c r="E7" s="1205"/>
      <c r="F7" s="1205"/>
      <c r="G7" s="1205"/>
      <c r="H7" s="1205"/>
      <c r="I7" s="331"/>
    </row>
    <row r="8" spans="1:15" s="109" customFormat="1" ht="13.5" thickBot="1" x14ac:dyDescent="0.25">
      <c r="A8" s="581"/>
      <c r="B8" s="580"/>
      <c r="C8" s="580"/>
      <c r="D8" s="1206" t="s">
        <v>35</v>
      </c>
      <c r="E8" s="1206"/>
      <c r="F8" s="1206"/>
      <c r="G8" s="1206"/>
      <c r="H8" s="1206"/>
      <c r="I8" s="582"/>
      <c r="K8" s="198"/>
      <c r="L8" s="198"/>
      <c r="M8" s="198"/>
      <c r="N8" s="198"/>
    </row>
    <row r="9" spans="1:15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1"/>
      <c r="K9" s="89"/>
      <c r="L9" s="89"/>
      <c r="M9" s="89"/>
      <c r="N9" s="89"/>
    </row>
    <row r="10" spans="1:15" s="109" customFormat="1" ht="20.25" customHeight="1" x14ac:dyDescent="0.2">
      <c r="A10" s="1208"/>
      <c r="B10" s="1210"/>
      <c r="C10" s="1210"/>
      <c r="D10" s="1210"/>
      <c r="E10" s="335" t="s">
        <v>40</v>
      </c>
      <c r="F10" s="335" t="s">
        <v>45</v>
      </c>
      <c r="G10" s="335" t="s">
        <v>41</v>
      </c>
      <c r="H10" s="335" t="s">
        <v>45</v>
      </c>
      <c r="I10" s="1198"/>
      <c r="J10" s="1"/>
      <c r="K10" s="136"/>
      <c r="L10" s="136"/>
      <c r="M10" s="136"/>
      <c r="N10" s="136"/>
      <c r="O10" s="162"/>
    </row>
    <row r="11" spans="1:15" s="182" customFormat="1" ht="4.5" customHeight="1" x14ac:dyDescent="0.2">
      <c r="A11" s="106"/>
      <c r="B11" s="106"/>
      <c r="C11" s="106"/>
      <c r="D11" s="106"/>
      <c r="E11" s="194"/>
      <c r="F11" s="194"/>
      <c r="G11" s="194"/>
      <c r="H11" s="194"/>
      <c r="I11" s="106" t="s">
        <v>22</v>
      </c>
      <c r="J11" s="1"/>
      <c r="K11" s="186">
        <v>0</v>
      </c>
      <c r="L11" s="186">
        <v>0</v>
      </c>
      <c r="M11" s="186">
        <v>0</v>
      </c>
      <c r="N11" s="186">
        <v>0</v>
      </c>
      <c r="O11" s="190"/>
    </row>
    <row r="12" spans="1:15" s="164" customFormat="1" ht="15.75" x14ac:dyDescent="0.2">
      <c r="A12" s="1144" t="s">
        <v>29</v>
      </c>
      <c r="B12" s="1144" t="s">
        <v>42</v>
      </c>
      <c r="C12" s="1144" t="s">
        <v>427</v>
      </c>
      <c r="D12" s="1166" t="s">
        <v>300</v>
      </c>
      <c r="E12" s="1151">
        <v>4</v>
      </c>
      <c r="F12" s="1167"/>
      <c r="G12" s="1151">
        <v>4</v>
      </c>
      <c r="H12" s="1151"/>
      <c r="I12" s="1169" t="s">
        <v>96</v>
      </c>
      <c r="J12" s="359"/>
      <c r="K12" s="599">
        <f>E12</f>
        <v>4</v>
      </c>
      <c r="L12" s="599">
        <f t="shared" ref="L12:N14" si="0">F12</f>
        <v>0</v>
      </c>
      <c r="M12" s="599">
        <f t="shared" si="0"/>
        <v>4</v>
      </c>
      <c r="N12" s="599">
        <f t="shared" si="0"/>
        <v>0</v>
      </c>
      <c r="O12" s="606"/>
    </row>
    <row r="13" spans="1:15" s="164" customFormat="1" ht="15.75" x14ac:dyDescent="0.2">
      <c r="A13" s="1144" t="s">
        <v>29</v>
      </c>
      <c r="B13" s="1144" t="s">
        <v>43</v>
      </c>
      <c r="C13" s="1144" t="s">
        <v>427</v>
      </c>
      <c r="D13" s="1166" t="s">
        <v>300</v>
      </c>
      <c r="E13" s="1151">
        <v>4</v>
      </c>
      <c r="F13" s="1167"/>
      <c r="G13" s="1151">
        <v>4</v>
      </c>
      <c r="H13" s="1151"/>
      <c r="I13" s="1169" t="s">
        <v>96</v>
      </c>
      <c r="J13" s="359"/>
      <c r="K13" s="599">
        <f>E13</f>
        <v>4</v>
      </c>
      <c r="L13" s="599">
        <f t="shared" si="0"/>
        <v>0</v>
      </c>
      <c r="M13" s="599">
        <f t="shared" si="0"/>
        <v>4</v>
      </c>
      <c r="N13" s="599">
        <f t="shared" si="0"/>
        <v>0</v>
      </c>
      <c r="O13" s="606"/>
    </row>
    <row r="14" spans="1:15" s="164" customFormat="1" ht="15.75" x14ac:dyDescent="0.2">
      <c r="A14" s="1144" t="s">
        <v>29</v>
      </c>
      <c r="B14" s="1144" t="s">
        <v>44</v>
      </c>
      <c r="C14" s="1144" t="s">
        <v>427</v>
      </c>
      <c r="D14" s="1166" t="s">
        <v>300</v>
      </c>
      <c r="E14" s="1151">
        <v>4</v>
      </c>
      <c r="F14" s="1167"/>
      <c r="G14" s="1151">
        <v>4</v>
      </c>
      <c r="H14" s="1151"/>
      <c r="I14" s="1169" t="s">
        <v>96</v>
      </c>
      <c r="J14" s="359"/>
      <c r="K14" s="599">
        <f>E14</f>
        <v>4</v>
      </c>
      <c r="L14" s="599">
        <f t="shared" si="0"/>
        <v>0</v>
      </c>
      <c r="M14" s="599">
        <f t="shared" si="0"/>
        <v>4</v>
      </c>
      <c r="N14" s="599">
        <f t="shared" si="0"/>
        <v>0</v>
      </c>
      <c r="O14" s="606"/>
    </row>
    <row r="15" spans="1:15" s="356" customFormat="1" ht="15" x14ac:dyDescent="0.2">
      <c r="A15" s="165"/>
      <c r="B15" s="165"/>
      <c r="C15" s="165"/>
      <c r="D15" s="164"/>
      <c r="E15" s="165"/>
      <c r="F15" s="164"/>
      <c r="G15" s="165"/>
      <c r="H15" s="164"/>
      <c r="I15" s="378"/>
      <c r="J15" s="321"/>
      <c r="K15" s="301"/>
      <c r="L15" s="301"/>
      <c r="M15" s="301"/>
      <c r="N15" s="301"/>
    </row>
    <row r="16" spans="1:15" s="164" customFormat="1" ht="15.75" x14ac:dyDescent="0.2">
      <c r="D16" s="375" t="s">
        <v>422</v>
      </c>
      <c r="E16" s="376">
        <f>SUM(E12:E14)</f>
        <v>12</v>
      </c>
      <c r="F16" s="376"/>
      <c r="G16" s="376">
        <f>SUM(G12:G14)</f>
        <v>12</v>
      </c>
      <c r="H16" s="376"/>
      <c r="I16" s="377">
        <f>+SUM(E16:G16)</f>
        <v>24</v>
      </c>
      <c r="J16" s="203"/>
      <c r="K16" s="203"/>
      <c r="L16" s="203"/>
      <c r="M16" s="203"/>
      <c r="N16" s="203"/>
    </row>
    <row r="17" spans="4:14" s="356" customFormat="1" ht="15" x14ac:dyDescent="0.2">
      <c r="D17" s="383" t="s">
        <v>329</v>
      </c>
      <c r="E17" s="294">
        <v>12</v>
      </c>
      <c r="F17" s="295"/>
      <c r="G17" s="294">
        <v>12</v>
      </c>
      <c r="H17" s="295"/>
      <c r="I17" s="296">
        <f>E17+G17</f>
        <v>24</v>
      </c>
      <c r="J17" s="321"/>
      <c r="K17" s="321"/>
      <c r="L17" s="321"/>
      <c r="M17" s="321"/>
      <c r="N17" s="321"/>
    </row>
    <row r="18" spans="4:14" ht="21" customHeight="1" x14ac:dyDescent="0.2">
      <c r="D18" s="309"/>
      <c r="E18" s="138"/>
      <c r="F18" s="121"/>
      <c r="G18" s="138"/>
      <c r="H18" s="121"/>
      <c r="I18" s="305"/>
      <c r="J18" s="217"/>
      <c r="K18" s="217"/>
      <c r="L18"/>
      <c r="M18"/>
      <c r="N18"/>
    </row>
    <row r="19" spans="4:14" ht="29.25" customHeight="1" x14ac:dyDescent="0.2">
      <c r="I19" s="122" t="s">
        <v>141</v>
      </c>
      <c r="J19" s="16" t="s">
        <v>113</v>
      </c>
      <c r="L19" s="16" t="s">
        <v>114</v>
      </c>
      <c r="M19" s="1"/>
      <c r="N19"/>
    </row>
    <row r="20" spans="4:14" s="120" customFormat="1" ht="16.5" customHeight="1" x14ac:dyDescent="0.2">
      <c r="I20" s="116" t="s">
        <v>96</v>
      </c>
      <c r="J20" s="16">
        <f ca="1">SUMIF($I$11:$N$14,$I20,K$11:K$14)</f>
        <v>12</v>
      </c>
      <c r="L20" s="16">
        <f ca="1">SUMIF($I$11:$N$14,$I20,M$11:M$14)</f>
        <v>12</v>
      </c>
      <c r="M20" s="1"/>
      <c r="N20" s="3"/>
    </row>
    <row r="21" spans="4:14" ht="19.5" customHeight="1" x14ac:dyDescent="0.2">
      <c r="I21" s="116" t="s">
        <v>22</v>
      </c>
      <c r="J21" s="16"/>
      <c r="L21" s="16"/>
      <c r="M21" s="1"/>
      <c r="N21"/>
    </row>
    <row r="22" spans="4:14" ht="15" x14ac:dyDescent="0.2">
      <c r="I22" s="127"/>
      <c r="J22" s="209"/>
      <c r="L22" s="209"/>
      <c r="M22" s="1"/>
      <c r="N22"/>
    </row>
    <row r="23" spans="4:14" s="120" customFormat="1" ht="15" x14ac:dyDescent="0.2">
      <c r="I23" s="127"/>
      <c r="J23" s="209"/>
      <c r="K23" s="209"/>
      <c r="L23" s="152">
        <f ca="1">SUM(J20:L21)</f>
        <v>24</v>
      </c>
      <c r="M23" s="3"/>
      <c r="N23" s="3"/>
    </row>
    <row r="24" spans="4:14" ht="14.25" x14ac:dyDescent="0.2">
      <c r="I24" s="149"/>
      <c r="J24" s="176"/>
      <c r="K24" s="176"/>
      <c r="L24" s="176"/>
      <c r="M24"/>
      <c r="N24"/>
    </row>
    <row r="25" spans="4:14" x14ac:dyDescent="0.2">
      <c r="J25"/>
      <c r="K25"/>
      <c r="L25"/>
      <c r="M25"/>
      <c r="N25"/>
    </row>
    <row r="26" spans="4:14" x14ac:dyDescent="0.2">
      <c r="J26"/>
      <c r="K26"/>
      <c r="L26"/>
      <c r="M26"/>
      <c r="N26"/>
    </row>
    <row r="27" spans="4:14" x14ac:dyDescent="0.2">
      <c r="J27"/>
      <c r="K27"/>
      <c r="L27"/>
      <c r="M27"/>
      <c r="N27"/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0:I23">
      <formula1>$I$11:$I$14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Q43"/>
  <sheetViews>
    <sheetView workbookViewId="0">
      <selection activeCell="H27" sqref="H27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33.5703125" style="91" customWidth="1"/>
    <col min="4" max="4" width="41.7109375" style="91" customWidth="1"/>
    <col min="5" max="8" width="7.140625" style="91" customWidth="1"/>
    <col min="9" max="9" width="37.140625" style="91" customWidth="1"/>
    <col min="10" max="10" width="11" style="94" customWidth="1"/>
    <col min="11" max="11" width="1.28515625" style="94" customWidth="1"/>
    <col min="12" max="16" width="11.42578125" style="243"/>
    <col min="17" max="16384" width="11.42578125" style="91"/>
  </cols>
  <sheetData>
    <row r="1" spans="1:16" x14ac:dyDescent="0.2">
      <c r="A1" s="91" t="s">
        <v>30</v>
      </c>
    </row>
    <row r="2" spans="1:16" x14ac:dyDescent="0.2">
      <c r="A2" s="91" t="s">
        <v>31</v>
      </c>
    </row>
    <row r="3" spans="1:16" x14ac:dyDescent="0.2">
      <c r="A3" s="91" t="s">
        <v>32</v>
      </c>
    </row>
    <row r="4" spans="1:16" ht="13.5" thickBot="1" x14ac:dyDescent="0.25"/>
    <row r="5" spans="1:16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  <c r="J5" s="584"/>
      <c r="K5" s="584"/>
      <c r="L5" s="242"/>
      <c r="M5" s="242"/>
      <c r="N5" s="242"/>
      <c r="O5" s="242"/>
    </row>
    <row r="6" spans="1:16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  <c r="J6" s="584"/>
      <c r="K6" s="584"/>
      <c r="L6" s="242"/>
      <c r="M6" s="242"/>
      <c r="N6" s="242"/>
      <c r="O6" s="242"/>
    </row>
    <row r="7" spans="1:16" s="120" customFormat="1" ht="13.5" thickBot="1" x14ac:dyDescent="0.25">
      <c r="A7" s="329" t="s">
        <v>34</v>
      </c>
      <c r="B7" s="330"/>
      <c r="C7" s="330"/>
      <c r="D7" s="1205" t="s">
        <v>67</v>
      </c>
      <c r="E7" s="1205"/>
      <c r="F7" s="1205"/>
      <c r="G7" s="1205"/>
      <c r="H7" s="1205"/>
      <c r="I7" s="331" t="s">
        <v>428</v>
      </c>
      <c r="J7" s="1"/>
      <c r="K7" s="129"/>
      <c r="L7" s="142"/>
      <c r="M7" s="142"/>
      <c r="N7" s="142"/>
      <c r="O7" s="142"/>
      <c r="P7" s="256"/>
    </row>
    <row r="8" spans="1:16" s="109" customFormat="1" ht="13.5" thickBot="1" x14ac:dyDescent="0.25">
      <c r="A8" s="581"/>
      <c r="B8" s="580"/>
      <c r="C8" s="580"/>
      <c r="D8" s="1206" t="s">
        <v>35</v>
      </c>
      <c r="E8" s="1206"/>
      <c r="F8" s="1206"/>
      <c r="G8" s="1206"/>
      <c r="H8" s="1206"/>
      <c r="I8" s="582"/>
      <c r="J8" s="1"/>
      <c r="K8" s="162"/>
      <c r="L8" s="129"/>
      <c r="M8" s="129"/>
      <c r="N8" s="129"/>
      <c r="O8" s="129"/>
      <c r="P8" s="257"/>
    </row>
    <row r="9" spans="1:16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1"/>
      <c r="K9" s="162"/>
      <c r="L9" s="129"/>
      <c r="M9" s="129"/>
      <c r="N9" s="129"/>
      <c r="O9" s="129"/>
      <c r="P9" s="257"/>
    </row>
    <row r="10" spans="1:16" s="109" customFormat="1" ht="20.25" customHeight="1" x14ac:dyDescent="0.2">
      <c r="A10" s="1208"/>
      <c r="B10" s="1210"/>
      <c r="C10" s="1210"/>
      <c r="D10" s="1210"/>
      <c r="E10" s="335" t="s">
        <v>40</v>
      </c>
      <c r="F10" s="335" t="s">
        <v>45</v>
      </c>
      <c r="G10" s="335" t="s">
        <v>41</v>
      </c>
      <c r="H10" s="335" t="s">
        <v>45</v>
      </c>
      <c r="I10" s="1198"/>
      <c r="J10" s="1"/>
      <c r="K10" s="162"/>
      <c r="L10" s="129"/>
      <c r="M10" s="129"/>
      <c r="N10" s="129"/>
      <c r="O10" s="129"/>
      <c r="P10" s="587"/>
    </row>
    <row r="11" spans="1:16" s="164" customFormat="1" ht="15" x14ac:dyDescent="0.2">
      <c r="A11" s="1144" t="s">
        <v>18</v>
      </c>
      <c r="B11" s="1144"/>
      <c r="C11" s="1144" t="s">
        <v>55</v>
      </c>
      <c r="D11" s="1153" t="s">
        <v>429</v>
      </c>
      <c r="E11" s="1133">
        <v>2</v>
      </c>
      <c r="F11" s="1153"/>
      <c r="G11" s="1144"/>
      <c r="H11" s="1153"/>
      <c r="I11" s="1170" t="s">
        <v>109</v>
      </c>
      <c r="J11" s="301"/>
      <c r="K11" s="607"/>
      <c r="L11" s="354">
        <f t="shared" ref="L11:O18" si="0">E11</f>
        <v>2</v>
      </c>
      <c r="M11" s="354">
        <f t="shared" si="0"/>
        <v>0</v>
      </c>
      <c r="N11" s="354">
        <f t="shared" si="0"/>
        <v>0</v>
      </c>
      <c r="O11" s="354">
        <f t="shared" si="0"/>
        <v>0</v>
      </c>
      <c r="P11" s="203"/>
    </row>
    <row r="12" spans="1:16" s="164" customFormat="1" ht="15" x14ac:dyDescent="0.2">
      <c r="A12" s="1144" t="s">
        <v>18</v>
      </c>
      <c r="B12" s="1144"/>
      <c r="C12" s="1144" t="s">
        <v>55</v>
      </c>
      <c r="D12" s="1134" t="s">
        <v>430</v>
      </c>
      <c r="E12" s="1133"/>
      <c r="F12" s="1153"/>
      <c r="G12" s="1144">
        <v>2</v>
      </c>
      <c r="H12" s="1153"/>
      <c r="I12" s="1170" t="s">
        <v>109</v>
      </c>
      <c r="J12" s="301"/>
      <c r="K12" s="607"/>
      <c r="L12" s="354">
        <v>0</v>
      </c>
      <c r="M12" s="354">
        <v>0</v>
      </c>
      <c r="N12" s="354">
        <v>2</v>
      </c>
      <c r="O12" s="354">
        <v>0</v>
      </c>
      <c r="P12" s="203"/>
    </row>
    <row r="13" spans="1:16" s="164" customFormat="1" ht="15.75" x14ac:dyDescent="0.2">
      <c r="A13" s="1151" t="s">
        <v>61</v>
      </c>
      <c r="B13" s="1151" t="s">
        <v>42</v>
      </c>
      <c r="C13" s="1133" t="s">
        <v>55</v>
      </c>
      <c r="D13" s="1134" t="s">
        <v>301</v>
      </c>
      <c r="E13" s="1133">
        <v>2</v>
      </c>
      <c r="F13" s="1134"/>
      <c r="G13" s="1171"/>
      <c r="H13" s="1134"/>
      <c r="I13" s="1170" t="s">
        <v>109</v>
      </c>
      <c r="J13" s="607"/>
      <c r="K13" s="628"/>
      <c r="L13" s="354">
        <f t="shared" si="0"/>
        <v>2</v>
      </c>
      <c r="M13" s="354">
        <f t="shared" si="0"/>
        <v>0</v>
      </c>
      <c r="N13" s="354">
        <f t="shared" si="0"/>
        <v>0</v>
      </c>
      <c r="O13" s="354">
        <f t="shared" si="0"/>
        <v>0</v>
      </c>
      <c r="P13" s="203"/>
    </row>
    <row r="14" spans="1:16" s="164" customFormat="1" ht="15.75" x14ac:dyDescent="0.2">
      <c r="A14" s="1151" t="s">
        <v>61</v>
      </c>
      <c r="B14" s="1151" t="s">
        <v>43</v>
      </c>
      <c r="C14" s="1133" t="s">
        <v>55</v>
      </c>
      <c r="D14" s="1134" t="s">
        <v>301</v>
      </c>
      <c r="E14" s="1133">
        <v>2</v>
      </c>
      <c r="F14" s="1134"/>
      <c r="G14" s="1171"/>
      <c r="H14" s="1134"/>
      <c r="I14" s="1170" t="s">
        <v>109</v>
      </c>
      <c r="J14" s="628"/>
      <c r="K14" s="607"/>
      <c r="L14" s="354">
        <f t="shared" si="0"/>
        <v>2</v>
      </c>
      <c r="M14" s="354">
        <f t="shared" si="0"/>
        <v>0</v>
      </c>
      <c r="N14" s="354">
        <f t="shared" si="0"/>
        <v>0</v>
      </c>
      <c r="O14" s="354">
        <f t="shared" si="0"/>
        <v>0</v>
      </c>
      <c r="P14" s="203"/>
    </row>
    <row r="15" spans="1:16" s="164" customFormat="1" ht="15.75" x14ac:dyDescent="0.2">
      <c r="A15" s="277" t="s">
        <v>61</v>
      </c>
      <c r="B15" s="277" t="s">
        <v>44</v>
      </c>
      <c r="C15" s="214" t="s">
        <v>55</v>
      </c>
      <c r="D15" s="230" t="s">
        <v>301</v>
      </c>
      <c r="E15" s="214">
        <v>2</v>
      </c>
      <c r="F15" s="230"/>
      <c r="G15" s="814"/>
      <c r="H15" s="230"/>
      <c r="I15" s="626" t="s">
        <v>319</v>
      </c>
      <c r="J15" s="628"/>
      <c r="K15" s="607"/>
      <c r="L15" s="354">
        <f t="shared" si="0"/>
        <v>2</v>
      </c>
      <c r="M15" s="354">
        <f t="shared" si="0"/>
        <v>0</v>
      </c>
      <c r="N15" s="354">
        <f t="shared" si="0"/>
        <v>0</v>
      </c>
      <c r="O15" s="354">
        <f t="shared" si="0"/>
        <v>0</v>
      </c>
      <c r="P15" s="203"/>
    </row>
    <row r="16" spans="1:16" s="164" customFormat="1" ht="15" x14ac:dyDescent="0.2">
      <c r="A16" s="1133" t="s">
        <v>62</v>
      </c>
      <c r="B16" s="1133" t="s">
        <v>42</v>
      </c>
      <c r="C16" s="1133" t="s">
        <v>55</v>
      </c>
      <c r="D16" s="1134" t="s">
        <v>67</v>
      </c>
      <c r="E16" s="1133">
        <v>4</v>
      </c>
      <c r="F16" s="1134"/>
      <c r="G16" s="1134"/>
      <c r="H16" s="1134"/>
      <c r="I16" s="1170" t="s">
        <v>109</v>
      </c>
      <c r="J16" s="301"/>
      <c r="K16" s="607"/>
      <c r="L16" s="354">
        <f t="shared" si="0"/>
        <v>4</v>
      </c>
      <c r="M16" s="354">
        <f t="shared" si="0"/>
        <v>0</v>
      </c>
      <c r="N16" s="354">
        <f t="shared" si="0"/>
        <v>0</v>
      </c>
      <c r="O16" s="354">
        <f t="shared" si="0"/>
        <v>0</v>
      </c>
      <c r="P16" s="203"/>
    </row>
    <row r="17" spans="1:17" s="164" customFormat="1" ht="15" x14ac:dyDescent="0.2">
      <c r="A17" s="1133" t="s">
        <v>62</v>
      </c>
      <c r="B17" s="1133" t="s">
        <v>43</v>
      </c>
      <c r="C17" s="1133" t="s">
        <v>55</v>
      </c>
      <c r="D17" s="1134" t="s">
        <v>67</v>
      </c>
      <c r="E17" s="1133">
        <v>4</v>
      </c>
      <c r="F17" s="1134"/>
      <c r="G17" s="1134"/>
      <c r="H17" s="1134"/>
      <c r="I17" s="1170" t="s">
        <v>294</v>
      </c>
      <c r="J17" s="617"/>
      <c r="K17" s="607"/>
      <c r="L17" s="354">
        <f t="shared" si="0"/>
        <v>4</v>
      </c>
      <c r="M17" s="354">
        <f t="shared" si="0"/>
        <v>0</v>
      </c>
      <c r="N17" s="354">
        <f t="shared" si="0"/>
        <v>0</v>
      </c>
      <c r="O17" s="354">
        <f t="shared" si="0"/>
        <v>0</v>
      </c>
      <c r="P17" s="203"/>
    </row>
    <row r="18" spans="1:17" s="164" customFormat="1" ht="15" x14ac:dyDescent="0.2">
      <c r="A18" s="214" t="s">
        <v>62</v>
      </c>
      <c r="B18" s="214" t="s">
        <v>44</v>
      </c>
      <c r="C18" s="214" t="s">
        <v>55</v>
      </c>
      <c r="D18" s="230" t="s">
        <v>67</v>
      </c>
      <c r="E18" s="214">
        <v>4</v>
      </c>
      <c r="F18" s="230"/>
      <c r="G18" s="230"/>
      <c r="H18" s="230"/>
      <c r="I18" s="626" t="s">
        <v>431</v>
      </c>
      <c r="J18" s="617"/>
      <c r="K18" s="607"/>
      <c r="L18" s="354">
        <f t="shared" si="0"/>
        <v>4</v>
      </c>
      <c r="M18" s="354">
        <f t="shared" si="0"/>
        <v>0</v>
      </c>
      <c r="N18" s="354">
        <f t="shared" si="0"/>
        <v>0</v>
      </c>
      <c r="O18" s="354">
        <f t="shared" si="0"/>
        <v>0</v>
      </c>
      <c r="P18" s="203"/>
    </row>
    <row r="19" spans="1:17" s="120" customFormat="1" ht="15.75" x14ac:dyDescent="0.2">
      <c r="A19" s="1144" t="s">
        <v>13</v>
      </c>
      <c r="B19" s="1144"/>
      <c r="C19" s="1133" t="s">
        <v>55</v>
      </c>
      <c r="D19" s="1172" t="s">
        <v>432</v>
      </c>
      <c r="E19" s="1153"/>
      <c r="F19" s="1153"/>
      <c r="G19" s="1144">
        <v>2</v>
      </c>
      <c r="H19" s="1153"/>
      <c r="I19" s="1170" t="s">
        <v>109</v>
      </c>
      <c r="J19" s="8"/>
      <c r="K19" s="186"/>
      <c r="L19" s="354">
        <v>0</v>
      </c>
      <c r="M19" s="186">
        <v>0</v>
      </c>
      <c r="N19" s="354">
        <v>2</v>
      </c>
      <c r="O19" s="599">
        <v>0</v>
      </c>
      <c r="P19" s="8"/>
      <c r="Q19" s="121"/>
    </row>
    <row r="20" spans="1:17" s="120" customFormat="1" ht="21.95" customHeight="1" x14ac:dyDescent="0.2">
      <c r="D20" s="325" t="s">
        <v>422</v>
      </c>
      <c r="E20" s="326">
        <f>+SUM(E11:E18)</f>
        <v>20</v>
      </c>
      <c r="F20" s="327"/>
      <c r="G20" s="326">
        <f>+SUM(G11:G18)</f>
        <v>2</v>
      </c>
      <c r="H20" s="327"/>
      <c r="I20" s="328">
        <f>+SUM(E20:G20)</f>
        <v>22</v>
      </c>
      <c r="J20" s="586"/>
      <c r="K20" s="136"/>
      <c r="L20" s="8"/>
      <c r="M20" s="8"/>
      <c r="N20" s="8"/>
      <c r="O20" s="8"/>
      <c r="P20" s="8"/>
      <c r="Q20" s="121"/>
    </row>
    <row r="21" spans="1:17" s="629" customFormat="1" ht="21.95" customHeight="1" x14ac:dyDescent="0.2">
      <c r="D21" s="324" t="s">
        <v>329</v>
      </c>
      <c r="E21" s="119">
        <v>26</v>
      </c>
      <c r="F21" s="206"/>
      <c r="G21" s="119">
        <v>7</v>
      </c>
      <c r="H21" s="206"/>
      <c r="I21" s="314">
        <v>39</v>
      </c>
      <c r="J21" s="630"/>
      <c r="K21" s="630"/>
      <c r="L21" s="564"/>
      <c r="M21" s="564"/>
      <c r="N21" s="564"/>
      <c r="O21" s="564"/>
      <c r="P21" s="564"/>
      <c r="Q21" s="631"/>
    </row>
    <row r="22" spans="1:17" ht="17.100000000000001" customHeight="1" x14ac:dyDescent="0.2">
      <c r="D22" s="308"/>
      <c r="E22" s="163"/>
      <c r="F22" s="110"/>
      <c r="G22" s="163"/>
      <c r="H22" s="110"/>
      <c r="I22" s="323"/>
      <c r="J22" s="217"/>
      <c r="K22" s="217"/>
      <c r="L22" s="242"/>
      <c r="M22" s="242"/>
      <c r="N22" s="242"/>
      <c r="O22" s="242"/>
      <c r="P22" s="242"/>
    </row>
    <row r="23" spans="1:17" s="144" customFormat="1" ht="18" x14ac:dyDescent="0.2">
      <c r="A23" s="91"/>
      <c r="D23" s="130"/>
      <c r="E23" s="94"/>
      <c r="F23" s="91"/>
      <c r="G23" s="94"/>
      <c r="H23" s="91"/>
      <c r="I23" s="322" t="s">
        <v>141</v>
      </c>
      <c r="J23" s="16" t="s">
        <v>190</v>
      </c>
      <c r="L23" s="258" t="s">
        <v>189</v>
      </c>
      <c r="M23" s="587"/>
      <c r="N23" s="259"/>
      <c r="O23" s="259"/>
      <c r="P23" s="259"/>
    </row>
    <row r="24" spans="1:17" s="120" customFormat="1" ht="18" customHeight="1" x14ac:dyDescent="0.2">
      <c r="I24" s="126" t="s">
        <v>319</v>
      </c>
      <c r="J24" s="585">
        <f ca="1">SUMIF($I$11:$O$18,$I24,L$11:L$18)</f>
        <v>2</v>
      </c>
      <c r="K24" s="94"/>
      <c r="L24" s="258">
        <f ca="1">SUMIF($I$11:$O$18,$I24,N$11:N$18)</f>
        <v>0</v>
      </c>
      <c r="M24" s="587"/>
      <c r="N24" s="241"/>
      <c r="O24" s="241"/>
      <c r="P24" s="241"/>
    </row>
    <row r="25" spans="1:17" s="120" customFormat="1" ht="17.25" customHeight="1" x14ac:dyDescent="0.2">
      <c r="I25" s="126" t="s">
        <v>109</v>
      </c>
      <c r="J25" s="585">
        <f ca="1">SUMIF($I$11:$O$18,$I25,L$11:L$18)</f>
        <v>10</v>
      </c>
      <c r="L25" s="258">
        <f ca="1">SUMIF($I$11:$O$19,$I25,N$11:N$19)</f>
        <v>4</v>
      </c>
      <c r="M25" s="587"/>
      <c r="N25" s="241"/>
      <c r="O25" s="241"/>
      <c r="P25" s="241"/>
    </row>
    <row r="26" spans="1:17" s="120" customFormat="1" ht="15" x14ac:dyDescent="0.2">
      <c r="I26" s="626" t="s">
        <v>431</v>
      </c>
      <c r="J26" s="585">
        <f ca="1">SUMIF($I$11:$O$18,$I26,L$11:L$18)</f>
        <v>4</v>
      </c>
      <c r="L26" s="258">
        <f ca="1">SUMIF($I$11:$O$18,$I26,N$11:N$18)</f>
        <v>0</v>
      </c>
      <c r="M26" s="587"/>
      <c r="N26" s="241"/>
      <c r="O26" s="241"/>
      <c r="P26" s="241"/>
    </row>
    <row r="27" spans="1:17" ht="18" customHeight="1" x14ac:dyDescent="0.2">
      <c r="I27" s="126" t="s">
        <v>294</v>
      </c>
      <c r="J27" s="585">
        <f ca="1">SUMIF($I$11:$O$18,$I27,L$11:L$18)</f>
        <v>4</v>
      </c>
      <c r="K27" s="120"/>
      <c r="L27" s="258">
        <f ca="1">SUMIF($I$11:$O$18,$I27,N$11:N$18)</f>
        <v>0</v>
      </c>
      <c r="M27" s="587"/>
      <c r="N27" s="242"/>
      <c r="O27" s="242"/>
      <c r="P27" s="242"/>
    </row>
    <row r="28" spans="1:17" x14ac:dyDescent="0.2">
      <c r="J28" s="495"/>
      <c r="L28" s="260"/>
      <c r="M28" s="242"/>
      <c r="N28" s="242"/>
      <c r="O28" s="242"/>
      <c r="P28" s="242"/>
    </row>
    <row r="29" spans="1:17" x14ac:dyDescent="0.2">
      <c r="J29" s="495"/>
      <c r="K29" s="495"/>
      <c r="L29" s="343">
        <f ca="1">SUM(J24:L27)</f>
        <v>24</v>
      </c>
      <c r="M29" s="242"/>
      <c r="N29" s="242"/>
      <c r="O29" s="242"/>
      <c r="P29" s="242"/>
    </row>
    <row r="30" spans="1:17" x14ac:dyDescent="0.2">
      <c r="J30" s="495"/>
      <c r="K30" s="495"/>
      <c r="L30" s="242"/>
      <c r="M30" s="242"/>
      <c r="N30" s="242"/>
      <c r="O30" s="242"/>
      <c r="P30" s="242"/>
    </row>
    <row r="31" spans="1:17" x14ac:dyDescent="0.2">
      <c r="J31" s="495"/>
      <c r="K31" s="495"/>
      <c r="L31" s="242"/>
      <c r="M31" s="242"/>
      <c r="N31" s="242"/>
      <c r="O31" s="242"/>
      <c r="P31" s="242"/>
    </row>
    <row r="32" spans="1:17" x14ac:dyDescent="0.2">
      <c r="J32" s="495"/>
      <c r="K32" s="495"/>
      <c r="L32" s="242"/>
      <c r="M32" s="242"/>
      <c r="N32" s="242"/>
      <c r="O32" s="242"/>
      <c r="P32" s="242"/>
    </row>
    <row r="33" spans="5:16" x14ac:dyDescent="0.2">
      <c r="J33" s="495"/>
      <c r="K33" s="495"/>
      <c r="L33" s="242"/>
      <c r="M33" s="242"/>
      <c r="N33" s="242"/>
      <c r="O33" s="242"/>
      <c r="P33" s="242"/>
    </row>
    <row r="34" spans="5:16" x14ac:dyDescent="0.2">
      <c r="J34" s="495"/>
      <c r="K34" s="495"/>
      <c r="L34" s="242"/>
      <c r="M34" s="242"/>
      <c r="N34" s="242"/>
      <c r="O34" s="242"/>
      <c r="P34" s="242"/>
    </row>
    <row r="43" spans="5:16" x14ac:dyDescent="0.2">
      <c r="E43" s="110" t="s">
        <v>22</v>
      </c>
    </row>
  </sheetData>
  <autoFilter ref="A9:I21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4:I25 I27:I28">
      <formula1>$I$11:$I$19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P27"/>
  <sheetViews>
    <sheetView workbookViewId="0">
      <selection activeCell="A16" sqref="A16:I17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0.42578125" style="91" customWidth="1"/>
    <col min="4" max="4" width="36.140625" style="91" customWidth="1"/>
    <col min="5" max="8" width="7.140625" style="91" customWidth="1"/>
    <col min="9" max="9" width="29.28515625" style="91" customWidth="1"/>
    <col min="10" max="10" width="9.42578125" style="91" customWidth="1"/>
    <col min="11" max="11" width="3" style="170" customWidth="1"/>
    <col min="12" max="12" width="9.28515625" style="208" customWidth="1"/>
    <col min="13" max="13" width="14.85546875" style="208" customWidth="1"/>
    <col min="14" max="15" width="11.42578125" style="170"/>
    <col min="16" max="16384" width="11.42578125" style="91"/>
  </cols>
  <sheetData>
    <row r="1" spans="1:16" x14ac:dyDescent="0.2">
      <c r="A1" s="91" t="s">
        <v>30</v>
      </c>
    </row>
    <row r="2" spans="1:16" x14ac:dyDescent="0.2">
      <c r="A2" s="91" t="s">
        <v>31</v>
      </c>
    </row>
    <row r="3" spans="1:16" x14ac:dyDescent="0.2">
      <c r="A3" s="91" t="s">
        <v>32</v>
      </c>
    </row>
    <row r="4" spans="1:16" ht="13.5" thickBot="1" x14ac:dyDescent="0.25"/>
    <row r="5" spans="1:16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  <c r="J5" s="110"/>
      <c r="N5" s="110"/>
    </row>
    <row r="6" spans="1:16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  <c r="J6" s="110"/>
      <c r="N6" s="110"/>
    </row>
    <row r="7" spans="1:16" s="120" customFormat="1" ht="13.5" thickBot="1" x14ac:dyDescent="0.25">
      <c r="A7" s="329" t="s">
        <v>34</v>
      </c>
      <c r="B7" s="330"/>
      <c r="C7" s="330"/>
      <c r="D7" s="1205" t="s">
        <v>195</v>
      </c>
      <c r="E7" s="1205"/>
      <c r="F7" s="1205"/>
      <c r="G7" s="1205"/>
      <c r="H7" s="1205"/>
      <c r="I7" s="331" t="s">
        <v>433</v>
      </c>
      <c r="J7" s="137"/>
      <c r="K7" s="124"/>
      <c r="L7" s="632"/>
      <c r="M7" s="632"/>
      <c r="N7" s="137"/>
      <c r="O7" s="137"/>
    </row>
    <row r="8" spans="1:16" s="109" customFormat="1" ht="13.5" thickBot="1" x14ac:dyDescent="0.25">
      <c r="A8" s="581"/>
      <c r="B8" s="580"/>
      <c r="C8" s="580"/>
      <c r="D8" s="1206" t="s">
        <v>35</v>
      </c>
      <c r="E8" s="1206"/>
      <c r="F8" s="1206"/>
      <c r="G8" s="1206"/>
      <c r="H8" s="1206"/>
      <c r="I8" s="582"/>
      <c r="J8" s="162"/>
      <c r="K8" s="198"/>
      <c r="L8" s="252"/>
      <c r="M8" s="252"/>
      <c r="N8" s="162"/>
      <c r="O8" s="162"/>
      <c r="P8" s="147"/>
    </row>
    <row r="9" spans="1:16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129"/>
      <c r="K9" s="89"/>
      <c r="L9" s="633"/>
      <c r="M9" s="633"/>
      <c r="N9" s="129"/>
      <c r="O9" s="129"/>
      <c r="P9" s="151"/>
    </row>
    <row r="10" spans="1:16" s="109" customFormat="1" ht="20.25" customHeight="1" x14ac:dyDescent="0.2">
      <c r="A10" s="1223"/>
      <c r="B10" s="1224"/>
      <c r="C10" s="1224"/>
      <c r="D10" s="1224"/>
      <c r="E10" s="344" t="s">
        <v>40</v>
      </c>
      <c r="F10" s="344" t="s">
        <v>45</v>
      </c>
      <c r="G10" s="344" t="s">
        <v>41</v>
      </c>
      <c r="H10" s="344" t="s">
        <v>45</v>
      </c>
      <c r="I10" s="1222"/>
      <c r="J10" s="89"/>
      <c r="K10" s="89"/>
      <c r="L10" s="633"/>
      <c r="M10" s="633"/>
      <c r="N10" s="89"/>
      <c r="O10" s="89"/>
      <c r="P10" s="89"/>
    </row>
    <row r="11" spans="1:16" s="190" customFormat="1" ht="14.25" x14ac:dyDescent="0.2">
      <c r="A11" s="1173" t="s">
        <v>11</v>
      </c>
      <c r="B11" s="1174"/>
      <c r="C11" s="1175" t="s">
        <v>10</v>
      </c>
      <c r="D11" s="1176" t="s">
        <v>10</v>
      </c>
      <c r="E11" s="1177">
        <v>2</v>
      </c>
      <c r="F11" s="1178"/>
      <c r="G11" s="1178">
        <v>2</v>
      </c>
      <c r="H11" s="1179"/>
      <c r="I11" s="1116" t="s">
        <v>327</v>
      </c>
      <c r="J11" s="189"/>
      <c r="K11" s="189">
        <f>+E11</f>
        <v>2</v>
      </c>
      <c r="L11" s="189">
        <f>+F11</f>
        <v>0</v>
      </c>
      <c r="M11" s="189">
        <f>+G11</f>
        <v>2</v>
      </c>
      <c r="N11" s="189">
        <f>+H11</f>
        <v>0</v>
      </c>
      <c r="O11" s="583"/>
      <c r="P11" s="583"/>
    </row>
    <row r="12" spans="1:16" s="190" customFormat="1" ht="14.25" x14ac:dyDescent="0.2">
      <c r="A12" s="1180" t="s">
        <v>434</v>
      </c>
      <c r="B12" s="1115" t="s">
        <v>42</v>
      </c>
      <c r="C12" s="1175" t="s">
        <v>10</v>
      </c>
      <c r="D12" s="1181" t="s">
        <v>336</v>
      </c>
      <c r="E12" s="1177">
        <v>2</v>
      </c>
      <c r="F12" s="1177"/>
      <c r="G12" s="1177"/>
      <c r="H12" s="1116"/>
      <c r="I12" s="1116" t="s">
        <v>327</v>
      </c>
      <c r="J12" s="189"/>
      <c r="K12" s="189">
        <v>2</v>
      </c>
      <c r="L12" s="189"/>
      <c r="M12" s="189"/>
      <c r="N12" s="189"/>
      <c r="O12" s="583"/>
      <c r="P12" s="583"/>
    </row>
    <row r="13" spans="1:16" s="190" customFormat="1" ht="14.25" x14ac:dyDescent="0.2">
      <c r="A13" s="1180" t="s">
        <v>435</v>
      </c>
      <c r="B13" s="1115" t="s">
        <v>43</v>
      </c>
      <c r="C13" s="1175" t="s">
        <v>10</v>
      </c>
      <c r="D13" s="1181" t="s">
        <v>336</v>
      </c>
      <c r="E13" s="1177">
        <v>2</v>
      </c>
      <c r="F13" s="1177"/>
      <c r="G13" s="1177"/>
      <c r="H13" s="1116"/>
      <c r="I13" s="1116" t="s">
        <v>327</v>
      </c>
      <c r="J13" s="189"/>
      <c r="K13" s="189">
        <v>2</v>
      </c>
      <c r="L13" s="189"/>
      <c r="M13" s="189"/>
      <c r="N13" s="189"/>
      <c r="O13" s="583"/>
      <c r="P13" s="583"/>
    </row>
    <row r="14" spans="1:16" s="120" customFormat="1" ht="14.25" x14ac:dyDescent="0.2">
      <c r="A14" s="1182" t="s">
        <v>436</v>
      </c>
      <c r="B14" s="1183" t="s">
        <v>44</v>
      </c>
      <c r="C14" s="1175" t="s">
        <v>10</v>
      </c>
      <c r="D14" s="1181" t="s">
        <v>336</v>
      </c>
      <c r="E14" s="1184">
        <v>2</v>
      </c>
      <c r="F14" s="1185"/>
      <c r="G14" s="1186"/>
      <c r="H14" s="1187"/>
      <c r="I14" s="1116" t="s">
        <v>327</v>
      </c>
      <c r="J14" s="142"/>
      <c r="K14" s="189">
        <f t="shared" ref="K14:M15" si="0">+E14</f>
        <v>2</v>
      </c>
      <c r="L14" s="189">
        <f t="shared" si="0"/>
        <v>0</v>
      </c>
      <c r="M14" s="189">
        <f t="shared" si="0"/>
        <v>0</v>
      </c>
      <c r="N14" s="189"/>
      <c r="O14" s="192"/>
      <c r="P14" s="192"/>
    </row>
    <row r="15" spans="1:16" s="120" customFormat="1" ht="14.25" x14ac:dyDescent="0.2">
      <c r="A15" s="1182" t="s">
        <v>20</v>
      </c>
      <c r="B15" s="1182"/>
      <c r="C15" s="1175" t="s">
        <v>10</v>
      </c>
      <c r="D15" s="1181" t="s">
        <v>336</v>
      </c>
      <c r="E15" s="1188"/>
      <c r="F15" s="1189"/>
      <c r="G15" s="1188">
        <v>2</v>
      </c>
      <c r="H15" s="1190"/>
      <c r="I15" s="1116" t="s">
        <v>327</v>
      </c>
      <c r="J15" s="142"/>
      <c r="K15" s="189">
        <f t="shared" si="0"/>
        <v>0</v>
      </c>
      <c r="L15" s="189">
        <f t="shared" si="0"/>
        <v>0</v>
      </c>
      <c r="M15" s="189">
        <f t="shared" si="0"/>
        <v>2</v>
      </c>
      <c r="N15" s="189"/>
      <c r="O15" s="192"/>
      <c r="P15" s="192"/>
    </row>
    <row r="16" spans="1:16" s="120" customFormat="1" ht="14.25" x14ac:dyDescent="0.2">
      <c r="A16" s="1182" t="s">
        <v>177</v>
      </c>
      <c r="B16" s="1182"/>
      <c r="C16" s="1175" t="s">
        <v>10</v>
      </c>
      <c r="D16" s="1181" t="s">
        <v>10</v>
      </c>
      <c r="E16" s="1188">
        <v>4</v>
      </c>
      <c r="F16" s="1189"/>
      <c r="G16" s="1666"/>
      <c r="H16" s="1190"/>
      <c r="I16" s="1116" t="s">
        <v>327</v>
      </c>
      <c r="J16" s="142"/>
      <c r="K16" s="189">
        <v>4</v>
      </c>
      <c r="L16" s="189"/>
      <c r="M16" s="189"/>
      <c r="N16" s="189"/>
      <c r="O16" s="192"/>
      <c r="P16" s="192"/>
    </row>
    <row r="17" spans="1:16" s="120" customFormat="1" ht="14.25" x14ac:dyDescent="0.2">
      <c r="A17" s="1182" t="s">
        <v>177</v>
      </c>
      <c r="B17" s="1182"/>
      <c r="C17" s="1175" t="s">
        <v>10</v>
      </c>
      <c r="D17" s="1189" t="s">
        <v>437</v>
      </c>
      <c r="E17" s="1188"/>
      <c r="F17" s="1189"/>
      <c r="G17" s="1188">
        <v>4</v>
      </c>
      <c r="H17" s="1190"/>
      <c r="I17" s="1116" t="s">
        <v>327</v>
      </c>
      <c r="J17" s="142"/>
      <c r="K17" s="189"/>
      <c r="L17" s="189"/>
      <c r="M17" s="189">
        <v>4</v>
      </c>
      <c r="N17" s="189"/>
      <c r="O17" s="192"/>
      <c r="P17" s="192"/>
    </row>
    <row r="18" spans="1:16" s="120" customFormat="1" ht="14.25" x14ac:dyDescent="0.2">
      <c r="A18" s="636"/>
      <c r="B18" s="636"/>
      <c r="C18" s="639"/>
      <c r="D18" s="279"/>
      <c r="E18" s="280"/>
      <c r="F18" s="279"/>
      <c r="G18" s="638"/>
      <c r="H18" s="637"/>
      <c r="I18" s="114"/>
      <c r="J18" s="142"/>
      <c r="K18" s="189"/>
      <c r="L18" s="189"/>
      <c r="M18" s="189"/>
      <c r="N18" s="189"/>
      <c r="O18" s="192"/>
      <c r="P18" s="192"/>
    </row>
    <row r="19" spans="1:16" s="120" customFormat="1" ht="11.25" customHeight="1" x14ac:dyDescent="0.2">
      <c r="A19" s="138"/>
      <c r="B19" s="121"/>
      <c r="C19" s="145"/>
      <c r="D19" s="148"/>
      <c r="E19" s="138"/>
      <c r="F19" s="121"/>
      <c r="G19" s="138"/>
      <c r="H19" s="121"/>
      <c r="J19" s="142"/>
      <c r="K19" s="142"/>
      <c r="L19" s="640"/>
      <c r="M19" s="640"/>
      <c r="N19" s="142"/>
      <c r="O19" s="192"/>
      <c r="P19" s="192"/>
    </row>
    <row r="20" spans="1:16" s="149" customFormat="1" ht="15" x14ac:dyDescent="0.25">
      <c r="C20" s="150"/>
      <c r="D20" s="381" t="s">
        <v>422</v>
      </c>
      <c r="E20" s="347">
        <f>SUM(E11:E18)</f>
        <v>12</v>
      </c>
      <c r="F20" s="348"/>
      <c r="G20" s="347">
        <f>+SUM(G11:G18)</f>
        <v>8</v>
      </c>
      <c r="H20" s="348"/>
      <c r="I20" s="349">
        <f>+E20+G20</f>
        <v>20</v>
      </c>
      <c r="J20" s="204"/>
      <c r="K20" s="204"/>
      <c r="L20" s="204"/>
      <c r="M20" s="204"/>
      <c r="N20" s="204"/>
      <c r="O20" s="253"/>
      <c r="P20" s="253"/>
    </row>
    <row r="21" spans="1:16" s="149" customFormat="1" ht="14.25" x14ac:dyDescent="0.2">
      <c r="C21" s="150"/>
      <c r="D21" s="641" t="s">
        <v>329</v>
      </c>
      <c r="E21" s="642">
        <v>10</v>
      </c>
      <c r="F21" s="643"/>
      <c r="G21" s="642">
        <v>14</v>
      </c>
      <c r="H21" s="643"/>
      <c r="I21" s="644">
        <f>E21+G21</f>
        <v>24</v>
      </c>
      <c r="J21" s="253"/>
      <c r="K21" s="253"/>
      <c r="L21" s="253"/>
      <c r="M21" s="253"/>
      <c r="N21" s="253"/>
      <c r="O21" s="253"/>
      <c r="P21" s="253"/>
    </row>
    <row r="22" spans="1:16" ht="21" customHeight="1" x14ac:dyDescent="0.2">
      <c r="C22" s="145"/>
      <c r="D22" s="309"/>
      <c r="E22" s="138"/>
      <c r="F22" s="121"/>
      <c r="G22" s="138"/>
      <c r="H22" s="121"/>
      <c r="I22" s="345"/>
      <c r="J22"/>
      <c r="K22" s="191"/>
      <c r="L22" s="254"/>
      <c r="M22" s="254"/>
      <c r="N22" s="191"/>
      <c r="O22" s="191"/>
      <c r="P22"/>
    </row>
    <row r="23" spans="1:16" ht="18" x14ac:dyDescent="0.2">
      <c r="I23" s="141" t="s">
        <v>176</v>
      </c>
      <c r="J23" s="16" t="s">
        <v>190</v>
      </c>
      <c r="L23" s="645" t="s">
        <v>189</v>
      </c>
      <c r="M23" s="255"/>
      <c r="N23" s="191"/>
      <c r="O23" s="191"/>
      <c r="P23"/>
    </row>
    <row r="24" spans="1:16" ht="16.5" customHeight="1" x14ac:dyDescent="0.2">
      <c r="I24" s="126" t="s">
        <v>327</v>
      </c>
      <c r="J24" s="16">
        <f ca="1">SUMIF($I$11:$N$18,$I24,K$11:K$18)</f>
        <v>12</v>
      </c>
      <c r="L24" s="221">
        <f ca="1">SUMIF($I$11:$N$18,$I24,M$11:M$18)</f>
        <v>8</v>
      </c>
      <c r="M24" s="89"/>
      <c r="N24" s="191"/>
      <c r="O24" s="191"/>
      <c r="P24"/>
    </row>
    <row r="25" spans="1:16" ht="16.5" customHeight="1" x14ac:dyDescent="0.2">
      <c r="I25" s="114"/>
      <c r="J25" s="16"/>
      <c r="L25" s="221"/>
      <c r="M25" s="89"/>
      <c r="N25" s="191"/>
      <c r="O25" s="191"/>
      <c r="P25"/>
    </row>
    <row r="26" spans="1:16" x14ac:dyDescent="0.2">
      <c r="J26"/>
      <c r="K26" s="191"/>
      <c r="L26" s="254"/>
      <c r="M26" s="254"/>
      <c r="N26" s="191"/>
      <c r="O26" s="191"/>
      <c r="P26"/>
    </row>
    <row r="27" spans="1:16" ht="15.75" x14ac:dyDescent="0.25">
      <c r="J27"/>
      <c r="K27" s="191"/>
      <c r="L27" s="646">
        <f ca="1">SUM(J24:L25)</f>
        <v>20</v>
      </c>
      <c r="M27" s="254"/>
      <c r="N27" s="191"/>
      <c r="O27" s="191"/>
      <c r="P27"/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4">
      <formula1>$I$11:$I$21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O31"/>
  <sheetViews>
    <sheetView workbookViewId="0">
      <selection activeCell="N21" sqref="N21"/>
    </sheetView>
  </sheetViews>
  <sheetFormatPr baseColWidth="10" defaultColWidth="11.42578125" defaultRowHeight="12.75" x14ac:dyDescent="0.2"/>
  <cols>
    <col min="1" max="1" width="15.5703125" style="91" customWidth="1"/>
    <col min="2" max="2" width="4.7109375" style="91" customWidth="1"/>
    <col min="3" max="3" width="16.42578125" style="91" customWidth="1"/>
    <col min="4" max="4" width="43.28515625" style="91" customWidth="1"/>
    <col min="5" max="8" width="7.140625" style="91" customWidth="1"/>
    <col min="9" max="9" width="31.42578125" style="120" customWidth="1"/>
    <col min="10" max="10" width="19.140625" style="110" customWidth="1"/>
    <col min="11" max="11" width="2.140625" style="174" customWidth="1"/>
    <col min="12" max="12" width="9.5703125" style="174" customWidth="1"/>
    <col min="13" max="14" width="11.42578125" style="174"/>
    <col min="15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  <c r="J5" s="107"/>
      <c r="K5" s="218"/>
    </row>
    <row r="6" spans="1:15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  <c r="J6" s="107"/>
      <c r="K6" s="218"/>
    </row>
    <row r="7" spans="1:15" s="120" customFormat="1" ht="13.5" thickBot="1" x14ac:dyDescent="0.25">
      <c r="A7" s="329" t="s">
        <v>34</v>
      </c>
      <c r="B7" s="330"/>
      <c r="C7" s="330"/>
      <c r="D7" s="1205" t="s">
        <v>15</v>
      </c>
      <c r="E7" s="1205"/>
      <c r="F7" s="1205"/>
      <c r="G7" s="1205"/>
      <c r="H7" s="1205"/>
      <c r="I7" s="331" t="s">
        <v>438</v>
      </c>
      <c r="J7" s="108"/>
      <c r="K7" s="219"/>
      <c r="L7" s="137"/>
      <c r="M7" s="137"/>
      <c r="N7" s="137"/>
    </row>
    <row r="8" spans="1:15" s="109" customFormat="1" ht="13.5" thickBot="1" x14ac:dyDescent="0.25">
      <c r="A8" s="581"/>
      <c r="B8" s="580"/>
      <c r="C8" s="580"/>
      <c r="D8" s="1206" t="s">
        <v>35</v>
      </c>
      <c r="E8" s="1206"/>
      <c r="F8" s="1206"/>
      <c r="G8" s="1206"/>
      <c r="H8" s="1206"/>
      <c r="I8" s="582"/>
      <c r="K8" s="162"/>
      <c r="L8" s="162"/>
      <c r="M8" s="162"/>
      <c r="N8" s="162"/>
    </row>
    <row r="9" spans="1:15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1"/>
      <c r="K9" s="129"/>
      <c r="L9" s="129"/>
      <c r="M9" s="129"/>
      <c r="N9" s="129"/>
    </row>
    <row r="10" spans="1:15" s="109" customFormat="1" ht="20.25" customHeight="1" x14ac:dyDescent="0.2">
      <c r="A10" s="1208"/>
      <c r="B10" s="1210"/>
      <c r="C10" s="1210"/>
      <c r="D10" s="1210"/>
      <c r="E10" s="335" t="s">
        <v>40</v>
      </c>
      <c r="F10" s="335" t="s">
        <v>45</v>
      </c>
      <c r="G10" s="335" t="s">
        <v>41</v>
      </c>
      <c r="H10" s="335" t="s">
        <v>45</v>
      </c>
      <c r="I10" s="1198"/>
      <c r="J10" s="1"/>
      <c r="K10" s="129"/>
      <c r="L10" s="129"/>
      <c r="M10" s="129"/>
      <c r="N10" s="129"/>
      <c r="O10" s="162"/>
    </row>
    <row r="11" spans="1:15" s="164" customFormat="1" ht="15" x14ac:dyDescent="0.2">
      <c r="A11" s="1133" t="s">
        <v>53</v>
      </c>
      <c r="B11" s="1133"/>
      <c r="C11" s="1133" t="s">
        <v>52</v>
      </c>
      <c r="D11" s="1134" t="s">
        <v>439</v>
      </c>
      <c r="E11" s="1133">
        <v>4</v>
      </c>
      <c r="F11" s="1134"/>
      <c r="G11" s="1133">
        <v>4</v>
      </c>
      <c r="H11" s="1134"/>
      <c r="I11" s="1191" t="s">
        <v>110</v>
      </c>
      <c r="J11" s="203"/>
      <c r="K11" s="599">
        <f>E11</f>
        <v>4</v>
      </c>
      <c r="L11" s="599">
        <f>F11</f>
        <v>0</v>
      </c>
      <c r="M11" s="599">
        <f>G11</f>
        <v>4</v>
      </c>
      <c r="N11" s="599">
        <f>H11</f>
        <v>0</v>
      </c>
      <c r="O11" s="606"/>
    </row>
    <row r="12" spans="1:15" s="164" customFormat="1" ht="15" x14ac:dyDescent="0.2">
      <c r="A12" s="214" t="s">
        <v>14</v>
      </c>
      <c r="B12" s="214"/>
      <c r="C12" s="214" t="s">
        <v>52</v>
      </c>
      <c r="D12" s="230" t="s">
        <v>440</v>
      </c>
      <c r="E12" s="214">
        <v>4</v>
      </c>
      <c r="F12" s="230"/>
      <c r="G12" s="214">
        <v>4</v>
      </c>
      <c r="H12" s="230"/>
      <c r="I12" s="1451" t="s">
        <v>317</v>
      </c>
      <c r="J12" s="203"/>
      <c r="K12" s="599">
        <f t="shared" ref="K12:N18" si="0">E12</f>
        <v>4</v>
      </c>
      <c r="L12" s="599">
        <f>G13:G13</f>
        <v>6</v>
      </c>
      <c r="M12" s="599">
        <f t="shared" si="0"/>
        <v>4</v>
      </c>
      <c r="N12" s="599">
        <f t="shared" si="0"/>
        <v>0</v>
      </c>
      <c r="O12" s="606"/>
    </row>
    <row r="13" spans="1:15" s="164" customFormat="1" ht="15" x14ac:dyDescent="0.2">
      <c r="A13" s="214" t="s">
        <v>14</v>
      </c>
      <c r="B13" s="214"/>
      <c r="C13" s="214" t="s">
        <v>52</v>
      </c>
      <c r="D13" s="230" t="s">
        <v>441</v>
      </c>
      <c r="E13" s="214">
        <v>6</v>
      </c>
      <c r="F13" s="214"/>
      <c r="G13" s="214">
        <v>6</v>
      </c>
      <c r="H13" s="230"/>
      <c r="I13" s="1451" t="s">
        <v>340</v>
      </c>
      <c r="J13" s="220"/>
      <c r="K13" s="599">
        <f t="shared" si="0"/>
        <v>6</v>
      </c>
      <c r="L13" s="599">
        <f t="shared" si="0"/>
        <v>0</v>
      </c>
      <c r="M13" s="599">
        <f t="shared" si="0"/>
        <v>6</v>
      </c>
      <c r="N13" s="599">
        <f t="shared" si="0"/>
        <v>0</v>
      </c>
      <c r="O13" s="606"/>
    </row>
    <row r="14" spans="1:15" s="164" customFormat="1" ht="15" x14ac:dyDescent="0.2">
      <c r="A14" s="1133" t="s">
        <v>14</v>
      </c>
      <c r="B14" s="1133"/>
      <c r="C14" s="1133" t="s">
        <v>52</v>
      </c>
      <c r="D14" s="1134" t="s">
        <v>442</v>
      </c>
      <c r="E14" s="1133">
        <v>2</v>
      </c>
      <c r="F14" s="1134"/>
      <c r="G14" s="1133">
        <v>2</v>
      </c>
      <c r="H14" s="1134"/>
      <c r="I14" s="1191" t="s">
        <v>443</v>
      </c>
      <c r="J14" s="203"/>
      <c r="K14" s="599">
        <f t="shared" si="0"/>
        <v>2</v>
      </c>
      <c r="L14" s="599">
        <f t="shared" si="0"/>
        <v>0</v>
      </c>
      <c r="M14" s="599">
        <f t="shared" si="0"/>
        <v>2</v>
      </c>
      <c r="N14" s="599">
        <f t="shared" si="0"/>
        <v>0</v>
      </c>
      <c r="O14" s="606"/>
    </row>
    <row r="15" spans="1:15" s="164" customFormat="1" ht="15" x14ac:dyDescent="0.2">
      <c r="A15" s="214" t="s">
        <v>16</v>
      </c>
      <c r="B15" s="214"/>
      <c r="C15" s="214" t="s">
        <v>52</v>
      </c>
      <c r="D15" s="230" t="s">
        <v>444</v>
      </c>
      <c r="E15" s="214">
        <v>2</v>
      </c>
      <c r="F15" s="214"/>
      <c r="G15" s="214"/>
      <c r="H15" s="230"/>
      <c r="I15" s="1451" t="s">
        <v>445</v>
      </c>
      <c r="J15" s="203"/>
      <c r="K15" s="599">
        <f t="shared" si="0"/>
        <v>2</v>
      </c>
      <c r="L15" s="599">
        <f t="shared" si="0"/>
        <v>0</v>
      </c>
      <c r="M15" s="599">
        <f t="shared" si="0"/>
        <v>0</v>
      </c>
      <c r="N15" s="599">
        <f t="shared" si="0"/>
        <v>0</v>
      </c>
      <c r="O15" s="606"/>
    </row>
    <row r="16" spans="1:15" s="164" customFormat="1" ht="15" x14ac:dyDescent="0.2">
      <c r="A16" s="214" t="s">
        <v>16</v>
      </c>
      <c r="B16" s="214"/>
      <c r="C16" s="214" t="s">
        <v>52</v>
      </c>
      <c r="D16" s="230" t="s">
        <v>446</v>
      </c>
      <c r="E16" s="214">
        <v>4</v>
      </c>
      <c r="F16" s="214"/>
      <c r="G16" s="214">
        <v>2</v>
      </c>
      <c r="H16" s="230"/>
      <c r="I16" s="1451" t="s">
        <v>340</v>
      </c>
      <c r="J16" s="203"/>
      <c r="K16" s="599">
        <f t="shared" si="0"/>
        <v>4</v>
      </c>
      <c r="L16" s="599">
        <f t="shared" si="0"/>
        <v>0</v>
      </c>
      <c r="M16" s="599">
        <f t="shared" si="0"/>
        <v>2</v>
      </c>
      <c r="N16" s="599">
        <f t="shared" si="0"/>
        <v>0</v>
      </c>
      <c r="O16" s="606"/>
    </row>
    <row r="17" spans="1:15" s="164" customFormat="1" ht="15" x14ac:dyDescent="0.2">
      <c r="A17" s="1133" t="s">
        <v>16</v>
      </c>
      <c r="B17" s="1133"/>
      <c r="C17" s="1133" t="s">
        <v>52</v>
      </c>
      <c r="D17" s="1134" t="s">
        <v>447</v>
      </c>
      <c r="E17" s="1133">
        <v>2</v>
      </c>
      <c r="F17" s="1134"/>
      <c r="G17" s="1133">
        <v>2</v>
      </c>
      <c r="H17" s="1134"/>
      <c r="I17" s="1191" t="s">
        <v>448</v>
      </c>
      <c r="J17" s="648"/>
      <c r="K17" s="599">
        <f t="shared" si="0"/>
        <v>2</v>
      </c>
      <c r="L17" s="599">
        <f t="shared" si="0"/>
        <v>0</v>
      </c>
      <c r="M17" s="599">
        <f t="shared" si="0"/>
        <v>2</v>
      </c>
      <c r="N17" s="599">
        <f t="shared" si="0"/>
        <v>0</v>
      </c>
      <c r="O17" s="606"/>
    </row>
    <row r="18" spans="1:15" s="164" customFormat="1" ht="15" x14ac:dyDescent="0.2">
      <c r="A18" s="113" t="s">
        <v>16</v>
      </c>
      <c r="B18" s="113"/>
      <c r="C18" s="113" t="s">
        <v>52</v>
      </c>
      <c r="D18" s="111" t="s">
        <v>449</v>
      </c>
      <c r="E18" s="113">
        <v>4</v>
      </c>
      <c r="F18" s="113"/>
      <c r="G18" s="113">
        <v>4</v>
      </c>
      <c r="H18" s="111"/>
      <c r="I18" s="647" t="s">
        <v>450</v>
      </c>
      <c r="J18" s="220" t="s">
        <v>704</v>
      </c>
      <c r="K18" s="599">
        <f t="shared" si="0"/>
        <v>4</v>
      </c>
      <c r="L18" s="599">
        <f t="shared" si="0"/>
        <v>0</v>
      </c>
      <c r="M18" s="599">
        <f t="shared" si="0"/>
        <v>4</v>
      </c>
      <c r="N18" s="599">
        <f t="shared" si="0"/>
        <v>0</v>
      </c>
      <c r="O18" s="606"/>
    </row>
    <row r="19" spans="1:15" x14ac:dyDescent="0.2">
      <c r="J19" s="202"/>
      <c r="K19" s="143"/>
      <c r="L19" s="143"/>
      <c r="M19" s="143"/>
      <c r="N19" s="143"/>
      <c r="O19" s="174"/>
    </row>
    <row r="20" spans="1:15" ht="20.100000000000001" customHeight="1" x14ac:dyDescent="0.2">
      <c r="D20" s="393" t="s">
        <v>422</v>
      </c>
      <c r="E20" s="385">
        <f>+SUM(E11:E18)</f>
        <v>28</v>
      </c>
      <c r="F20" s="385"/>
      <c r="G20" s="385">
        <f>+SUM(G11:G18)</f>
        <v>24</v>
      </c>
      <c r="H20" s="386"/>
      <c r="I20" s="387">
        <f>+G20+E20</f>
        <v>52</v>
      </c>
      <c r="J20" s="202"/>
      <c r="K20" s="143"/>
      <c r="L20" s="143"/>
      <c r="M20" s="143"/>
      <c r="N20" s="143"/>
      <c r="O20" s="174"/>
    </row>
    <row r="21" spans="1:15" ht="20.100000000000001" customHeight="1" x14ac:dyDescent="0.2">
      <c r="D21" s="299" t="s">
        <v>329</v>
      </c>
      <c r="E21" s="249">
        <v>33</v>
      </c>
      <c r="F21" s="250"/>
      <c r="G21" s="249">
        <v>32</v>
      </c>
      <c r="H21" s="250"/>
      <c r="I21" s="297">
        <f>E21+G21</f>
        <v>65</v>
      </c>
      <c r="J21" s="202"/>
      <c r="K21" s="143"/>
      <c r="L21" s="143"/>
      <c r="M21" s="143"/>
      <c r="N21" s="143"/>
      <c r="O21" s="174"/>
    </row>
    <row r="22" spans="1:15" ht="21.95" customHeight="1" x14ac:dyDescent="0.2">
      <c r="D22" s="309"/>
      <c r="E22" s="138"/>
      <c r="F22" s="121"/>
      <c r="G22" s="138"/>
      <c r="H22" s="121"/>
      <c r="I22" s="361"/>
      <c r="J22" s="217"/>
      <c r="K22" s="188"/>
      <c r="L22" s="143"/>
      <c r="M22" s="143"/>
      <c r="N22" s="143"/>
    </row>
    <row r="23" spans="1:15" ht="15.75" x14ac:dyDescent="0.2">
      <c r="I23" s="135" t="s">
        <v>141</v>
      </c>
      <c r="J23" s="16" t="s">
        <v>113</v>
      </c>
      <c r="L23" s="16" t="s">
        <v>114</v>
      </c>
      <c r="M23" s="143"/>
      <c r="N23" s="143"/>
    </row>
    <row r="24" spans="1:15" ht="15" x14ac:dyDescent="0.2">
      <c r="F24" s="291"/>
      <c r="I24" s="647" t="s">
        <v>317</v>
      </c>
      <c r="J24" s="16">
        <f t="shared" ref="J24:J29" ca="1" si="1">SUMIF($I$11:$N$18,$I24,K$11:K$18)</f>
        <v>4</v>
      </c>
      <c r="L24" s="16">
        <f t="shared" ref="L24:L29" ca="1" si="2">SUMIF($I$11:$N$18,$I24,M$11:M$18)</f>
        <v>4</v>
      </c>
      <c r="M24" s="143"/>
      <c r="N24" s="143"/>
    </row>
    <row r="25" spans="1:15" ht="18" customHeight="1" x14ac:dyDescent="0.2">
      <c r="I25" s="5" t="s">
        <v>110</v>
      </c>
      <c r="J25" s="16">
        <f t="shared" ca="1" si="1"/>
        <v>4</v>
      </c>
      <c r="L25" s="16">
        <f t="shared" ca="1" si="2"/>
        <v>4</v>
      </c>
      <c r="M25" s="143"/>
      <c r="N25" s="143"/>
    </row>
    <row r="26" spans="1:15" ht="18" customHeight="1" x14ac:dyDescent="0.2">
      <c r="I26" s="649" t="s">
        <v>340</v>
      </c>
      <c r="J26" s="16">
        <f t="shared" ca="1" si="1"/>
        <v>10</v>
      </c>
      <c r="L26" s="16">
        <f t="shared" ca="1" si="2"/>
        <v>8</v>
      </c>
      <c r="M26" s="143"/>
      <c r="N26" s="143"/>
    </row>
    <row r="27" spans="1:15" ht="15" x14ac:dyDescent="0.2">
      <c r="I27" s="647" t="s">
        <v>450</v>
      </c>
      <c r="J27" s="16">
        <f t="shared" ca="1" si="1"/>
        <v>4</v>
      </c>
      <c r="L27" s="16">
        <f t="shared" ca="1" si="2"/>
        <v>4</v>
      </c>
      <c r="M27" s="143"/>
      <c r="N27" s="143"/>
    </row>
    <row r="28" spans="1:15" ht="15" x14ac:dyDescent="0.2">
      <c r="I28" s="647" t="s">
        <v>443</v>
      </c>
      <c r="J28" s="16">
        <f t="shared" ca="1" si="1"/>
        <v>2</v>
      </c>
      <c r="K28" s="202"/>
      <c r="L28" s="16">
        <f t="shared" ca="1" si="2"/>
        <v>2</v>
      </c>
      <c r="M28" s="143"/>
      <c r="N28" s="143"/>
    </row>
    <row r="29" spans="1:15" s="120" customFormat="1" ht="15" x14ac:dyDescent="0.2">
      <c r="I29" s="647" t="s">
        <v>448</v>
      </c>
      <c r="J29" s="16">
        <f t="shared" ca="1" si="1"/>
        <v>2</v>
      </c>
      <c r="K29" s="137"/>
      <c r="L29" s="16">
        <f t="shared" ca="1" si="2"/>
        <v>2</v>
      </c>
      <c r="M29" s="137"/>
      <c r="N29" s="137"/>
    </row>
    <row r="30" spans="1:15" x14ac:dyDescent="0.2">
      <c r="L30" s="122"/>
    </row>
    <row r="31" spans="1:15" x14ac:dyDescent="0.2">
      <c r="L31" s="122">
        <f ca="1">SUM(J24:L29)</f>
        <v>50</v>
      </c>
    </row>
  </sheetData>
  <autoFilter ref="A9:I18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5">
      <formula1>$I$11:$I$18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47"/>
  <sheetViews>
    <sheetView workbookViewId="0">
      <selection activeCell="A16" sqref="A16:I17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19.28515625" style="91" customWidth="1"/>
    <col min="4" max="4" width="59.140625" style="91" customWidth="1"/>
    <col min="5" max="8" width="7.140625" style="91" customWidth="1"/>
    <col min="9" max="9" width="39.7109375" style="91" customWidth="1"/>
    <col min="10" max="10" width="10.7109375" style="153" customWidth="1"/>
    <col min="11" max="11" width="2.7109375" style="153" customWidth="1"/>
    <col min="12" max="16384" width="11.42578125" style="91"/>
  </cols>
  <sheetData>
    <row r="1" spans="1:19" x14ac:dyDescent="0.2">
      <c r="A1" s="91" t="s">
        <v>30</v>
      </c>
    </row>
    <row r="2" spans="1:19" x14ac:dyDescent="0.2">
      <c r="A2" s="91" t="s">
        <v>31</v>
      </c>
    </row>
    <row r="3" spans="1:19" x14ac:dyDescent="0.2">
      <c r="A3" s="91" t="s">
        <v>32</v>
      </c>
    </row>
    <row r="4" spans="1:19" ht="13.5" thickBot="1" x14ac:dyDescent="0.25"/>
    <row r="5" spans="1:19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  <c r="J5" s="91"/>
      <c r="K5" s="91"/>
    </row>
    <row r="6" spans="1:19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  <c r="J6" s="110"/>
      <c r="K6" s="110"/>
      <c r="L6" s="110"/>
      <c r="M6" s="110"/>
      <c r="N6" s="110"/>
      <c r="O6" s="110"/>
    </row>
    <row r="7" spans="1:19" s="120" customFormat="1" ht="13.5" thickBot="1" x14ac:dyDescent="0.25">
      <c r="A7" s="329" t="s">
        <v>34</v>
      </c>
      <c r="B7" s="330"/>
      <c r="C7" s="330"/>
      <c r="D7" s="1205" t="s">
        <v>70</v>
      </c>
      <c r="E7" s="1205"/>
      <c r="F7" s="1205"/>
      <c r="G7" s="1205"/>
      <c r="H7" s="1205"/>
      <c r="I7" s="331" t="s">
        <v>451</v>
      </c>
      <c r="J7" s="121"/>
      <c r="K7" s="121"/>
      <c r="L7" s="121"/>
      <c r="M7" s="121"/>
      <c r="N7" s="121"/>
      <c r="O7" s="121"/>
    </row>
    <row r="8" spans="1:19" s="109" customFormat="1" ht="13.5" thickBot="1" x14ac:dyDescent="0.25">
      <c r="A8" s="581"/>
      <c r="B8" s="580"/>
      <c r="C8" s="580"/>
      <c r="D8" s="1206" t="s">
        <v>35</v>
      </c>
      <c r="E8" s="1206"/>
      <c r="F8" s="1206"/>
      <c r="G8" s="1206"/>
      <c r="H8" s="1206"/>
      <c r="I8" s="582"/>
    </row>
    <row r="9" spans="1:19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</row>
    <row r="10" spans="1:19" s="109" customFormat="1" ht="20.25" customHeight="1" x14ac:dyDescent="0.2">
      <c r="A10" s="1223"/>
      <c r="B10" s="1224"/>
      <c r="C10" s="1224"/>
      <c r="D10" s="1224"/>
      <c r="E10" s="335" t="s">
        <v>40</v>
      </c>
      <c r="F10" s="335" t="s">
        <v>45</v>
      </c>
      <c r="G10" s="335" t="s">
        <v>41</v>
      </c>
      <c r="H10" s="335" t="s">
        <v>45</v>
      </c>
      <c r="I10" s="1198"/>
      <c r="J10" s="1"/>
      <c r="K10" s="129"/>
      <c r="L10" s="129"/>
      <c r="M10" s="129"/>
      <c r="N10" s="89"/>
      <c r="O10" s="89"/>
      <c r="P10" s="198"/>
      <c r="Q10" s="198"/>
      <c r="R10" s="198"/>
      <c r="S10" s="198"/>
    </row>
    <row r="11" spans="1:19" s="182" customFormat="1" ht="15" x14ac:dyDescent="0.2">
      <c r="A11" s="1133" t="s">
        <v>11</v>
      </c>
      <c r="B11" s="1192" t="s">
        <v>22</v>
      </c>
      <c r="C11" s="1133" t="s">
        <v>51</v>
      </c>
      <c r="D11" s="1153" t="s">
        <v>452</v>
      </c>
      <c r="E11" s="1144">
        <v>4</v>
      </c>
      <c r="F11" s="1193" t="s">
        <v>22</v>
      </c>
      <c r="G11" s="1193" t="s">
        <v>22</v>
      </c>
      <c r="H11" s="1193" t="s">
        <v>22</v>
      </c>
      <c r="I11" s="1194" t="s">
        <v>289</v>
      </c>
      <c r="J11" s="181"/>
      <c r="K11" s="189">
        <f>E11</f>
        <v>4</v>
      </c>
      <c r="L11" s="189">
        <v>4</v>
      </c>
      <c r="M11" s="189"/>
      <c r="N11" s="583"/>
      <c r="O11" s="583"/>
      <c r="P11" s="195"/>
      <c r="Q11" s="195"/>
      <c r="R11" s="195"/>
      <c r="S11" s="195"/>
    </row>
    <row r="12" spans="1:19" s="164" customFormat="1" ht="15" x14ac:dyDescent="0.2">
      <c r="A12" s="214" t="s">
        <v>11</v>
      </c>
      <c r="B12" s="214"/>
      <c r="C12" s="214" t="s">
        <v>51</v>
      </c>
      <c r="D12" s="230" t="s">
        <v>453</v>
      </c>
      <c r="E12" s="214"/>
      <c r="F12" s="214"/>
      <c r="G12" s="214">
        <v>4</v>
      </c>
      <c r="H12" s="214"/>
      <c r="I12" s="1452" t="s">
        <v>454</v>
      </c>
      <c r="J12" s="363"/>
      <c r="K12" s="651">
        <f t="shared" ref="K12:M24" si="0">E12</f>
        <v>0</v>
      </c>
      <c r="L12" s="651">
        <f t="shared" si="0"/>
        <v>0</v>
      </c>
      <c r="M12" s="651">
        <f t="shared" si="0"/>
        <v>4</v>
      </c>
      <c r="N12" s="652"/>
      <c r="O12" s="617"/>
      <c r="P12" s="607"/>
      <c r="Q12" s="607"/>
      <c r="R12" s="607"/>
      <c r="S12" s="607"/>
    </row>
    <row r="13" spans="1:19" s="164" customFormat="1" ht="15" x14ac:dyDescent="0.2">
      <c r="A13" s="317" t="s">
        <v>11</v>
      </c>
      <c r="B13" s="317"/>
      <c r="C13" s="214" t="s">
        <v>51</v>
      </c>
      <c r="D13" s="315" t="s">
        <v>455</v>
      </c>
      <c r="E13" s="214">
        <v>6</v>
      </c>
      <c r="F13" s="230"/>
      <c r="G13" s="230">
        <v>6</v>
      </c>
      <c r="H13" s="230"/>
      <c r="I13" s="1452" t="s">
        <v>111</v>
      </c>
      <c r="J13" s="365"/>
      <c r="K13" s="651">
        <f t="shared" si="0"/>
        <v>6</v>
      </c>
      <c r="L13" s="651">
        <f>E13</f>
        <v>6</v>
      </c>
      <c r="M13" s="651">
        <f t="shared" si="0"/>
        <v>6</v>
      </c>
      <c r="N13" s="652"/>
      <c r="O13" s="617"/>
      <c r="P13" s="607"/>
      <c r="Q13" s="607"/>
      <c r="R13" s="607"/>
      <c r="S13" s="607"/>
    </row>
    <row r="14" spans="1:19" s="164" customFormat="1" ht="15" x14ac:dyDescent="0.2">
      <c r="A14" s="1144" t="s">
        <v>12</v>
      </c>
      <c r="B14" s="1144"/>
      <c r="C14" s="1144" t="s">
        <v>51</v>
      </c>
      <c r="D14" s="1153" t="s">
        <v>452</v>
      </c>
      <c r="E14" s="1144">
        <v>4</v>
      </c>
      <c r="F14" s="1144"/>
      <c r="G14" s="1144">
        <v>4</v>
      </c>
      <c r="H14" s="1195"/>
      <c r="I14" s="1196" t="s">
        <v>289</v>
      </c>
      <c r="J14" s="203"/>
      <c r="K14" s="651">
        <f t="shared" si="0"/>
        <v>4</v>
      </c>
      <c r="L14" s="651">
        <f>E14</f>
        <v>4</v>
      </c>
      <c r="M14" s="651">
        <f t="shared" si="0"/>
        <v>4</v>
      </c>
      <c r="N14" s="652"/>
      <c r="O14" s="617"/>
      <c r="P14" s="607"/>
      <c r="Q14" s="607"/>
      <c r="R14" s="607"/>
      <c r="S14" s="607"/>
    </row>
    <row r="15" spans="1:19" s="164" customFormat="1" ht="15" x14ac:dyDescent="0.2">
      <c r="A15" s="214" t="s">
        <v>12</v>
      </c>
      <c r="B15" s="214"/>
      <c r="C15" s="214" t="s">
        <v>51</v>
      </c>
      <c r="D15" s="230" t="s">
        <v>456</v>
      </c>
      <c r="E15" s="214"/>
      <c r="F15" s="214"/>
      <c r="G15" s="214">
        <v>2</v>
      </c>
      <c r="H15" s="1454"/>
      <c r="I15" s="1452" t="s">
        <v>457</v>
      </c>
      <c r="J15" s="203"/>
      <c r="K15" s="651">
        <f t="shared" si="0"/>
        <v>0</v>
      </c>
      <c r="L15" s="651">
        <f t="shared" si="0"/>
        <v>0</v>
      </c>
      <c r="M15" s="651">
        <f t="shared" si="0"/>
        <v>2</v>
      </c>
      <c r="N15" s="652"/>
      <c r="O15" s="617"/>
      <c r="P15" s="607"/>
      <c r="Q15" s="607"/>
      <c r="R15" s="607"/>
      <c r="S15" s="607"/>
    </row>
    <row r="16" spans="1:19" s="164" customFormat="1" ht="15" x14ac:dyDescent="0.2">
      <c r="A16" s="1133" t="s">
        <v>12</v>
      </c>
      <c r="B16" s="1133"/>
      <c r="C16" s="1133" t="s">
        <v>51</v>
      </c>
      <c r="D16" s="1134" t="s">
        <v>25</v>
      </c>
      <c r="E16" s="1133">
        <v>2</v>
      </c>
      <c r="F16" s="1133"/>
      <c r="G16" s="1133"/>
      <c r="H16" s="1133"/>
      <c r="I16" s="1194" t="s">
        <v>82</v>
      </c>
      <c r="J16" s="203"/>
      <c r="K16" s="651">
        <f t="shared" si="0"/>
        <v>2</v>
      </c>
      <c r="L16" s="651">
        <f>E16</f>
        <v>2</v>
      </c>
      <c r="M16" s="651">
        <f t="shared" si="0"/>
        <v>0</v>
      </c>
      <c r="N16" s="652"/>
      <c r="O16" s="617"/>
      <c r="P16" s="607"/>
      <c r="Q16" s="607"/>
      <c r="R16" s="607"/>
      <c r="S16" s="607"/>
    </row>
    <row r="17" spans="1:19" s="164" customFormat="1" ht="15" x14ac:dyDescent="0.2">
      <c r="A17" s="1133" t="s">
        <v>12</v>
      </c>
      <c r="B17" s="1133"/>
      <c r="C17" s="1133" t="s">
        <v>51</v>
      </c>
      <c r="D17" s="1134" t="s">
        <v>458</v>
      </c>
      <c r="E17" s="1134"/>
      <c r="F17" s="1133"/>
      <c r="G17" s="1133">
        <v>2</v>
      </c>
      <c r="H17" s="1133"/>
      <c r="I17" s="1194" t="s">
        <v>82</v>
      </c>
      <c r="J17" s="203"/>
      <c r="K17" s="651">
        <f t="shared" si="0"/>
        <v>0</v>
      </c>
      <c r="L17" s="651">
        <f t="shared" si="0"/>
        <v>0</v>
      </c>
      <c r="M17" s="651">
        <f t="shared" si="0"/>
        <v>2</v>
      </c>
      <c r="N17" s="652"/>
      <c r="O17" s="617"/>
      <c r="P17" s="607"/>
      <c r="Q17" s="607"/>
      <c r="R17" s="607"/>
      <c r="S17" s="607"/>
    </row>
    <row r="18" spans="1:19" s="164" customFormat="1" ht="15" x14ac:dyDescent="0.2">
      <c r="A18" s="214" t="s">
        <v>12</v>
      </c>
      <c r="B18" s="214"/>
      <c r="C18" s="214" t="s">
        <v>51</v>
      </c>
      <c r="D18" s="230" t="s">
        <v>23</v>
      </c>
      <c r="E18" s="214">
        <v>4</v>
      </c>
      <c r="F18" s="214"/>
      <c r="G18" s="214"/>
      <c r="H18" s="214"/>
      <c r="I18" s="1453" t="s">
        <v>111</v>
      </c>
      <c r="J18" s="363"/>
      <c r="K18" s="651">
        <f t="shared" si="0"/>
        <v>4</v>
      </c>
      <c r="L18" s="651">
        <f>E18</f>
        <v>4</v>
      </c>
      <c r="M18" s="651">
        <f t="shared" si="0"/>
        <v>0</v>
      </c>
      <c r="N18" s="652"/>
      <c r="O18" s="617"/>
      <c r="P18" s="607"/>
      <c r="Q18" s="607"/>
      <c r="R18" s="607"/>
      <c r="S18" s="607"/>
    </row>
    <row r="19" spans="1:19" s="164" customFormat="1" ht="15" x14ac:dyDescent="0.2">
      <c r="A19" s="1133" t="s">
        <v>13</v>
      </c>
      <c r="B19" s="1133"/>
      <c r="C19" s="1144" t="s">
        <v>51</v>
      </c>
      <c r="D19" s="1134" t="s">
        <v>26</v>
      </c>
      <c r="E19" s="1133">
        <v>4</v>
      </c>
      <c r="F19" s="1133"/>
      <c r="G19" s="1133"/>
      <c r="H19" s="1133"/>
      <c r="I19" s="1194" t="s">
        <v>191</v>
      </c>
      <c r="J19" s="220"/>
      <c r="K19" s="651">
        <f t="shared" si="0"/>
        <v>4</v>
      </c>
      <c r="L19" s="651">
        <f>E19</f>
        <v>4</v>
      </c>
      <c r="M19" s="651">
        <f t="shared" si="0"/>
        <v>0</v>
      </c>
      <c r="N19" s="652"/>
      <c r="O19" s="617"/>
      <c r="P19" s="607"/>
      <c r="Q19" s="607"/>
      <c r="R19" s="607"/>
      <c r="S19" s="607"/>
    </row>
    <row r="20" spans="1:19" s="164" customFormat="1" ht="15" x14ac:dyDescent="0.2">
      <c r="A20" s="1133" t="s">
        <v>13</v>
      </c>
      <c r="B20" s="1133"/>
      <c r="C20" s="1133" t="s">
        <v>51</v>
      </c>
      <c r="D20" s="1134" t="s">
        <v>27</v>
      </c>
      <c r="E20" s="1133">
        <v>3</v>
      </c>
      <c r="F20" s="1133"/>
      <c r="G20" s="1133"/>
      <c r="H20" s="1133"/>
      <c r="I20" s="1194" t="s">
        <v>289</v>
      </c>
      <c r="J20" s="203"/>
      <c r="K20" s="651">
        <f t="shared" si="0"/>
        <v>3</v>
      </c>
      <c r="L20" s="651">
        <f>E20</f>
        <v>3</v>
      </c>
      <c r="M20" s="651">
        <f t="shared" si="0"/>
        <v>0</v>
      </c>
      <c r="N20" s="652"/>
      <c r="O20" s="617"/>
      <c r="P20" s="607"/>
      <c r="Q20" s="607"/>
      <c r="R20" s="607"/>
      <c r="S20" s="607"/>
    </row>
    <row r="21" spans="1:19" s="164" customFormat="1" ht="15" x14ac:dyDescent="0.2">
      <c r="A21" s="214" t="s">
        <v>13</v>
      </c>
      <c r="B21" s="214"/>
      <c r="C21" s="214" t="s">
        <v>51</v>
      </c>
      <c r="D21" s="358" t="s">
        <v>459</v>
      </c>
      <c r="E21" s="214">
        <v>2</v>
      </c>
      <c r="F21" s="214"/>
      <c r="G21" s="214">
        <v>2</v>
      </c>
      <c r="H21" s="214"/>
      <c r="I21" s="1452" t="s">
        <v>457</v>
      </c>
      <c r="J21" s="363"/>
      <c r="K21" s="651">
        <f t="shared" si="0"/>
        <v>2</v>
      </c>
      <c r="L21" s="651">
        <f>E21</f>
        <v>2</v>
      </c>
      <c r="M21" s="651">
        <f t="shared" si="0"/>
        <v>2</v>
      </c>
      <c r="N21" s="652"/>
      <c r="O21" s="617"/>
      <c r="P21" s="607"/>
      <c r="Q21" s="607"/>
      <c r="R21" s="607"/>
      <c r="S21" s="607"/>
    </row>
    <row r="22" spans="1:19" s="164" customFormat="1" ht="15" x14ac:dyDescent="0.2">
      <c r="A22" s="214" t="s">
        <v>13</v>
      </c>
      <c r="B22" s="214"/>
      <c r="C22" s="214" t="s">
        <v>51</v>
      </c>
      <c r="D22" s="230" t="s">
        <v>71</v>
      </c>
      <c r="E22" s="214">
        <v>3</v>
      </c>
      <c r="F22" s="230"/>
      <c r="G22" s="230"/>
      <c r="H22" s="214"/>
      <c r="I22" s="1455" t="s">
        <v>460</v>
      </c>
      <c r="J22" s="203"/>
      <c r="K22" s="651">
        <f t="shared" si="0"/>
        <v>3</v>
      </c>
      <c r="L22" s="651">
        <f>E22</f>
        <v>3</v>
      </c>
      <c r="M22" s="651">
        <f t="shared" si="0"/>
        <v>0</v>
      </c>
      <c r="N22" s="652"/>
      <c r="O22" s="617"/>
      <c r="P22" s="607"/>
      <c r="Q22" s="607"/>
      <c r="R22" s="607"/>
      <c r="S22" s="607"/>
    </row>
    <row r="23" spans="1:19" s="164" customFormat="1" ht="15" x14ac:dyDescent="0.2">
      <c r="A23" s="214" t="s">
        <v>13</v>
      </c>
      <c r="B23" s="214"/>
      <c r="C23" s="214" t="s">
        <v>51</v>
      </c>
      <c r="D23" s="230" t="s">
        <v>72</v>
      </c>
      <c r="E23" s="230"/>
      <c r="F23" s="230"/>
      <c r="G23" s="214">
        <v>4</v>
      </c>
      <c r="H23" s="214"/>
      <c r="I23" s="1455" t="s">
        <v>460</v>
      </c>
      <c r="J23" s="203"/>
      <c r="K23" s="651">
        <f t="shared" si="0"/>
        <v>0</v>
      </c>
      <c r="L23" s="651">
        <f t="shared" si="0"/>
        <v>0</v>
      </c>
      <c r="M23" s="651">
        <f t="shared" si="0"/>
        <v>4</v>
      </c>
      <c r="N23" s="652"/>
      <c r="O23" s="617"/>
      <c r="P23" s="607"/>
      <c r="Q23" s="607"/>
      <c r="R23" s="607"/>
      <c r="S23" s="607"/>
    </row>
    <row r="24" spans="1:19" s="164" customFormat="1" ht="15.75" thickBot="1" x14ac:dyDescent="0.25">
      <c r="A24" s="1364" t="s">
        <v>13</v>
      </c>
      <c r="B24" s="1364"/>
      <c r="C24" s="1364" t="s">
        <v>51</v>
      </c>
      <c r="D24" s="1365" t="s">
        <v>28</v>
      </c>
      <c r="E24" s="1364"/>
      <c r="F24" s="1364"/>
      <c r="G24" s="1364">
        <v>4</v>
      </c>
      <c r="H24" s="1364"/>
      <c r="I24" s="1194" t="s">
        <v>289</v>
      </c>
      <c r="J24" s="203"/>
      <c r="K24" s="651">
        <f t="shared" si="0"/>
        <v>0</v>
      </c>
      <c r="L24" s="651">
        <f t="shared" si="0"/>
        <v>0</v>
      </c>
      <c r="M24" s="651">
        <f t="shared" si="0"/>
        <v>4</v>
      </c>
      <c r="N24" s="652"/>
      <c r="O24" s="617"/>
      <c r="P24" s="607"/>
      <c r="Q24" s="607"/>
      <c r="R24" s="607"/>
      <c r="S24" s="607"/>
    </row>
    <row r="25" spans="1:19" s="121" customFormat="1" ht="15.75" customHeight="1" x14ac:dyDescent="0.2">
      <c r="A25" s="138"/>
      <c r="B25" s="138"/>
      <c r="C25" s="138"/>
      <c r="E25" s="138"/>
      <c r="F25" s="138"/>
      <c r="G25" s="138"/>
      <c r="H25" s="138"/>
      <c r="I25" s="120"/>
      <c r="J25" s="196"/>
      <c r="K25" s="196"/>
      <c r="L25" s="142"/>
      <c r="M25" s="142"/>
      <c r="N25" s="8"/>
      <c r="O25" s="8"/>
    </row>
    <row r="26" spans="1:19" ht="18" customHeight="1" x14ac:dyDescent="0.2">
      <c r="D26" s="340" t="s">
        <v>422</v>
      </c>
      <c r="E26" s="341">
        <f>+SUM(E11:E24)</f>
        <v>32</v>
      </c>
      <c r="F26" s="342"/>
      <c r="G26" s="341">
        <f>+SUM(G12:G24)</f>
        <v>28</v>
      </c>
      <c r="H26" s="342"/>
      <c r="I26" s="337">
        <f>+G26+E26</f>
        <v>60</v>
      </c>
      <c r="J26" s="197"/>
      <c r="K26" s="197"/>
      <c r="L26" s="202"/>
      <c r="M26" s="202"/>
      <c r="N26" s="202"/>
      <c r="O26" s="202"/>
    </row>
    <row r="27" spans="1:19" ht="18" customHeight="1" x14ac:dyDescent="0.2">
      <c r="D27" s="299" t="s">
        <v>329</v>
      </c>
      <c r="E27" s="249">
        <v>40</v>
      </c>
      <c r="F27" s="250"/>
      <c r="G27" s="249">
        <v>34</v>
      </c>
      <c r="H27" s="250"/>
      <c r="I27" s="311">
        <f>E27+G27</f>
        <v>74</v>
      </c>
      <c r="J27" s="217"/>
      <c r="K27" s="217"/>
      <c r="L27" s="202"/>
      <c r="M27" s="202"/>
      <c r="N27" s="202"/>
      <c r="O27" s="202"/>
    </row>
    <row r="28" spans="1:19" ht="18" customHeight="1" x14ac:dyDescent="0.2">
      <c r="D28" s="309"/>
      <c r="E28" s="138"/>
      <c r="F28" s="121"/>
      <c r="G28" s="138"/>
      <c r="H28" s="121"/>
      <c r="I28" s="361"/>
      <c r="J28" s="217"/>
      <c r="K28" s="217"/>
      <c r="L28" s="202"/>
      <c r="M28" s="202"/>
      <c r="N28" s="202"/>
      <c r="O28" s="202"/>
    </row>
    <row r="29" spans="1:19" ht="15.75" x14ac:dyDescent="0.2">
      <c r="D29" s="283"/>
      <c r="E29" s="284"/>
      <c r="F29" s="285"/>
      <c r="G29" s="284"/>
      <c r="H29" s="285"/>
      <c r="I29" s="135" t="s">
        <v>141</v>
      </c>
      <c r="J29" s="16" t="s">
        <v>113</v>
      </c>
      <c r="L29" s="16" t="s">
        <v>114</v>
      </c>
      <c r="M29" s="202"/>
      <c r="N29" s="202"/>
      <c r="O29" s="202"/>
    </row>
    <row r="30" spans="1:19" s="120" customFormat="1" ht="15.75" x14ac:dyDescent="0.2">
      <c r="I30" s="650" t="s">
        <v>454</v>
      </c>
      <c r="J30" s="90">
        <f t="shared" ref="J30:J36" ca="1" si="1">SUMIF($I$11:$N$24,$I30,K$11:K$24)</f>
        <v>0</v>
      </c>
      <c r="K30" s="164"/>
      <c r="L30" s="90">
        <f t="shared" ref="L30:L36" ca="1" si="2">SUMIF($I$11:$N$24,$I30,M$11:M$24)</f>
        <v>4</v>
      </c>
      <c r="M30" s="202"/>
      <c r="N30" s="8"/>
      <c r="O30" s="8"/>
    </row>
    <row r="31" spans="1:19" s="120" customFormat="1" ht="15.75" x14ac:dyDescent="0.2">
      <c r="I31" s="310" t="s">
        <v>82</v>
      </c>
      <c r="J31" s="90">
        <f t="shared" ca="1" si="1"/>
        <v>2</v>
      </c>
      <c r="K31" s="164"/>
      <c r="L31" s="90">
        <f t="shared" ca="1" si="2"/>
        <v>2</v>
      </c>
      <c r="M31" s="202"/>
      <c r="N31" s="8"/>
      <c r="O31" s="8"/>
    </row>
    <row r="32" spans="1:19" s="120" customFormat="1" ht="15.75" x14ac:dyDescent="0.2">
      <c r="I32" s="310" t="s">
        <v>111</v>
      </c>
      <c r="J32" s="90">
        <f t="shared" ca="1" si="1"/>
        <v>10</v>
      </c>
      <c r="K32" s="164"/>
      <c r="L32" s="90">
        <f t="shared" ca="1" si="2"/>
        <v>6</v>
      </c>
      <c r="M32" s="202"/>
      <c r="N32" s="8"/>
      <c r="O32" s="8"/>
    </row>
    <row r="33" spans="9:15" s="120" customFormat="1" ht="15.75" x14ac:dyDescent="0.2">
      <c r="I33" s="310" t="s">
        <v>191</v>
      </c>
      <c r="J33" s="90">
        <f t="shared" ca="1" si="1"/>
        <v>4</v>
      </c>
      <c r="K33" s="164"/>
      <c r="L33" s="90">
        <f t="shared" ca="1" si="2"/>
        <v>0</v>
      </c>
      <c r="M33" s="202"/>
      <c r="N33" s="8"/>
      <c r="O33" s="8"/>
    </row>
    <row r="34" spans="9:15" s="120" customFormat="1" ht="15.75" x14ac:dyDescent="0.2">
      <c r="I34" s="650" t="s">
        <v>457</v>
      </c>
      <c r="J34" s="90">
        <f t="shared" ca="1" si="1"/>
        <v>2</v>
      </c>
      <c r="K34" s="164"/>
      <c r="L34" s="90">
        <f t="shared" ca="1" si="2"/>
        <v>4</v>
      </c>
      <c r="M34" s="202"/>
      <c r="N34" s="8"/>
      <c r="O34" s="8"/>
    </row>
    <row r="35" spans="9:15" s="120" customFormat="1" ht="15.75" x14ac:dyDescent="0.2">
      <c r="I35" s="310" t="s">
        <v>460</v>
      </c>
      <c r="J35" s="90">
        <f t="shared" ca="1" si="1"/>
        <v>3</v>
      </c>
      <c r="K35" s="164"/>
      <c r="L35" s="90">
        <f t="shared" ca="1" si="2"/>
        <v>4</v>
      </c>
      <c r="M35" s="202"/>
      <c r="N35" s="8"/>
      <c r="O35" s="8"/>
    </row>
    <row r="36" spans="9:15" s="120" customFormat="1" ht="15.75" x14ac:dyDescent="0.2">
      <c r="I36" s="310" t="s">
        <v>289</v>
      </c>
      <c r="J36" s="90">
        <f t="shared" ca="1" si="1"/>
        <v>11</v>
      </c>
      <c r="K36" s="164"/>
      <c r="L36" s="90">
        <f t="shared" ca="1" si="2"/>
        <v>8</v>
      </c>
      <c r="M36"/>
      <c r="N36" s="3"/>
      <c r="O36" s="3"/>
    </row>
    <row r="37" spans="9:15" x14ac:dyDescent="0.2">
      <c r="J37" s="197"/>
      <c r="K37" s="197"/>
      <c r="L37"/>
      <c r="M37"/>
      <c r="N37"/>
      <c r="O37"/>
    </row>
    <row r="38" spans="9:15" x14ac:dyDescent="0.2">
      <c r="I38" s="120"/>
      <c r="J38"/>
      <c r="K38"/>
      <c r="L38"/>
      <c r="M38"/>
      <c r="N38"/>
    </row>
    <row r="39" spans="9:15" ht="23.25" customHeight="1" x14ac:dyDescent="0.2">
      <c r="J39"/>
      <c r="K39"/>
      <c r="L39" s="16">
        <f ca="1">SUM(J30:L36)</f>
        <v>60</v>
      </c>
      <c r="M39"/>
      <c r="N39"/>
    </row>
    <row r="40" spans="9:15" x14ac:dyDescent="0.2">
      <c r="J40"/>
      <c r="K40"/>
      <c r="L40"/>
      <c r="M40"/>
      <c r="N40"/>
    </row>
    <row r="41" spans="9:15" x14ac:dyDescent="0.2">
      <c r="J41"/>
      <c r="K41"/>
      <c r="L41"/>
      <c r="M41"/>
      <c r="N41"/>
    </row>
    <row r="42" spans="9:15" x14ac:dyDescent="0.2">
      <c r="J42" s="91"/>
      <c r="K42" s="91"/>
    </row>
    <row r="43" spans="9:15" x14ac:dyDescent="0.2">
      <c r="J43" s="91"/>
      <c r="K43" s="91"/>
    </row>
    <row r="44" spans="9:15" x14ac:dyDescent="0.2">
      <c r="J44" s="110"/>
      <c r="K44" s="91"/>
    </row>
    <row r="45" spans="9:15" x14ac:dyDescent="0.2">
      <c r="J45" s="91"/>
      <c r="K45" s="91"/>
    </row>
    <row r="46" spans="9:15" x14ac:dyDescent="0.2">
      <c r="J46" s="91"/>
      <c r="K46" s="91"/>
    </row>
    <row r="47" spans="9:15" x14ac:dyDescent="0.2">
      <c r="J47" s="91"/>
      <c r="K47" s="91"/>
    </row>
  </sheetData>
  <autoFilter ref="A9:I24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2:I23 I31:I33 I35:I36">
      <formula1>$I$11:$I$24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P41"/>
  <sheetViews>
    <sheetView workbookViewId="0">
      <selection activeCell="A18" sqref="A18:I18"/>
    </sheetView>
  </sheetViews>
  <sheetFormatPr baseColWidth="10" defaultColWidth="11.42578125" defaultRowHeight="21.75" customHeight="1" x14ac:dyDescent="0.2"/>
  <cols>
    <col min="1" max="1" width="11.42578125" style="91"/>
    <col min="2" max="2" width="4.7109375" style="91" customWidth="1"/>
    <col min="3" max="3" width="16" style="91" customWidth="1"/>
    <col min="4" max="4" width="54.140625" style="91" customWidth="1"/>
    <col min="5" max="8" width="7.140625" style="91" customWidth="1"/>
    <col min="9" max="9" width="26" style="91" customWidth="1"/>
    <col min="10" max="10" width="13.5703125" style="94" customWidth="1"/>
    <col min="11" max="11" width="3.5703125" style="94" customWidth="1"/>
    <col min="12" max="12" width="8.85546875" style="163" customWidth="1"/>
    <col min="13" max="13" width="8.85546875" style="94" customWidth="1"/>
    <col min="14" max="16384" width="11.42578125" style="91"/>
  </cols>
  <sheetData>
    <row r="1" spans="1:16" ht="21.75" customHeight="1" x14ac:dyDescent="0.2">
      <c r="A1" s="91" t="s">
        <v>30</v>
      </c>
    </row>
    <row r="2" spans="1:16" ht="21.75" customHeight="1" x14ac:dyDescent="0.2">
      <c r="A2" s="91" t="s">
        <v>31</v>
      </c>
    </row>
    <row r="3" spans="1:16" ht="21.75" customHeight="1" x14ac:dyDescent="0.2">
      <c r="A3" s="91" t="s">
        <v>32</v>
      </c>
    </row>
    <row r="4" spans="1:16" ht="21.75" customHeight="1" thickBot="1" x14ac:dyDescent="0.25"/>
    <row r="5" spans="1:16" ht="21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</row>
    <row r="6" spans="1:16" ht="21.75" customHeight="1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</row>
    <row r="7" spans="1:16" s="120" customFormat="1" ht="21.75" customHeight="1" thickBot="1" x14ac:dyDescent="0.25">
      <c r="A7" s="329" t="s">
        <v>34</v>
      </c>
      <c r="B7" s="330"/>
      <c r="C7" s="330"/>
      <c r="D7" s="1205" t="s">
        <v>68</v>
      </c>
      <c r="E7" s="1205"/>
      <c r="F7" s="1205"/>
      <c r="G7" s="1205"/>
      <c r="H7" s="1205"/>
      <c r="I7" s="331" t="s">
        <v>461</v>
      </c>
      <c r="J7" s="138"/>
      <c r="K7" s="138"/>
      <c r="L7" s="138"/>
      <c r="M7" s="138"/>
      <c r="N7" s="121"/>
      <c r="O7" s="121"/>
    </row>
    <row r="8" spans="1:16" s="109" customFormat="1" ht="21.75" customHeight="1" thickBot="1" x14ac:dyDescent="0.25">
      <c r="A8" s="581"/>
      <c r="B8" s="580"/>
      <c r="C8" s="580"/>
      <c r="D8" s="1206" t="s">
        <v>35</v>
      </c>
      <c r="E8" s="1206"/>
      <c r="F8" s="1206"/>
      <c r="G8" s="1206"/>
      <c r="H8" s="1206"/>
      <c r="I8" s="582"/>
    </row>
    <row r="9" spans="1:16" s="109" customFormat="1" ht="21.7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1"/>
      <c r="K9" s="1"/>
      <c r="L9" s="1"/>
      <c r="M9" s="1"/>
      <c r="N9" s="1"/>
    </row>
    <row r="10" spans="1:16" s="109" customFormat="1" ht="21.75" customHeight="1" x14ac:dyDescent="0.2">
      <c r="A10" s="1208"/>
      <c r="B10" s="1210"/>
      <c r="C10" s="1210"/>
      <c r="D10" s="1210"/>
      <c r="E10" s="335" t="s">
        <v>40</v>
      </c>
      <c r="F10" s="335" t="s">
        <v>45</v>
      </c>
      <c r="G10" s="335" t="s">
        <v>41</v>
      </c>
      <c r="H10" s="335" t="s">
        <v>45</v>
      </c>
      <c r="I10" s="1198"/>
      <c r="J10" s="1"/>
      <c r="K10" s="1"/>
      <c r="L10" s="1"/>
      <c r="M10" s="1"/>
      <c r="N10" s="1"/>
    </row>
    <row r="11" spans="1:16" s="182" customFormat="1" ht="21.75" customHeight="1" x14ac:dyDescent="0.2">
      <c r="A11" s="1163" t="s">
        <v>17</v>
      </c>
      <c r="B11" s="1366"/>
      <c r="C11" s="1163" t="s">
        <v>54</v>
      </c>
      <c r="D11" s="1162" t="s">
        <v>462</v>
      </c>
      <c r="E11" s="1133">
        <v>4</v>
      </c>
      <c r="F11" s="1367"/>
      <c r="G11" s="1133">
        <v>4</v>
      </c>
      <c r="H11" s="1367"/>
      <c r="I11" s="1368" t="s">
        <v>84</v>
      </c>
      <c r="J11" s="181"/>
      <c r="K11" s="136">
        <f>E11</f>
        <v>4</v>
      </c>
      <c r="L11" s="136">
        <f>F11</f>
        <v>0</v>
      </c>
      <c r="M11" s="136">
        <f>G11</f>
        <v>4</v>
      </c>
      <c r="N11" s="136">
        <f>H11</f>
        <v>0</v>
      </c>
      <c r="O11" s="195"/>
      <c r="P11" s="195"/>
    </row>
    <row r="12" spans="1:16" s="121" customFormat="1" ht="21.75" customHeight="1" x14ac:dyDescent="0.2">
      <c r="A12" s="214" t="s">
        <v>18</v>
      </c>
      <c r="B12" s="214"/>
      <c r="C12" s="214" t="s">
        <v>54</v>
      </c>
      <c r="D12" s="230" t="s">
        <v>463</v>
      </c>
      <c r="E12" s="317">
        <v>4</v>
      </c>
      <c r="F12" s="317"/>
      <c r="G12" s="317">
        <v>6</v>
      </c>
      <c r="H12" s="317"/>
      <c r="I12" s="1456" t="s">
        <v>464</v>
      </c>
      <c r="J12" s="207"/>
      <c r="K12" s="136">
        <v>4</v>
      </c>
      <c r="L12" s="136"/>
      <c r="M12" s="136">
        <v>6</v>
      </c>
      <c r="N12" s="136"/>
      <c r="O12" s="124"/>
      <c r="P12" s="124"/>
    </row>
    <row r="13" spans="1:16" s="121" customFormat="1" ht="21.75" customHeight="1" x14ac:dyDescent="0.2">
      <c r="A13" s="214" t="s">
        <v>18</v>
      </c>
      <c r="B13" s="214"/>
      <c r="C13" s="214" t="s">
        <v>54</v>
      </c>
      <c r="D13" s="230" t="s">
        <v>94</v>
      </c>
      <c r="E13" s="317">
        <v>4</v>
      </c>
      <c r="F13" s="317"/>
      <c r="G13" s="317"/>
      <c r="H13" s="317"/>
      <c r="I13" s="653" t="s">
        <v>465</v>
      </c>
      <c r="J13" s="207"/>
      <c r="K13" s="136">
        <v>4</v>
      </c>
      <c r="L13" s="136"/>
      <c r="M13" s="136"/>
      <c r="N13" s="136"/>
      <c r="O13" s="124"/>
      <c r="P13" s="124"/>
    </row>
    <row r="14" spans="1:16" s="121" customFormat="1" ht="21.75" customHeight="1" x14ac:dyDescent="0.2">
      <c r="A14" s="214" t="s">
        <v>18</v>
      </c>
      <c r="B14" s="214"/>
      <c r="C14" s="214" t="s">
        <v>54</v>
      </c>
      <c r="D14" s="230" t="s">
        <v>466</v>
      </c>
      <c r="E14" s="317">
        <v>4</v>
      </c>
      <c r="F14" s="214"/>
      <c r="G14" s="214">
        <v>4</v>
      </c>
      <c r="H14" s="214"/>
      <c r="I14" s="653" t="s">
        <v>345</v>
      </c>
      <c r="J14" s="586"/>
      <c r="K14" s="136">
        <f t="shared" ref="K14:N20" si="0">E14</f>
        <v>4</v>
      </c>
      <c r="L14" s="136">
        <f t="shared" si="0"/>
        <v>0</v>
      </c>
      <c r="M14" s="136">
        <f t="shared" si="0"/>
        <v>4</v>
      </c>
      <c r="N14" s="136">
        <f t="shared" si="0"/>
        <v>0</v>
      </c>
      <c r="O14" s="124"/>
      <c r="P14" s="124"/>
    </row>
    <row r="15" spans="1:16" s="121" customFormat="1" ht="21.75" customHeight="1" x14ac:dyDescent="0.2">
      <c r="A15" s="214" t="s">
        <v>20</v>
      </c>
      <c r="B15" s="214"/>
      <c r="C15" s="214" t="s">
        <v>54</v>
      </c>
      <c r="D15" s="230" t="s">
        <v>21</v>
      </c>
      <c r="E15" s="214">
        <v>2</v>
      </c>
      <c r="F15" s="214"/>
      <c r="G15" s="214"/>
      <c r="H15" s="214"/>
      <c r="I15" s="1456" t="s">
        <v>467</v>
      </c>
      <c r="J15" s="586"/>
      <c r="K15" s="136">
        <f t="shared" si="0"/>
        <v>2</v>
      </c>
      <c r="L15" s="136">
        <f t="shared" si="0"/>
        <v>0</v>
      </c>
      <c r="M15" s="136">
        <f t="shared" si="0"/>
        <v>0</v>
      </c>
      <c r="N15" s="136">
        <f t="shared" si="0"/>
        <v>0</v>
      </c>
      <c r="O15" s="124"/>
      <c r="P15" s="124"/>
    </row>
    <row r="16" spans="1:16" s="121" customFormat="1" ht="21.75" customHeight="1" x14ac:dyDescent="0.2">
      <c r="A16" s="214" t="s">
        <v>20</v>
      </c>
      <c r="B16" s="214"/>
      <c r="C16" s="214" t="s">
        <v>54</v>
      </c>
      <c r="D16" s="358" t="s">
        <v>468</v>
      </c>
      <c r="E16" s="214">
        <v>0</v>
      </c>
      <c r="F16" s="214"/>
      <c r="G16" s="214">
        <v>4</v>
      </c>
      <c r="H16" s="214"/>
      <c r="I16" s="1451" t="s">
        <v>469</v>
      </c>
      <c r="J16" s="586"/>
      <c r="K16" s="136">
        <f>'[1]ESP LT'!L23</f>
        <v>0</v>
      </c>
      <c r="L16" s="136" t="s">
        <v>470</v>
      </c>
      <c r="M16" s="136">
        <f t="shared" si="0"/>
        <v>4</v>
      </c>
      <c r="N16" s="136">
        <f t="shared" si="0"/>
        <v>0</v>
      </c>
      <c r="O16" s="124"/>
      <c r="P16" s="124"/>
    </row>
    <row r="17" spans="1:16" s="121" customFormat="1" ht="21.75" customHeight="1" x14ac:dyDescent="0.2">
      <c r="A17" s="214" t="s">
        <v>20</v>
      </c>
      <c r="B17" s="214"/>
      <c r="C17" s="214" t="s">
        <v>54</v>
      </c>
      <c r="D17" s="230" t="s">
        <v>471</v>
      </c>
      <c r="E17" s="214">
        <v>4</v>
      </c>
      <c r="F17" s="214"/>
      <c r="G17" s="214"/>
      <c r="H17" s="214"/>
      <c r="I17" s="653" t="s">
        <v>465</v>
      </c>
      <c r="J17" s="655"/>
      <c r="K17" s="136">
        <f t="shared" si="0"/>
        <v>4</v>
      </c>
      <c r="L17" s="136">
        <f t="shared" si="0"/>
        <v>0</v>
      </c>
      <c r="M17" s="136">
        <f t="shared" si="0"/>
        <v>0</v>
      </c>
      <c r="N17" s="136">
        <f t="shared" si="0"/>
        <v>0</v>
      </c>
      <c r="O17" s="124"/>
      <c r="P17" s="124"/>
    </row>
    <row r="18" spans="1:16" s="121" customFormat="1" ht="21.75" customHeight="1" x14ac:dyDescent="0.2">
      <c r="A18" s="1133" t="s">
        <v>20</v>
      </c>
      <c r="B18" s="1133"/>
      <c r="C18" s="1133" t="s">
        <v>54</v>
      </c>
      <c r="D18" s="1134" t="s">
        <v>472</v>
      </c>
      <c r="E18" s="1133">
        <v>2</v>
      </c>
      <c r="F18" s="1133"/>
      <c r="G18" s="1133">
        <v>2</v>
      </c>
      <c r="H18" s="1133"/>
      <c r="I18" s="1191" t="s">
        <v>443</v>
      </c>
      <c r="J18" s="655"/>
      <c r="K18" s="136">
        <v>2</v>
      </c>
      <c r="L18" s="136"/>
      <c r="M18" s="136">
        <f t="shared" si="0"/>
        <v>2</v>
      </c>
      <c r="N18" s="136"/>
      <c r="O18" s="124"/>
      <c r="P18" s="124"/>
    </row>
    <row r="19" spans="1:16" s="121" customFormat="1" ht="21.75" customHeight="1" x14ac:dyDescent="0.2">
      <c r="A19" s="214" t="s">
        <v>20</v>
      </c>
      <c r="B19" s="214"/>
      <c r="C19" s="214" t="s">
        <v>54</v>
      </c>
      <c r="D19" s="230" t="s">
        <v>473</v>
      </c>
      <c r="E19" s="214"/>
      <c r="F19" s="214"/>
      <c r="G19" s="214">
        <v>6</v>
      </c>
      <c r="H19" s="214"/>
      <c r="I19" s="653" t="s">
        <v>345</v>
      </c>
      <c r="J19" s="655"/>
      <c r="K19" s="136"/>
      <c r="L19" s="136"/>
      <c r="M19" s="136">
        <f t="shared" si="0"/>
        <v>6</v>
      </c>
      <c r="N19" s="136"/>
      <c r="O19" s="124"/>
      <c r="P19" s="124"/>
    </row>
    <row r="20" spans="1:16" s="121" customFormat="1" ht="21.75" customHeight="1" x14ac:dyDescent="0.2">
      <c r="A20" s="214" t="s">
        <v>20</v>
      </c>
      <c r="B20" s="214"/>
      <c r="C20" s="214" t="s">
        <v>54</v>
      </c>
      <c r="D20" s="230" t="s">
        <v>474</v>
      </c>
      <c r="E20" s="214">
        <v>4</v>
      </c>
      <c r="F20" s="214"/>
      <c r="G20" s="214"/>
      <c r="H20" s="214"/>
      <c r="I20" s="1456" t="s">
        <v>464</v>
      </c>
      <c r="J20" s="207"/>
      <c r="K20" s="136">
        <f t="shared" si="0"/>
        <v>4</v>
      </c>
      <c r="L20" s="136">
        <f t="shared" si="0"/>
        <v>0</v>
      </c>
      <c r="M20" s="136">
        <f t="shared" si="0"/>
        <v>0</v>
      </c>
      <c r="N20" s="136">
        <f t="shared" si="0"/>
        <v>0</v>
      </c>
      <c r="O20" s="124"/>
      <c r="P20" s="124"/>
    </row>
    <row r="21" spans="1:16" ht="21.75" customHeight="1" x14ac:dyDescent="0.2">
      <c r="I21" s="110"/>
      <c r="J21" s="207"/>
      <c r="K21" s="199"/>
      <c r="L21" s="199"/>
      <c r="M21" s="199"/>
      <c r="N21" s="191"/>
      <c r="O21" s="170"/>
      <c r="P21" s="170"/>
    </row>
    <row r="22" spans="1:16" ht="21.75" customHeight="1" x14ac:dyDescent="0.2">
      <c r="D22" s="369" t="s">
        <v>422</v>
      </c>
      <c r="E22" s="370">
        <f>+SUM(E11:E20)</f>
        <v>28</v>
      </c>
      <c r="F22" s="370"/>
      <c r="G22" s="370">
        <f>+SUM(G11:G20)</f>
        <v>26</v>
      </c>
      <c r="H22" s="371"/>
      <c r="I22" s="372">
        <f>+G22+E22</f>
        <v>54</v>
      </c>
      <c r="J22" s="207"/>
      <c r="K22" s="207"/>
      <c r="L22" s="207"/>
      <c r="M22" s="207"/>
      <c r="N22" s="202"/>
      <c r="O22" s="110"/>
    </row>
    <row r="23" spans="1:16" ht="21.75" customHeight="1" x14ac:dyDescent="0.2">
      <c r="D23" s="299" t="s">
        <v>329</v>
      </c>
      <c r="E23" s="249">
        <v>20</v>
      </c>
      <c r="F23" s="250"/>
      <c r="G23" s="249">
        <v>28</v>
      </c>
      <c r="H23" s="250"/>
      <c r="I23" s="311">
        <f>E23+G23</f>
        <v>48</v>
      </c>
      <c r="J23" s="199"/>
      <c r="K23" s="199"/>
      <c r="L23" s="199"/>
      <c r="M23" s="199"/>
      <c r="N23" s="191"/>
      <c r="O23" s="170"/>
    </row>
    <row r="24" spans="1:16" ht="21.75" customHeight="1" x14ac:dyDescent="0.2">
      <c r="D24" s="309"/>
      <c r="E24" s="138"/>
      <c r="F24" s="121"/>
      <c r="G24" s="138"/>
      <c r="H24" s="121"/>
      <c r="I24" s="297"/>
      <c r="J24" s="207"/>
      <c r="K24" s="207"/>
      <c r="L24" s="207"/>
      <c r="M24" s="207"/>
      <c r="N24" s="202"/>
    </row>
    <row r="25" spans="1:16" ht="21.75" customHeight="1" x14ac:dyDescent="0.2">
      <c r="I25" s="123" t="s">
        <v>141</v>
      </c>
      <c r="J25" s="16" t="s">
        <v>113</v>
      </c>
      <c r="L25" s="16" t="s">
        <v>114</v>
      </c>
      <c r="M25" s="207"/>
      <c r="N25" s="202"/>
    </row>
    <row r="26" spans="1:16" s="120" customFormat="1" ht="21.75" customHeight="1" x14ac:dyDescent="0.2">
      <c r="D26" s="656"/>
      <c r="I26" s="647" t="s">
        <v>443</v>
      </c>
      <c r="J26" s="16">
        <f t="shared" ref="J26:J32" ca="1" si="1">SUMIF($I$11:$N$20,$I26,K$11:K$20)</f>
        <v>2</v>
      </c>
      <c r="L26" s="16">
        <f t="shared" ref="L26:L32" ca="1" si="2">SUMIF($I$11:$N$20,$I26,M$11:M$20)</f>
        <v>2</v>
      </c>
      <c r="M26" s="207"/>
      <c r="N26" s="8"/>
    </row>
    <row r="27" spans="1:16" s="120" customFormat="1" ht="21.75" customHeight="1" x14ac:dyDescent="0.2">
      <c r="I27" s="653" t="s">
        <v>465</v>
      </c>
      <c r="J27" s="16">
        <f t="shared" ca="1" si="1"/>
        <v>8</v>
      </c>
      <c r="L27" s="16">
        <f t="shared" ca="1" si="2"/>
        <v>0</v>
      </c>
      <c r="M27" s="207"/>
      <c r="N27" s="8"/>
    </row>
    <row r="28" spans="1:16" s="120" customFormat="1" ht="21.75" customHeight="1" x14ac:dyDescent="0.2">
      <c r="I28" s="114" t="s">
        <v>84</v>
      </c>
      <c r="J28" s="16">
        <f t="shared" ca="1" si="1"/>
        <v>4</v>
      </c>
      <c r="L28" s="16">
        <f t="shared" ca="1" si="2"/>
        <v>4</v>
      </c>
      <c r="M28" s="207"/>
      <c r="N28" s="8"/>
    </row>
    <row r="29" spans="1:16" s="120" customFormat="1" ht="21.75" customHeight="1" x14ac:dyDescent="0.2">
      <c r="C29" s="154"/>
      <c r="D29" s="154"/>
      <c r="I29" s="114" t="s">
        <v>467</v>
      </c>
      <c r="J29" s="16">
        <f t="shared" ca="1" si="1"/>
        <v>2</v>
      </c>
      <c r="L29" s="16">
        <f t="shared" ca="1" si="2"/>
        <v>0</v>
      </c>
      <c r="M29" s="207"/>
      <c r="N29" s="8"/>
    </row>
    <row r="30" spans="1:16" s="120" customFormat="1" ht="21.75" customHeight="1" x14ac:dyDescent="0.2">
      <c r="C30" s="140"/>
      <c r="D30" s="155"/>
      <c r="I30" s="654" t="s">
        <v>464</v>
      </c>
      <c r="J30" s="16">
        <f t="shared" ca="1" si="1"/>
        <v>8</v>
      </c>
      <c r="L30" s="16">
        <f t="shared" ca="1" si="2"/>
        <v>6</v>
      </c>
      <c r="M30" s="207"/>
      <c r="N30" s="8"/>
    </row>
    <row r="31" spans="1:16" ht="21.75" customHeight="1" x14ac:dyDescent="0.2">
      <c r="C31" s="156"/>
      <c r="D31" s="157"/>
      <c r="I31" s="657" t="s">
        <v>345</v>
      </c>
      <c r="J31" s="16">
        <f t="shared" ca="1" si="1"/>
        <v>4</v>
      </c>
      <c r="K31" s="120"/>
      <c r="L31" s="16">
        <f t="shared" ca="1" si="2"/>
        <v>10</v>
      </c>
      <c r="M31" s="207"/>
      <c r="N31"/>
    </row>
    <row r="32" spans="1:16" ht="21.75" customHeight="1" x14ac:dyDescent="0.2">
      <c r="C32" s="156"/>
      <c r="D32" s="157"/>
      <c r="I32" s="653" t="s">
        <v>475</v>
      </c>
      <c r="J32" s="16">
        <f t="shared" ca="1" si="1"/>
        <v>0</v>
      </c>
      <c r="L32" s="16">
        <f t="shared" ca="1" si="2"/>
        <v>0</v>
      </c>
      <c r="M32" s="495"/>
      <c r="N32"/>
    </row>
    <row r="33" spans="3:14" ht="21.75" customHeight="1" x14ac:dyDescent="0.25">
      <c r="C33" s="158"/>
      <c r="D33" s="157"/>
      <c r="J33"/>
      <c r="K33"/>
      <c r="L33" s="202"/>
      <c r="M33"/>
      <c r="N33"/>
    </row>
    <row r="34" spans="3:14" ht="21.75" customHeight="1" x14ac:dyDescent="0.2">
      <c r="C34" s="156"/>
      <c r="D34" s="157"/>
      <c r="J34" s="91"/>
      <c r="K34" s="91"/>
      <c r="L34" s="362">
        <f ca="1">SUM(J26:L32)</f>
        <v>50</v>
      </c>
      <c r="M34" s="91"/>
    </row>
    <row r="35" spans="3:14" ht="21.75" customHeight="1" x14ac:dyDescent="0.2">
      <c r="J35" s="91"/>
      <c r="K35" s="91"/>
      <c r="L35" s="110"/>
      <c r="M35" s="91"/>
    </row>
    <row r="36" spans="3:14" ht="21.75" customHeight="1" x14ac:dyDescent="0.2">
      <c r="J36" s="91"/>
      <c r="K36" s="91"/>
      <c r="L36" s="110"/>
      <c r="M36" s="91"/>
    </row>
    <row r="37" spans="3:14" ht="21.75" customHeight="1" x14ac:dyDescent="0.2">
      <c r="J37" s="91"/>
      <c r="K37" s="91"/>
      <c r="L37" s="110"/>
      <c r="M37" s="91"/>
    </row>
    <row r="38" spans="3:14" ht="21.75" customHeight="1" x14ac:dyDescent="0.2">
      <c r="J38" s="91"/>
      <c r="K38" s="91"/>
      <c r="L38" s="110"/>
      <c r="M38" s="91"/>
    </row>
    <row r="39" spans="3:14" ht="21.75" customHeight="1" x14ac:dyDescent="0.2">
      <c r="J39" s="91"/>
      <c r="K39" s="91"/>
      <c r="L39" s="110"/>
      <c r="M39" s="91"/>
    </row>
    <row r="40" spans="3:14" ht="21.75" customHeight="1" x14ac:dyDescent="0.2">
      <c r="J40" s="91"/>
      <c r="K40" s="91"/>
      <c r="L40" s="110"/>
      <c r="M40" s="91"/>
    </row>
    <row r="41" spans="3:14" ht="21.75" customHeight="1" x14ac:dyDescent="0.2">
      <c r="H41" s="159"/>
      <c r="I41" s="159"/>
      <c r="J41" s="159"/>
      <c r="K41" s="159"/>
      <c r="L41" s="312"/>
      <c r="M41" s="159"/>
    </row>
  </sheetData>
  <autoFilter ref="A9:I20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8:I29">
      <formula1>$I$11:$I$20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3" tint="0.39997558519241921"/>
    <pageSetUpPr fitToPage="1"/>
  </sheetPr>
  <dimension ref="A1:O33"/>
  <sheetViews>
    <sheetView workbookViewId="0"/>
  </sheetViews>
  <sheetFormatPr baseColWidth="10" defaultColWidth="11.42578125" defaultRowHeight="12.75" x14ac:dyDescent="0.2"/>
  <cols>
    <col min="1" max="1" width="11.42578125" style="91"/>
    <col min="2" max="2" width="6.140625" style="91" customWidth="1"/>
    <col min="3" max="3" width="25.42578125" style="91" customWidth="1"/>
    <col min="4" max="4" width="32.7109375" style="91" customWidth="1"/>
    <col min="5" max="8" width="7.140625" style="91" customWidth="1"/>
    <col min="9" max="9" width="20" style="91" customWidth="1"/>
    <col min="10" max="10" width="19" style="91" customWidth="1"/>
    <col min="11" max="11" width="11.140625" style="91" customWidth="1"/>
    <col min="12" max="12" width="10.140625" style="91" customWidth="1"/>
    <col min="13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ht="18.75" customHeight="1" x14ac:dyDescent="0.2">
      <c r="A5" s="1230" t="s">
        <v>33</v>
      </c>
      <c r="B5" s="1231"/>
      <c r="C5" s="1231"/>
      <c r="D5" s="1231"/>
      <c r="E5" s="1231"/>
      <c r="F5" s="1231"/>
      <c r="G5" s="1231"/>
      <c r="H5" s="1231"/>
      <c r="I5" s="1232"/>
    </row>
    <row r="6" spans="1:15" ht="18.75" customHeight="1" thickBot="1" x14ac:dyDescent="0.25">
      <c r="A6" s="1233" t="s">
        <v>298</v>
      </c>
      <c r="B6" s="1234"/>
      <c r="C6" s="1235"/>
      <c r="D6" s="1234"/>
      <c r="E6" s="1234"/>
      <c r="F6" s="1234"/>
      <c r="G6" s="1234"/>
      <c r="H6" s="1234"/>
      <c r="I6" s="1236"/>
    </row>
    <row r="7" spans="1:15" s="120" customFormat="1" ht="33" customHeight="1" thickBot="1" x14ac:dyDescent="0.25">
      <c r="A7" s="226" t="s">
        <v>34</v>
      </c>
      <c r="B7" s="227"/>
      <c r="C7" s="227"/>
      <c r="D7" s="1237" t="s">
        <v>60</v>
      </c>
      <c r="E7" s="1237"/>
      <c r="F7" s="1237"/>
      <c r="G7" s="1237"/>
      <c r="H7" s="1237"/>
      <c r="I7" s="228"/>
    </row>
    <row r="8" spans="1:15" s="109" customFormat="1" ht="20.25" customHeight="1" thickBot="1" x14ac:dyDescent="0.25">
      <c r="A8" s="223"/>
      <c r="B8" s="224"/>
      <c r="C8" s="224"/>
      <c r="D8" s="1234" t="s">
        <v>35</v>
      </c>
      <c r="E8" s="1234"/>
      <c r="F8" s="1234"/>
      <c r="G8" s="1234"/>
      <c r="H8" s="1234"/>
      <c r="I8" s="225"/>
      <c r="J8" s="1"/>
      <c r="K8" s="1"/>
      <c r="L8" s="1"/>
      <c r="M8" s="1"/>
      <c r="N8" s="1"/>
      <c r="O8" s="1"/>
    </row>
    <row r="9" spans="1:15" s="109" customFormat="1" ht="20.25" customHeight="1" x14ac:dyDescent="0.2">
      <c r="A9" s="1238" t="s">
        <v>3</v>
      </c>
      <c r="B9" s="1228"/>
      <c r="C9" s="1228" t="s">
        <v>0</v>
      </c>
      <c r="D9" s="1228" t="s">
        <v>36</v>
      </c>
      <c r="E9" s="1227" t="s">
        <v>37</v>
      </c>
      <c r="F9" s="1227"/>
      <c r="G9" s="1227" t="s">
        <v>38</v>
      </c>
      <c r="H9" s="1227"/>
      <c r="I9" s="1225" t="s">
        <v>39</v>
      </c>
      <c r="J9" s="1"/>
      <c r="K9" s="1"/>
      <c r="L9" s="1"/>
      <c r="M9" s="1"/>
      <c r="N9" s="1"/>
      <c r="O9" s="1"/>
    </row>
    <row r="10" spans="1:15" s="109" customFormat="1" ht="20.25" customHeight="1" x14ac:dyDescent="0.2">
      <c r="A10" s="1239"/>
      <c r="B10" s="1229"/>
      <c r="C10" s="1229"/>
      <c r="D10" s="1229"/>
      <c r="E10" s="229" t="s">
        <v>40</v>
      </c>
      <c r="F10" s="229" t="s">
        <v>45</v>
      </c>
      <c r="G10" s="229" t="s">
        <v>41</v>
      </c>
      <c r="H10" s="229" t="s">
        <v>45</v>
      </c>
      <c r="I10" s="1226"/>
      <c r="J10" s="1"/>
      <c r="K10" s="129"/>
      <c r="L10" s="129"/>
      <c r="M10" s="129"/>
      <c r="N10" s="129"/>
      <c r="O10" s="129"/>
    </row>
    <row r="11" spans="1:15" s="182" customFormat="1" ht="3" customHeight="1" x14ac:dyDescent="0.2">
      <c r="A11" s="106"/>
      <c r="B11" s="106"/>
      <c r="C11" s="106"/>
      <c r="D11" s="106"/>
      <c r="E11" s="187"/>
      <c r="F11" s="187"/>
      <c r="G11" s="187"/>
      <c r="H11" s="187"/>
      <c r="I11" s="106" t="s">
        <v>22</v>
      </c>
      <c r="J11" s="181"/>
      <c r="K11" s="189">
        <v>0</v>
      </c>
      <c r="L11" s="189">
        <v>0</v>
      </c>
      <c r="M11" s="189">
        <v>0</v>
      </c>
      <c r="N11" s="189">
        <v>0</v>
      </c>
      <c r="O11" s="189"/>
    </row>
    <row r="12" spans="1:15" s="121" customFormat="1" ht="19.5" customHeight="1" x14ac:dyDescent="0.2">
      <c r="A12" s="247" t="s">
        <v>62</v>
      </c>
      <c r="B12" s="247" t="s">
        <v>42</v>
      </c>
      <c r="C12" s="262" t="s">
        <v>50</v>
      </c>
      <c r="D12" s="263" t="s">
        <v>99</v>
      </c>
      <c r="E12" s="275" t="s">
        <v>302</v>
      </c>
      <c r="F12" s="248"/>
      <c r="G12" s="247"/>
      <c r="H12" s="248"/>
      <c r="I12" s="264" t="s">
        <v>89</v>
      </c>
      <c r="J12" s="128" t="s">
        <v>299</v>
      </c>
      <c r="K12" s="136" t="str">
        <f t="shared" ref="K12:K18" si="0">E12</f>
        <v>2</v>
      </c>
      <c r="L12" s="136">
        <f t="shared" ref="L12:N18" si="1">F12</f>
        <v>0</v>
      </c>
      <c r="M12" s="136">
        <f t="shared" si="1"/>
        <v>0</v>
      </c>
      <c r="N12" s="136">
        <f t="shared" si="1"/>
        <v>0</v>
      </c>
      <c r="O12" s="142"/>
    </row>
    <row r="13" spans="1:15" s="121" customFormat="1" ht="19.5" customHeight="1" x14ac:dyDescent="0.2">
      <c r="A13" s="244" t="s">
        <v>62</v>
      </c>
      <c r="B13" s="244" t="s">
        <v>43</v>
      </c>
      <c r="C13" s="265" t="s">
        <v>50</v>
      </c>
      <c r="D13" s="266" t="s">
        <v>99</v>
      </c>
      <c r="E13" s="251" t="s">
        <v>302</v>
      </c>
      <c r="F13" s="245"/>
      <c r="G13" s="244"/>
      <c r="H13" s="245"/>
      <c r="I13" s="246" t="s">
        <v>89</v>
      </c>
      <c r="J13" s="128" t="s">
        <v>299</v>
      </c>
      <c r="K13" s="136" t="str">
        <f t="shared" si="0"/>
        <v>2</v>
      </c>
      <c r="L13" s="136">
        <f t="shared" si="1"/>
        <v>0</v>
      </c>
      <c r="M13" s="136">
        <f t="shared" si="1"/>
        <v>0</v>
      </c>
      <c r="N13" s="136">
        <f t="shared" si="1"/>
        <v>0</v>
      </c>
      <c r="O13" s="142"/>
    </row>
    <row r="14" spans="1:15" s="121" customFormat="1" ht="19.5" customHeight="1" x14ac:dyDescent="0.2">
      <c r="A14" s="244" t="s">
        <v>62</v>
      </c>
      <c r="B14" s="244" t="s">
        <v>44</v>
      </c>
      <c r="C14" s="265" t="s">
        <v>50</v>
      </c>
      <c r="D14" s="266" t="s">
        <v>99</v>
      </c>
      <c r="E14" s="251" t="s">
        <v>302</v>
      </c>
      <c r="F14" s="245"/>
      <c r="G14" s="244"/>
      <c r="H14" s="245"/>
      <c r="I14" s="246" t="s">
        <v>89</v>
      </c>
      <c r="J14" s="128" t="s">
        <v>299</v>
      </c>
      <c r="K14" s="136" t="str">
        <f>E14</f>
        <v>2</v>
      </c>
      <c r="L14" s="136">
        <f>F14</f>
        <v>0</v>
      </c>
      <c r="M14" s="136">
        <f>G14</f>
        <v>0</v>
      </c>
      <c r="N14" s="136">
        <f>H14</f>
        <v>0</v>
      </c>
      <c r="O14" s="142"/>
    </row>
    <row r="15" spans="1:15" s="121" customFormat="1" ht="19.5" customHeight="1" x14ac:dyDescent="0.2">
      <c r="A15" s="244" t="s">
        <v>62</v>
      </c>
      <c r="B15" s="244" t="s">
        <v>46</v>
      </c>
      <c r="C15" s="265" t="s">
        <v>50</v>
      </c>
      <c r="D15" s="266" t="s">
        <v>99</v>
      </c>
      <c r="E15" s="251" t="s">
        <v>302</v>
      </c>
      <c r="F15" s="245"/>
      <c r="G15" s="244"/>
      <c r="H15" s="245"/>
      <c r="I15" s="246" t="s">
        <v>89</v>
      </c>
      <c r="J15" s="128" t="s">
        <v>299</v>
      </c>
      <c r="K15" s="136" t="str">
        <f t="shared" si="0"/>
        <v>2</v>
      </c>
      <c r="L15" s="136">
        <f t="shared" si="1"/>
        <v>0</v>
      </c>
      <c r="M15" s="136">
        <f t="shared" si="1"/>
        <v>0</v>
      </c>
      <c r="N15" s="136">
        <f t="shared" si="1"/>
        <v>0</v>
      </c>
      <c r="O15" s="142"/>
    </row>
    <row r="16" spans="1:15" s="121" customFormat="1" ht="19.5" customHeight="1" x14ac:dyDescent="0.2">
      <c r="A16" s="247" t="s">
        <v>13</v>
      </c>
      <c r="B16" s="247"/>
      <c r="C16" s="262" t="s">
        <v>50</v>
      </c>
      <c r="D16" s="263" t="s">
        <v>99</v>
      </c>
      <c r="E16" s="267"/>
      <c r="F16" s="268"/>
      <c r="G16" s="275" t="s">
        <v>302</v>
      </c>
      <c r="H16" s="248"/>
      <c r="I16" s="264" t="s">
        <v>89</v>
      </c>
      <c r="J16" s="128" t="s">
        <v>299</v>
      </c>
      <c r="K16" s="136">
        <f t="shared" si="0"/>
        <v>0</v>
      </c>
      <c r="L16" s="136">
        <f t="shared" si="1"/>
        <v>0</v>
      </c>
      <c r="M16" s="136" t="str">
        <f t="shared" si="1"/>
        <v>2</v>
      </c>
      <c r="N16" s="136">
        <f t="shared" si="1"/>
        <v>0</v>
      </c>
      <c r="O16" s="142"/>
    </row>
    <row r="17" spans="1:15" s="121" customFormat="1" ht="19.5" customHeight="1" x14ac:dyDescent="0.2">
      <c r="A17" s="244" t="s">
        <v>16</v>
      </c>
      <c r="B17" s="244"/>
      <c r="C17" s="265" t="s">
        <v>50</v>
      </c>
      <c r="D17" s="266" t="s">
        <v>99</v>
      </c>
      <c r="E17" s="244"/>
      <c r="F17" s="245"/>
      <c r="G17" s="251" t="s">
        <v>302</v>
      </c>
      <c r="H17" s="245"/>
      <c r="I17" s="246" t="s">
        <v>89</v>
      </c>
      <c r="J17" s="128" t="s">
        <v>299</v>
      </c>
      <c r="K17" s="136">
        <f t="shared" si="0"/>
        <v>0</v>
      </c>
      <c r="L17" s="136">
        <f t="shared" si="1"/>
        <v>0</v>
      </c>
      <c r="M17" s="136" t="str">
        <f t="shared" si="1"/>
        <v>2</v>
      </c>
      <c r="N17" s="136">
        <f t="shared" si="1"/>
        <v>0</v>
      </c>
      <c r="O17" s="142"/>
    </row>
    <row r="18" spans="1:15" s="121" customFormat="1" ht="19.5" customHeight="1" thickBot="1" x14ac:dyDescent="0.25">
      <c r="A18" s="269" t="s">
        <v>20</v>
      </c>
      <c r="B18" s="269"/>
      <c r="C18" s="270" t="s">
        <v>50</v>
      </c>
      <c r="D18" s="271" t="s">
        <v>99</v>
      </c>
      <c r="E18" s="272"/>
      <c r="F18" s="273"/>
      <c r="G18" s="276" t="s">
        <v>302</v>
      </c>
      <c r="H18" s="274"/>
      <c r="I18" s="246" t="s">
        <v>88</v>
      </c>
      <c r="J18" s="128" t="s">
        <v>299</v>
      </c>
      <c r="K18" s="136">
        <f t="shared" si="0"/>
        <v>0</v>
      </c>
      <c r="L18" s="136">
        <f t="shared" si="1"/>
        <v>0</v>
      </c>
      <c r="M18" s="136" t="str">
        <f t="shared" si="1"/>
        <v>2</v>
      </c>
      <c r="N18" s="136">
        <f t="shared" si="1"/>
        <v>0</v>
      </c>
      <c r="O18" s="142"/>
    </row>
    <row r="19" spans="1:15" x14ac:dyDescent="0.2">
      <c r="A19" s="160"/>
      <c r="B19" s="160"/>
      <c r="C19" s="160"/>
      <c r="D19" s="146"/>
      <c r="G19" s="160"/>
      <c r="J19"/>
      <c r="K19" s="143"/>
      <c r="L19" s="143"/>
      <c r="M19" s="143"/>
      <c r="N19" s="143"/>
      <c r="O19" s="143"/>
    </row>
    <row r="20" spans="1:15" ht="17.100000000000001" customHeight="1" x14ac:dyDescent="0.2">
      <c r="D20" s="292" t="s">
        <v>304</v>
      </c>
      <c r="E20" s="286">
        <f>SUM(E12:E18)</f>
        <v>0</v>
      </c>
      <c r="F20" s="287"/>
      <c r="G20" s="286">
        <f>SUM(G12:G18)</f>
        <v>0</v>
      </c>
      <c r="H20" s="287"/>
      <c r="I20" s="288">
        <f>+E20+G20</f>
        <v>0</v>
      </c>
      <c r="J20" s="46"/>
      <c r="K20" s="201"/>
      <c r="L20" s="191"/>
      <c r="M20" s="191"/>
      <c r="N20" s="191"/>
      <c r="O20"/>
    </row>
    <row r="21" spans="1:15" ht="17.100000000000001" customHeight="1" x14ac:dyDescent="0.2">
      <c r="D21" s="292" t="s">
        <v>303</v>
      </c>
      <c r="E21" s="289">
        <v>8</v>
      </c>
      <c r="F21" s="290"/>
      <c r="G21" s="289">
        <v>6</v>
      </c>
      <c r="H21" s="290"/>
      <c r="I21" s="293">
        <f>E21+G21</f>
        <v>14</v>
      </c>
      <c r="J21"/>
      <c r="K21"/>
      <c r="L21"/>
      <c r="M21"/>
      <c r="N21"/>
      <c r="O21"/>
    </row>
    <row r="22" spans="1:15" x14ac:dyDescent="0.2">
      <c r="D22" s="283"/>
      <c r="E22" s="284"/>
      <c r="F22" s="285"/>
      <c r="G22" s="284"/>
      <c r="H22" s="285"/>
      <c r="I22" s="298">
        <f>I20-I21</f>
        <v>-14</v>
      </c>
      <c r="J22" s="175"/>
      <c r="K22" s="175"/>
      <c r="L22"/>
      <c r="M22"/>
      <c r="N22"/>
      <c r="O22"/>
    </row>
    <row r="23" spans="1:15" x14ac:dyDescent="0.2">
      <c r="D23" s="130"/>
      <c r="E23" s="94"/>
      <c r="G23" s="94"/>
      <c r="J23" s="175"/>
      <c r="K23" s="175"/>
      <c r="L23"/>
      <c r="M23"/>
      <c r="N23"/>
      <c r="O23"/>
    </row>
    <row r="24" spans="1:15" ht="18.75" customHeight="1" x14ac:dyDescent="0.2">
      <c r="C24" s="140"/>
      <c r="D24" s="140"/>
      <c r="I24" s="122" t="s">
        <v>141</v>
      </c>
      <c r="J24" s="16" t="s">
        <v>113</v>
      </c>
      <c r="L24" s="16" t="s">
        <v>114</v>
      </c>
      <c r="M24"/>
      <c r="N24"/>
      <c r="O24"/>
    </row>
    <row r="25" spans="1:15" ht="16.5" customHeight="1" x14ac:dyDescent="0.2">
      <c r="C25" s="140"/>
      <c r="D25" s="140"/>
      <c r="I25" s="205" t="s">
        <v>89</v>
      </c>
      <c r="J25" s="16">
        <f ca="1">SUMIF($I$11:$N$18,$I25,K$11:K$18)</f>
        <v>0</v>
      </c>
      <c r="L25" s="16">
        <f ca="1">SUMIF($I$11:$N$18,$I25,M$11:M$18)</f>
        <v>0</v>
      </c>
      <c r="M25"/>
      <c r="N25"/>
      <c r="O25"/>
    </row>
    <row r="26" spans="1:15" ht="14.25" customHeight="1" x14ac:dyDescent="0.2">
      <c r="C26" s="140"/>
      <c r="D26" s="140"/>
      <c r="I26" s="205" t="s">
        <v>88</v>
      </c>
      <c r="J26" s="16">
        <f ca="1">SUMIF($I$11:$N$18,$I26,K$11:K$18)</f>
        <v>0</v>
      </c>
      <c r="L26" s="16">
        <f ca="1">SUMIF($I$11:$N$18,$I26,M$11:M$18)</f>
        <v>0</v>
      </c>
      <c r="M26"/>
      <c r="N26"/>
      <c r="O26"/>
    </row>
    <row r="27" spans="1:15" ht="17.25" customHeight="1" x14ac:dyDescent="0.2">
      <c r="C27" s="140"/>
      <c r="D27" s="140"/>
      <c r="I27" s="200" t="s">
        <v>22</v>
      </c>
      <c r="J27" s="16">
        <f ca="1">SUMIF($I$11:$N$18,$I27,K$11:K$18)</f>
        <v>0</v>
      </c>
      <c r="L27" s="16">
        <f ca="1">SUMIF($I$11:$N$18,$I27,M$11:M$18)</f>
        <v>0</v>
      </c>
      <c r="M27"/>
      <c r="N27"/>
      <c r="O27"/>
    </row>
    <row r="28" spans="1:15" ht="14.25" customHeight="1" x14ac:dyDescent="0.2">
      <c r="C28" s="140"/>
      <c r="D28" s="140"/>
      <c r="J28"/>
      <c r="K28"/>
      <c r="L28"/>
      <c r="M28"/>
      <c r="N28"/>
      <c r="O28"/>
    </row>
    <row r="29" spans="1:15" ht="15" customHeight="1" x14ac:dyDescent="0.2">
      <c r="C29" s="140"/>
      <c r="D29" s="140"/>
      <c r="J29"/>
      <c r="K29"/>
      <c r="L29"/>
      <c r="M29"/>
      <c r="N29"/>
      <c r="O29"/>
    </row>
    <row r="30" spans="1:15" ht="14.25" customHeight="1" x14ac:dyDescent="0.2">
      <c r="C30" s="140"/>
      <c r="D30" s="140"/>
      <c r="J30"/>
      <c r="K30"/>
      <c r="L30"/>
      <c r="M30"/>
      <c r="N30"/>
      <c r="O30"/>
    </row>
    <row r="31" spans="1:15" x14ac:dyDescent="0.2">
      <c r="J31"/>
      <c r="K31"/>
      <c r="L31"/>
      <c r="M31"/>
      <c r="N31"/>
      <c r="O31"/>
    </row>
    <row r="32" spans="1:15" x14ac:dyDescent="0.2">
      <c r="J32"/>
      <c r="K32"/>
      <c r="L32"/>
      <c r="M32"/>
      <c r="N32"/>
      <c r="O32"/>
    </row>
    <row r="33" spans="10:15" x14ac:dyDescent="0.2">
      <c r="J33"/>
      <c r="K33"/>
      <c r="L33"/>
      <c r="M33"/>
      <c r="N33"/>
      <c r="O33"/>
    </row>
  </sheetData>
  <sheetProtection formatCells="0" autoFilter="0"/>
  <autoFilter ref="A9:I18">
    <filterColumn colId="4" showButton="0"/>
    <filterColumn colId="6" showButton="0"/>
  </autoFilter>
  <mergeCells count="11">
    <mergeCell ref="I9:I10"/>
    <mergeCell ref="E9:F9"/>
    <mergeCell ref="C9:C10"/>
    <mergeCell ref="A5:I5"/>
    <mergeCell ref="A6:I6"/>
    <mergeCell ref="D8:H8"/>
    <mergeCell ref="D7:H7"/>
    <mergeCell ref="A9:A10"/>
    <mergeCell ref="B9:B10"/>
    <mergeCell ref="D9:D10"/>
    <mergeCell ref="G9:H9"/>
  </mergeCells>
  <phoneticPr fontId="4" type="noConversion"/>
  <dataValidations count="1">
    <dataValidation type="list" allowBlank="1" showInputMessage="1" showErrorMessage="1" sqref="I27">
      <formula1>$I$11:$I$18</formula1>
    </dataValidation>
  </dataValidations>
  <pageMargins left="0.75" right="0.75" top="1" bottom="1" header="0" footer="0"/>
  <pageSetup scale="57" orientation="landscape" r:id="rId1"/>
  <headerFooter alignWithMargins="0"/>
  <ignoredErrors>
    <ignoredError sqref="I20 H20 F20 E22:I22 E20 G20 F21 H2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35"/>
  <sheetViews>
    <sheetView workbookViewId="0">
      <selection activeCell="A11" sqref="A11:I20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0.42578125" style="91" customWidth="1"/>
    <col min="4" max="4" width="16.28515625" style="91" customWidth="1"/>
    <col min="5" max="5" width="7.140625" style="91" customWidth="1"/>
    <col min="6" max="7" width="6.5703125" style="91" customWidth="1"/>
    <col min="8" max="8" width="6.42578125" style="91" customWidth="1"/>
    <col min="9" max="9" width="29.42578125" style="91" customWidth="1"/>
    <col min="10" max="10" width="13.7109375" style="91" customWidth="1"/>
    <col min="11" max="11" width="2.28515625" style="91" customWidth="1"/>
    <col min="12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</row>
    <row r="6" spans="1:15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</row>
    <row r="7" spans="1:15" s="120" customFormat="1" ht="13.5" thickBot="1" x14ac:dyDescent="0.25">
      <c r="A7" s="329" t="s">
        <v>34</v>
      </c>
      <c r="B7" s="330"/>
      <c r="C7" s="330"/>
      <c r="D7" s="1205" t="s">
        <v>56</v>
      </c>
      <c r="E7" s="1205"/>
      <c r="F7" s="1205"/>
      <c r="G7" s="1205"/>
      <c r="H7" s="1205"/>
      <c r="I7" s="331" t="s">
        <v>638</v>
      </c>
      <c r="J7" s="121"/>
      <c r="K7" s="121"/>
      <c r="L7" s="121"/>
      <c r="M7" s="121"/>
      <c r="N7" s="121"/>
    </row>
    <row r="8" spans="1:15" s="109" customFormat="1" ht="13.5" thickBot="1" x14ac:dyDescent="0.25">
      <c r="A8" s="939"/>
      <c r="B8" s="938"/>
      <c r="C8" s="938"/>
      <c r="D8" s="1206" t="s">
        <v>35</v>
      </c>
      <c r="E8" s="1206"/>
      <c r="F8" s="1206"/>
      <c r="G8" s="1206"/>
      <c r="H8" s="1206"/>
      <c r="I8" s="940"/>
    </row>
    <row r="9" spans="1:15" s="109" customForma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O9" s="198"/>
    </row>
    <row r="10" spans="1:15" s="109" customFormat="1" x14ac:dyDescent="0.2">
      <c r="A10" s="1223"/>
      <c r="B10" s="1224"/>
      <c r="C10" s="1224"/>
      <c r="D10" s="1224"/>
      <c r="E10" s="344" t="s">
        <v>40</v>
      </c>
      <c r="F10" s="344" t="s">
        <v>45</v>
      </c>
      <c r="G10" s="344" t="s">
        <v>41</v>
      </c>
      <c r="H10" s="344" t="s">
        <v>45</v>
      </c>
      <c r="I10" s="1222"/>
      <c r="J10" s="162"/>
      <c r="K10" s="129"/>
      <c r="L10" s="129"/>
      <c r="M10" s="129"/>
      <c r="N10" s="129"/>
      <c r="O10" s="198"/>
    </row>
    <row r="11" spans="1:15" s="120" customFormat="1" x14ac:dyDescent="0.2">
      <c r="A11" s="1118" t="s">
        <v>4</v>
      </c>
      <c r="B11" s="1118" t="s">
        <v>42</v>
      </c>
      <c r="C11" s="1118" t="s">
        <v>56</v>
      </c>
      <c r="D11" s="1119" t="s">
        <v>58</v>
      </c>
      <c r="E11" s="1369">
        <v>2</v>
      </c>
      <c r="F11" s="1369"/>
      <c r="G11" s="1369"/>
      <c r="H11" s="1119"/>
      <c r="I11" s="1370" t="s">
        <v>134</v>
      </c>
      <c r="J11" s="219"/>
      <c r="K11" s="136">
        <f>E11</f>
        <v>2</v>
      </c>
      <c r="L11" s="136">
        <f>F11</f>
        <v>0</v>
      </c>
      <c r="M11" s="136">
        <f>G11</f>
        <v>0</v>
      </c>
      <c r="N11" s="136">
        <f>H11</f>
        <v>0</v>
      </c>
      <c r="O11" s="124"/>
    </row>
    <row r="12" spans="1:15" s="120" customFormat="1" x14ac:dyDescent="0.2">
      <c r="A12" s="1115" t="s">
        <v>4</v>
      </c>
      <c r="B12" s="1115" t="s">
        <v>42</v>
      </c>
      <c r="C12" s="1115" t="s">
        <v>56</v>
      </c>
      <c r="D12" s="1116" t="s">
        <v>59</v>
      </c>
      <c r="E12" s="1132"/>
      <c r="F12" s="1132"/>
      <c r="G12" s="1369">
        <v>2</v>
      </c>
      <c r="H12" s="1116"/>
      <c r="I12" s="1370" t="s">
        <v>134</v>
      </c>
      <c r="J12" s="137"/>
      <c r="K12" s="136">
        <f t="shared" ref="K12:N24" si="0">E12</f>
        <v>0</v>
      </c>
      <c r="L12" s="136">
        <f t="shared" si="0"/>
        <v>0</v>
      </c>
      <c r="M12" s="136">
        <f t="shared" si="0"/>
        <v>2</v>
      </c>
      <c r="N12" s="136">
        <f t="shared" si="0"/>
        <v>0</v>
      </c>
      <c r="O12" s="124"/>
    </row>
    <row r="13" spans="1:15" s="120" customFormat="1" x14ac:dyDescent="0.2">
      <c r="A13" s="1115" t="s">
        <v>4</v>
      </c>
      <c r="B13" s="1115" t="s">
        <v>43</v>
      </c>
      <c r="C13" s="1115" t="s">
        <v>56</v>
      </c>
      <c r="D13" s="1116" t="s">
        <v>58</v>
      </c>
      <c r="E13" s="1369">
        <v>2</v>
      </c>
      <c r="F13" s="1132"/>
      <c r="G13" s="1132"/>
      <c r="H13" s="1116"/>
      <c r="I13" s="1370" t="s">
        <v>134</v>
      </c>
      <c r="J13" s="219"/>
      <c r="K13" s="136">
        <f t="shared" si="0"/>
        <v>2</v>
      </c>
      <c r="L13" s="136">
        <f t="shared" si="0"/>
        <v>0</v>
      </c>
      <c r="M13" s="136">
        <f t="shared" si="0"/>
        <v>0</v>
      </c>
      <c r="N13" s="136">
        <f t="shared" si="0"/>
        <v>0</v>
      </c>
      <c r="O13" s="124"/>
    </row>
    <row r="14" spans="1:15" s="120" customFormat="1" x14ac:dyDescent="0.2">
      <c r="A14" s="1115" t="s">
        <v>4</v>
      </c>
      <c r="B14" s="1115" t="s">
        <v>43</v>
      </c>
      <c r="C14" s="1115" t="s">
        <v>56</v>
      </c>
      <c r="D14" s="1116" t="s">
        <v>59</v>
      </c>
      <c r="E14" s="1132"/>
      <c r="F14" s="1132"/>
      <c r="G14" s="1369">
        <v>2</v>
      </c>
      <c r="H14" s="1116"/>
      <c r="I14" s="1370" t="s">
        <v>134</v>
      </c>
      <c r="J14" s="137"/>
      <c r="K14" s="136">
        <f t="shared" si="0"/>
        <v>0</v>
      </c>
      <c r="L14" s="136">
        <f t="shared" si="0"/>
        <v>0</v>
      </c>
      <c r="M14" s="136">
        <f t="shared" si="0"/>
        <v>2</v>
      </c>
      <c r="N14" s="136">
        <f t="shared" si="0"/>
        <v>0</v>
      </c>
      <c r="O14" s="124"/>
    </row>
    <row r="15" spans="1:15" s="120" customFormat="1" x14ac:dyDescent="0.2">
      <c r="A15" s="1115" t="s">
        <v>4</v>
      </c>
      <c r="B15" s="1115" t="s">
        <v>44</v>
      </c>
      <c r="C15" s="1115" t="s">
        <v>56</v>
      </c>
      <c r="D15" s="1116" t="s">
        <v>58</v>
      </c>
      <c r="E15" s="1369">
        <v>2</v>
      </c>
      <c r="F15" s="1369"/>
      <c r="G15" s="1369"/>
      <c r="H15" s="1116"/>
      <c r="I15" s="1370" t="s">
        <v>134</v>
      </c>
      <c r="J15" s="137"/>
      <c r="K15" s="136">
        <f t="shared" si="0"/>
        <v>2</v>
      </c>
      <c r="L15" s="136">
        <f t="shared" si="0"/>
        <v>0</v>
      </c>
      <c r="M15" s="136">
        <f t="shared" si="0"/>
        <v>0</v>
      </c>
      <c r="N15" s="136">
        <f t="shared" si="0"/>
        <v>0</v>
      </c>
      <c r="O15" s="124"/>
    </row>
    <row r="16" spans="1:15" s="120" customFormat="1" x14ac:dyDescent="0.2">
      <c r="A16" s="1115" t="s">
        <v>4</v>
      </c>
      <c r="B16" s="1115" t="s">
        <v>44</v>
      </c>
      <c r="C16" s="1115" t="s">
        <v>56</v>
      </c>
      <c r="D16" s="1116" t="s">
        <v>59</v>
      </c>
      <c r="E16" s="1132"/>
      <c r="F16" s="1132"/>
      <c r="G16" s="1132">
        <v>2</v>
      </c>
      <c r="H16" s="1116"/>
      <c r="I16" s="1370" t="s">
        <v>134</v>
      </c>
      <c r="J16" s="137"/>
      <c r="K16" s="136">
        <f t="shared" si="0"/>
        <v>0</v>
      </c>
      <c r="L16" s="136">
        <f t="shared" si="0"/>
        <v>0</v>
      </c>
      <c r="M16" s="136">
        <f t="shared" si="0"/>
        <v>2</v>
      </c>
      <c r="N16" s="136">
        <f t="shared" si="0"/>
        <v>0</v>
      </c>
      <c r="O16" s="124"/>
    </row>
    <row r="17" spans="1:15" s="120" customFormat="1" x14ac:dyDescent="0.2">
      <c r="A17" s="1115" t="s">
        <v>4</v>
      </c>
      <c r="B17" s="1115" t="s">
        <v>46</v>
      </c>
      <c r="C17" s="1115" t="s">
        <v>56</v>
      </c>
      <c r="D17" s="1116" t="s">
        <v>58</v>
      </c>
      <c r="E17" s="1132">
        <v>2</v>
      </c>
      <c r="F17" s="1132"/>
      <c r="G17" s="1132"/>
      <c r="H17" s="1116"/>
      <c r="I17" s="1370" t="s">
        <v>134</v>
      </c>
      <c r="J17" s="137"/>
      <c r="K17" s="136">
        <f t="shared" si="0"/>
        <v>2</v>
      </c>
      <c r="L17" s="136">
        <f t="shared" si="0"/>
        <v>0</v>
      </c>
      <c r="M17" s="136">
        <f t="shared" si="0"/>
        <v>0</v>
      </c>
      <c r="N17" s="136">
        <f t="shared" si="0"/>
        <v>0</v>
      </c>
      <c r="O17" s="124"/>
    </row>
    <row r="18" spans="1:15" s="120" customFormat="1" x14ac:dyDescent="0.2">
      <c r="A18" s="1115" t="s">
        <v>4</v>
      </c>
      <c r="B18" s="1115" t="s">
        <v>46</v>
      </c>
      <c r="C18" s="1115" t="s">
        <v>56</v>
      </c>
      <c r="D18" s="1116" t="s">
        <v>59</v>
      </c>
      <c r="E18" s="1132"/>
      <c r="F18" s="1132"/>
      <c r="G18" s="1132">
        <v>2</v>
      </c>
      <c r="H18" s="1116"/>
      <c r="I18" s="1370" t="s">
        <v>134</v>
      </c>
      <c r="J18" s="137"/>
      <c r="K18" s="136">
        <f t="shared" si="0"/>
        <v>0</v>
      </c>
      <c r="L18" s="136">
        <f t="shared" si="0"/>
        <v>0</v>
      </c>
      <c r="M18" s="136">
        <f t="shared" si="0"/>
        <v>2</v>
      </c>
      <c r="N18" s="136">
        <f t="shared" si="0"/>
        <v>0</v>
      </c>
      <c r="O18" s="124"/>
    </row>
    <row r="19" spans="1:15" s="120" customFormat="1" x14ac:dyDescent="0.2">
      <c r="A19" s="1115" t="s">
        <v>4</v>
      </c>
      <c r="B19" s="1115" t="s">
        <v>47</v>
      </c>
      <c r="C19" s="1115" t="s">
        <v>56</v>
      </c>
      <c r="D19" s="1116" t="s">
        <v>58</v>
      </c>
      <c r="E19" s="1369">
        <v>2</v>
      </c>
      <c r="F19" s="1369"/>
      <c r="G19" s="1369"/>
      <c r="H19" s="1116"/>
      <c r="I19" s="1370" t="s">
        <v>134</v>
      </c>
      <c r="J19" s="219"/>
      <c r="K19" s="136">
        <f t="shared" si="0"/>
        <v>2</v>
      </c>
      <c r="L19" s="136">
        <f t="shared" si="0"/>
        <v>0</v>
      </c>
      <c r="M19" s="136">
        <f t="shared" si="0"/>
        <v>0</v>
      </c>
      <c r="N19" s="136">
        <f t="shared" si="0"/>
        <v>0</v>
      </c>
      <c r="O19" s="124"/>
    </row>
    <row r="20" spans="1:15" s="120" customFormat="1" x14ac:dyDescent="0.2">
      <c r="A20" s="1115" t="s">
        <v>4</v>
      </c>
      <c r="B20" s="1115" t="s">
        <v>47</v>
      </c>
      <c r="C20" s="1115" t="s">
        <v>56</v>
      </c>
      <c r="D20" s="1116" t="s">
        <v>59</v>
      </c>
      <c r="E20" s="1132"/>
      <c r="F20" s="1132"/>
      <c r="G20" s="1369">
        <v>2</v>
      </c>
      <c r="H20" s="1116"/>
      <c r="I20" s="1370" t="s">
        <v>134</v>
      </c>
      <c r="J20" s="137"/>
      <c r="K20" s="136">
        <f t="shared" si="0"/>
        <v>0</v>
      </c>
      <c r="L20" s="136">
        <f t="shared" si="0"/>
        <v>0</v>
      </c>
      <c r="M20" s="136">
        <f t="shared" si="0"/>
        <v>2</v>
      </c>
      <c r="N20" s="136">
        <f t="shared" si="0"/>
        <v>0</v>
      </c>
      <c r="O20" s="124"/>
    </row>
    <row r="21" spans="1:15" s="120" customFormat="1" x14ac:dyDescent="0.2">
      <c r="A21" s="112" t="s">
        <v>4</v>
      </c>
      <c r="B21" s="112" t="s">
        <v>132</v>
      </c>
      <c r="C21" s="112" t="s">
        <v>56</v>
      </c>
      <c r="D21" s="114" t="s">
        <v>58</v>
      </c>
      <c r="E21" s="123">
        <v>2</v>
      </c>
      <c r="F21" s="123"/>
      <c r="G21" s="123"/>
      <c r="H21" s="114"/>
      <c r="I21" s="658" t="s">
        <v>639</v>
      </c>
      <c r="J21" s="219"/>
      <c r="K21" s="136">
        <f t="shared" si="0"/>
        <v>2</v>
      </c>
      <c r="L21" s="136">
        <f t="shared" si="0"/>
        <v>0</v>
      </c>
      <c r="M21" s="136">
        <f t="shared" si="0"/>
        <v>0</v>
      </c>
      <c r="N21" s="136">
        <f t="shared" si="0"/>
        <v>0</v>
      </c>
      <c r="O21" s="124"/>
    </row>
    <row r="22" spans="1:15" s="120" customFormat="1" x14ac:dyDescent="0.2">
      <c r="A22" s="112" t="s">
        <v>4</v>
      </c>
      <c r="B22" s="112" t="s">
        <v>132</v>
      </c>
      <c r="C22" s="112" t="s">
        <v>56</v>
      </c>
      <c r="D22" s="114" t="s">
        <v>59</v>
      </c>
      <c r="E22" s="122"/>
      <c r="F22" s="122"/>
      <c r="G22" s="123">
        <v>2</v>
      </c>
      <c r="H22" s="114"/>
      <c r="I22" s="658" t="s">
        <v>639</v>
      </c>
      <c r="J22" s="137"/>
      <c r="K22" s="136">
        <f t="shared" si="0"/>
        <v>0</v>
      </c>
      <c r="L22" s="136">
        <f t="shared" si="0"/>
        <v>0</v>
      </c>
      <c r="M22" s="136">
        <f t="shared" si="0"/>
        <v>2</v>
      </c>
      <c r="N22" s="136">
        <f t="shared" si="0"/>
        <v>0</v>
      </c>
      <c r="O22" s="124"/>
    </row>
    <row r="23" spans="1:15" s="120" customFormat="1" x14ac:dyDescent="0.2">
      <c r="A23" s="992" t="s">
        <v>4</v>
      </c>
      <c r="B23" s="992" t="s">
        <v>332</v>
      </c>
      <c r="C23" s="992" t="s">
        <v>56</v>
      </c>
      <c r="D23" s="374" t="s">
        <v>58</v>
      </c>
      <c r="E23" s="993">
        <v>2</v>
      </c>
      <c r="F23" s="993"/>
      <c r="G23" s="993"/>
      <c r="H23" s="374"/>
      <c r="I23" s="658" t="s">
        <v>639</v>
      </c>
      <c r="J23" s="219"/>
      <c r="K23" s="136">
        <f t="shared" si="0"/>
        <v>2</v>
      </c>
      <c r="L23" s="136">
        <f t="shared" si="0"/>
        <v>0</v>
      </c>
      <c r="M23" s="136">
        <f t="shared" si="0"/>
        <v>0</v>
      </c>
      <c r="N23" s="136">
        <f t="shared" si="0"/>
        <v>0</v>
      </c>
      <c r="O23" s="124"/>
    </row>
    <row r="24" spans="1:15" s="120" customFormat="1" x14ac:dyDescent="0.2">
      <c r="A24" s="992" t="s">
        <v>4</v>
      </c>
      <c r="B24" s="992" t="s">
        <v>332</v>
      </c>
      <c r="C24" s="992" t="s">
        <v>56</v>
      </c>
      <c r="D24" s="374" t="s">
        <v>59</v>
      </c>
      <c r="E24" s="993"/>
      <c r="F24" s="993"/>
      <c r="G24" s="993">
        <v>2</v>
      </c>
      <c r="H24" s="374"/>
      <c r="I24" s="658" t="s">
        <v>639</v>
      </c>
      <c r="J24" s="219"/>
      <c r="K24" s="136">
        <f t="shared" si="0"/>
        <v>0</v>
      </c>
      <c r="L24" s="136">
        <f t="shared" si="0"/>
        <v>0</v>
      </c>
      <c r="M24" s="136">
        <f t="shared" si="0"/>
        <v>2</v>
      </c>
      <c r="N24" s="136">
        <f t="shared" si="0"/>
        <v>0</v>
      </c>
      <c r="O24" s="124"/>
    </row>
    <row r="25" spans="1:15" s="120" customFormat="1" x14ac:dyDescent="0.2">
      <c r="A25" s="91"/>
      <c r="B25" s="91"/>
      <c r="C25" s="91"/>
      <c r="D25" s="91"/>
      <c r="E25" s="91"/>
      <c r="F25" s="91"/>
      <c r="G25" s="91"/>
      <c r="H25" s="91"/>
      <c r="I25" s="91"/>
      <c r="J25" s="137"/>
      <c r="K25" s="137"/>
      <c r="L25" s="137"/>
      <c r="M25" s="137"/>
      <c r="N25" s="137"/>
      <c r="O25" s="124"/>
    </row>
    <row r="26" spans="1:15" s="120" customFormat="1" x14ac:dyDescent="0.2">
      <c r="A26" s="125"/>
      <c r="B26" s="125"/>
      <c r="C26" s="125"/>
      <c r="D26" s="366" t="s">
        <v>422</v>
      </c>
      <c r="E26" s="367">
        <f>+SUM(E11:E24)</f>
        <v>14</v>
      </c>
      <c r="F26" s="367"/>
      <c r="G26" s="367">
        <f>+SUM(G11:G24)</f>
        <v>14</v>
      </c>
      <c r="H26" s="367"/>
      <c r="I26" s="368">
        <f>+G26+E26</f>
        <v>28</v>
      </c>
      <c r="J26" s="121"/>
      <c r="K26" s="121"/>
      <c r="L26" s="121"/>
      <c r="M26" s="121"/>
      <c r="N26" s="121"/>
    </row>
    <row r="27" spans="1:15" x14ac:dyDescent="0.2">
      <c r="A27" s="144"/>
      <c r="B27" s="144"/>
      <c r="C27" s="144"/>
      <c r="D27" s="313" t="s">
        <v>329</v>
      </c>
      <c r="E27" s="112">
        <v>14</v>
      </c>
      <c r="F27" s="114"/>
      <c r="G27" s="112">
        <v>14</v>
      </c>
      <c r="H27" s="114"/>
      <c r="I27" s="261">
        <f>E27+G27</f>
        <v>28</v>
      </c>
      <c r="J27" s="110"/>
      <c r="K27" s="110"/>
      <c r="L27" s="110"/>
      <c r="M27" s="110"/>
      <c r="N27" s="110"/>
    </row>
    <row r="28" spans="1:15" x14ac:dyDescent="0.2">
      <c r="D28" s="283"/>
      <c r="E28" s="284"/>
      <c r="F28" s="285"/>
      <c r="G28" s="284"/>
      <c r="H28" s="285"/>
      <c r="I28" s="205"/>
      <c r="J28" s="303"/>
      <c r="K28" s="303"/>
    </row>
    <row r="29" spans="1:15" s="144" customFormat="1" x14ac:dyDescent="0.2">
      <c r="A29" s="94"/>
      <c r="B29" s="94"/>
      <c r="C29" s="94"/>
      <c r="D29" s="94"/>
      <c r="E29" s="94"/>
      <c r="F29" s="94"/>
      <c r="G29" s="94"/>
      <c r="H29" s="94"/>
      <c r="I29" s="122" t="s">
        <v>141</v>
      </c>
      <c r="J29" s="122" t="s">
        <v>113</v>
      </c>
      <c r="L29" s="122" t="s">
        <v>114</v>
      </c>
      <c r="M29" s="91"/>
    </row>
    <row r="30" spans="1:15" s="94" customFormat="1" x14ac:dyDescent="0.2">
      <c r="I30" s="116"/>
      <c r="J30" s="16"/>
      <c r="K30" s="91"/>
      <c r="L30" s="16"/>
      <c r="M30" s="91"/>
    </row>
    <row r="31" spans="1:15" x14ac:dyDescent="0.2">
      <c r="I31" s="116" t="s">
        <v>134</v>
      </c>
      <c r="J31" s="16">
        <f ca="1">SUMIF($I$11:$N$24,$I31,K$11:K$24)</f>
        <v>10</v>
      </c>
      <c r="L31" s="16">
        <f ca="1">SUMIF($I$11:$N$24,$I31,M$11:M$24)</f>
        <v>10</v>
      </c>
    </row>
    <row r="32" spans="1:15" x14ac:dyDescent="0.2">
      <c r="I32" s="658" t="s">
        <v>639</v>
      </c>
      <c r="J32" s="16">
        <f ca="1">SUMIF($I$11:$N$24,$I32,K$11:K$24)</f>
        <v>4</v>
      </c>
      <c r="L32" s="16">
        <f ca="1">SUMIF($I$11:$N$24,$I32,M$11:M$24)</f>
        <v>4</v>
      </c>
    </row>
    <row r="33" spans="9:12" x14ac:dyDescent="0.2">
      <c r="I33" s="116" t="s">
        <v>640</v>
      </c>
      <c r="J33" s="16">
        <f ca="1">SUMIF($I$11:$N$24,$I33,K$11:K$24)</f>
        <v>0</v>
      </c>
      <c r="L33" s="16">
        <f ca="1">SUMIF($I$11:$N$24,$I33,M$11:M$24)</f>
        <v>0</v>
      </c>
    </row>
    <row r="35" spans="9:12" x14ac:dyDescent="0.2">
      <c r="L35" s="362">
        <f ca="1">SUM(J31:L33)</f>
        <v>28</v>
      </c>
    </row>
  </sheetData>
  <autoFilter ref="A9:I10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33 I30:I31">
      <formula1>$I$11:$I$24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4"/>
  </sheetPr>
  <dimension ref="A1:W102"/>
  <sheetViews>
    <sheetView topLeftCell="B1" workbookViewId="0">
      <selection activeCell="I65" sqref="I65"/>
    </sheetView>
  </sheetViews>
  <sheetFormatPr baseColWidth="10" defaultColWidth="11.42578125" defaultRowHeight="14.25" x14ac:dyDescent="0.2"/>
  <cols>
    <col min="1" max="1" width="0" style="945" hidden="1" customWidth="1"/>
    <col min="2" max="2" width="11.42578125" style="120"/>
    <col min="3" max="3" width="4.7109375" style="120" customWidth="1"/>
    <col min="4" max="4" width="27.42578125" style="120" customWidth="1"/>
    <col min="5" max="8" width="7.140625" style="120" customWidth="1"/>
    <col min="9" max="9" width="43.28515625" style="679" customWidth="1"/>
    <col min="10" max="10" width="36.42578125" style="127" customWidth="1"/>
    <col min="11" max="11" width="84" style="121" customWidth="1"/>
    <col min="12" max="12" width="11.7109375" style="121" customWidth="1"/>
    <col min="13" max="13" width="11.42578125" style="121" customWidth="1"/>
    <col min="14" max="16" width="11.42578125" style="121"/>
    <col min="17" max="19" width="11.42578125" style="124"/>
    <col min="20" max="16384" width="11.42578125" style="120"/>
  </cols>
  <sheetData>
    <row r="1" spans="1:20" s="91" customFormat="1" ht="18.75" customHeight="1" x14ac:dyDescent="0.2">
      <c r="A1" s="944"/>
      <c r="B1" s="1199" t="s">
        <v>33</v>
      </c>
      <c r="C1" s="1200"/>
      <c r="D1" s="1200"/>
      <c r="E1" s="1200"/>
      <c r="F1" s="1200"/>
      <c r="G1" s="1200"/>
      <c r="H1" s="1200"/>
      <c r="I1" s="1201"/>
      <c r="J1" s="149"/>
      <c r="K1" s="110"/>
      <c r="L1" s="110"/>
      <c r="M1" s="110"/>
      <c r="N1" s="110"/>
      <c r="O1" s="110"/>
      <c r="P1" s="110"/>
      <c r="Q1" s="170"/>
      <c r="R1" s="170"/>
      <c r="S1" s="170"/>
    </row>
    <row r="2" spans="1:20" s="91" customFormat="1" ht="18.75" customHeight="1" thickBot="1" x14ac:dyDescent="0.25">
      <c r="A2" s="944"/>
      <c r="B2" s="1217" t="s">
        <v>328</v>
      </c>
      <c r="C2" s="1206"/>
      <c r="D2" s="1203"/>
      <c r="E2" s="1206"/>
      <c r="F2" s="1206"/>
      <c r="G2" s="1206"/>
      <c r="H2" s="1206"/>
      <c r="I2" s="1219"/>
      <c r="J2" s="149"/>
      <c r="K2" s="110"/>
      <c r="L2" s="110"/>
      <c r="M2" s="110"/>
      <c r="N2" s="110"/>
      <c r="O2" s="110"/>
      <c r="P2" s="110"/>
      <c r="Q2" s="170"/>
      <c r="R2" s="170"/>
      <c r="S2" s="170"/>
    </row>
    <row r="3" spans="1:20" ht="33" customHeight="1" thickBot="1" x14ac:dyDescent="0.25">
      <c r="B3" s="329" t="s">
        <v>34</v>
      </c>
      <c r="C3" s="339"/>
      <c r="D3" s="339"/>
      <c r="E3" s="1205"/>
      <c r="F3" s="1205"/>
      <c r="G3" s="1205"/>
      <c r="H3" s="1205"/>
      <c r="I3" s="331"/>
    </row>
    <row r="4" spans="1:20" s="109" customFormat="1" ht="20.25" customHeight="1" x14ac:dyDescent="0.2">
      <c r="A4" s="190"/>
      <c r="B4" s="946"/>
      <c r="C4" s="947"/>
      <c r="D4" s="946"/>
      <c r="E4" s="1240" t="s">
        <v>37</v>
      </c>
      <c r="F4" s="1211"/>
      <c r="G4" s="1211" t="s">
        <v>38</v>
      </c>
      <c r="H4" s="1241"/>
      <c r="I4" s="948"/>
      <c r="J4" s="949"/>
      <c r="Q4" s="198"/>
      <c r="R4" s="198"/>
      <c r="S4" s="198"/>
    </row>
    <row r="5" spans="1:20" s="109" customFormat="1" ht="20.25" customHeight="1" x14ac:dyDescent="0.2">
      <c r="A5" s="190"/>
      <c r="B5" s="950" t="s">
        <v>3</v>
      </c>
      <c r="C5" s="951"/>
      <c r="D5" s="950" t="s">
        <v>0</v>
      </c>
      <c r="E5" s="952" t="s">
        <v>40</v>
      </c>
      <c r="F5" s="344" t="s">
        <v>45</v>
      </c>
      <c r="G5" s="344" t="s">
        <v>41</v>
      </c>
      <c r="H5" s="953" t="s">
        <v>45</v>
      </c>
      <c r="I5" s="936" t="s">
        <v>39</v>
      </c>
      <c r="J5" s="954" t="s">
        <v>607</v>
      </c>
      <c r="K5" s="162"/>
      <c r="L5" s="129"/>
      <c r="M5" s="129"/>
      <c r="N5" s="129"/>
      <c r="O5" s="129"/>
      <c r="P5" s="162"/>
      <c r="Q5" s="198"/>
      <c r="R5" s="198"/>
      <c r="S5" s="198"/>
      <c r="T5" s="198"/>
    </row>
    <row r="6" spans="1:20" s="127" customFormat="1" ht="18" hidden="1" customHeight="1" x14ac:dyDescent="0.2">
      <c r="A6" s="955">
        <v>1</v>
      </c>
      <c r="B6" s="959" t="s">
        <v>62</v>
      </c>
      <c r="C6" s="959" t="s">
        <v>43</v>
      </c>
      <c r="D6" s="960" t="s">
        <v>608</v>
      </c>
      <c r="E6" s="959">
        <v>2</v>
      </c>
      <c r="F6" s="961"/>
      <c r="G6" s="959"/>
      <c r="H6" s="961"/>
      <c r="I6" s="961" t="s">
        <v>609</v>
      </c>
      <c r="J6" s="962" t="s">
        <v>610</v>
      </c>
      <c r="K6" s="955"/>
      <c r="L6" s="956">
        <f t="shared" ref="L6:O20" si="0">E6</f>
        <v>2</v>
      </c>
      <c r="M6" s="956">
        <f t="shared" si="0"/>
        <v>0</v>
      </c>
      <c r="N6" s="956">
        <f t="shared" si="0"/>
        <v>0</v>
      </c>
      <c r="O6" s="956">
        <f t="shared" si="0"/>
        <v>0</v>
      </c>
      <c r="P6" s="957"/>
      <c r="Q6" s="958"/>
      <c r="R6" s="958"/>
      <c r="S6" s="958"/>
      <c r="T6" s="958"/>
    </row>
    <row r="7" spans="1:20" s="127" customFormat="1" ht="18" hidden="1" customHeight="1" x14ac:dyDescent="0.2">
      <c r="A7" s="955">
        <v>1</v>
      </c>
      <c r="B7" s="642" t="s">
        <v>62</v>
      </c>
      <c r="C7" s="642" t="s">
        <v>44</v>
      </c>
      <c r="D7" s="960" t="s">
        <v>608</v>
      </c>
      <c r="E7" s="642"/>
      <c r="F7" s="643"/>
      <c r="G7" s="643">
        <v>2</v>
      </c>
      <c r="H7" s="643"/>
      <c r="I7" s="961" t="s">
        <v>609</v>
      </c>
      <c r="J7" s="963" t="s">
        <v>610</v>
      </c>
      <c r="K7" s="955"/>
      <c r="L7" s="956">
        <f t="shared" si="0"/>
        <v>0</v>
      </c>
      <c r="M7" s="956">
        <f t="shared" si="0"/>
        <v>0</v>
      </c>
      <c r="N7" s="956">
        <f t="shared" si="0"/>
        <v>2</v>
      </c>
      <c r="O7" s="956">
        <f t="shared" si="0"/>
        <v>0</v>
      </c>
      <c r="P7" s="957"/>
      <c r="Q7" s="958"/>
      <c r="R7" s="958"/>
      <c r="S7" s="958"/>
      <c r="T7" s="958"/>
    </row>
    <row r="8" spans="1:20" s="127" customFormat="1" ht="18" hidden="1" customHeight="1" x14ac:dyDescent="0.2">
      <c r="A8" s="955">
        <v>1</v>
      </c>
      <c r="B8" s="280"/>
      <c r="C8" s="280"/>
      <c r="D8" s="634" t="s">
        <v>608</v>
      </c>
      <c r="E8" s="279"/>
      <c r="F8" s="280">
        <v>4</v>
      </c>
      <c r="G8" s="280"/>
      <c r="H8" s="280"/>
      <c r="I8" s="961" t="s">
        <v>609</v>
      </c>
      <c r="J8" s="964" t="s">
        <v>610</v>
      </c>
      <c r="K8" s="955"/>
      <c r="L8" s="956">
        <f t="shared" si="0"/>
        <v>0</v>
      </c>
      <c r="M8" s="956">
        <f t="shared" si="0"/>
        <v>4</v>
      </c>
      <c r="N8" s="956">
        <f t="shared" si="0"/>
        <v>0</v>
      </c>
      <c r="O8" s="956">
        <f t="shared" si="0"/>
        <v>0</v>
      </c>
      <c r="P8" s="957"/>
      <c r="Q8" s="958"/>
      <c r="R8" s="958"/>
      <c r="S8" s="958"/>
      <c r="T8" s="958"/>
    </row>
    <row r="9" spans="1:20" s="127" customFormat="1" ht="18" hidden="1" customHeight="1" x14ac:dyDescent="0.2">
      <c r="A9" s="955">
        <v>1</v>
      </c>
      <c r="B9" s="280"/>
      <c r="C9" s="280"/>
      <c r="D9" s="634" t="s">
        <v>608</v>
      </c>
      <c r="E9" s="279"/>
      <c r="F9" s="280"/>
      <c r="G9" s="280"/>
      <c r="H9" s="280">
        <v>4</v>
      </c>
      <c r="I9" s="961" t="s">
        <v>609</v>
      </c>
      <c r="J9" s="964" t="s">
        <v>610</v>
      </c>
      <c r="K9" s="955"/>
      <c r="L9" s="956">
        <f t="shared" si="0"/>
        <v>0</v>
      </c>
      <c r="M9" s="956">
        <f t="shared" si="0"/>
        <v>0</v>
      </c>
      <c r="N9" s="956">
        <f t="shared" si="0"/>
        <v>0</v>
      </c>
      <c r="O9" s="956">
        <f t="shared" si="0"/>
        <v>4</v>
      </c>
      <c r="P9" s="957"/>
      <c r="Q9" s="958"/>
      <c r="R9" s="958"/>
      <c r="S9" s="958"/>
      <c r="T9" s="958"/>
    </row>
    <row r="10" spans="1:20" s="127" customFormat="1" ht="18" hidden="1" customHeight="1" x14ac:dyDescent="0.2">
      <c r="A10" s="955">
        <v>1</v>
      </c>
      <c r="B10" s="1188" t="s">
        <v>505</v>
      </c>
      <c r="C10" s="1188" t="s">
        <v>43</v>
      </c>
      <c r="D10" s="1177" t="s">
        <v>608</v>
      </c>
      <c r="E10" s="1188">
        <v>2</v>
      </c>
      <c r="F10" s="1189"/>
      <c r="G10" s="1189"/>
      <c r="H10" s="1189"/>
      <c r="I10" s="1189" t="s">
        <v>120</v>
      </c>
      <c r="J10" s="1371" t="s">
        <v>611</v>
      </c>
      <c r="K10" s="955"/>
      <c r="L10" s="956">
        <f t="shared" si="0"/>
        <v>2</v>
      </c>
      <c r="M10" s="956">
        <f t="shared" si="0"/>
        <v>0</v>
      </c>
      <c r="N10" s="956">
        <f t="shared" si="0"/>
        <v>0</v>
      </c>
      <c r="O10" s="956">
        <f t="shared" si="0"/>
        <v>0</v>
      </c>
      <c r="P10" s="957"/>
      <c r="Q10" s="958"/>
      <c r="R10" s="958"/>
      <c r="S10" s="958"/>
      <c r="T10" s="958"/>
    </row>
    <row r="11" spans="1:20" s="127" customFormat="1" ht="18" hidden="1" customHeight="1" x14ac:dyDescent="0.2">
      <c r="A11" s="955">
        <v>1</v>
      </c>
      <c r="B11" s="1188" t="s">
        <v>505</v>
      </c>
      <c r="C11" s="1188" t="s">
        <v>43</v>
      </c>
      <c r="D11" s="1177" t="s">
        <v>608</v>
      </c>
      <c r="E11" s="1189"/>
      <c r="F11" s="1189"/>
      <c r="G11" s="1188">
        <v>2</v>
      </c>
      <c r="H11" s="1189"/>
      <c r="I11" s="1189" t="s">
        <v>120</v>
      </c>
      <c r="J11" s="1371" t="s">
        <v>611</v>
      </c>
      <c r="K11" s="955"/>
      <c r="L11" s="956">
        <f t="shared" si="0"/>
        <v>0</v>
      </c>
      <c r="M11" s="956">
        <f t="shared" si="0"/>
        <v>0</v>
      </c>
      <c r="N11" s="956">
        <f t="shared" si="0"/>
        <v>2</v>
      </c>
      <c r="O11" s="956">
        <f t="shared" si="0"/>
        <v>0</v>
      </c>
      <c r="P11" s="957"/>
      <c r="Q11" s="958"/>
      <c r="R11" s="958"/>
      <c r="S11" s="958"/>
      <c r="T11" s="958"/>
    </row>
    <row r="12" spans="1:20" s="127" customFormat="1" ht="18" hidden="1" customHeight="1" x14ac:dyDescent="0.2">
      <c r="A12" s="955">
        <v>1</v>
      </c>
      <c r="B12" s="1188"/>
      <c r="C12" s="1188"/>
      <c r="D12" s="1177" t="s">
        <v>608</v>
      </c>
      <c r="E12" s="1189"/>
      <c r="F12" s="1188">
        <v>8</v>
      </c>
      <c r="G12" s="1188"/>
      <c r="H12" s="1188"/>
      <c r="I12" s="1189" t="s">
        <v>314</v>
      </c>
      <c r="J12" s="1371" t="s">
        <v>612</v>
      </c>
      <c r="K12" s="955"/>
      <c r="L12" s="956">
        <f t="shared" si="0"/>
        <v>0</v>
      </c>
      <c r="M12" s="956">
        <f t="shared" si="0"/>
        <v>8</v>
      </c>
      <c r="N12" s="956">
        <f t="shared" si="0"/>
        <v>0</v>
      </c>
      <c r="O12" s="956">
        <f t="shared" si="0"/>
        <v>0</v>
      </c>
      <c r="P12" s="957"/>
      <c r="Q12" s="958"/>
      <c r="R12" s="958"/>
      <c r="S12" s="958"/>
      <c r="T12" s="958"/>
    </row>
    <row r="13" spans="1:20" s="127" customFormat="1" ht="18" hidden="1" customHeight="1" x14ac:dyDescent="0.2">
      <c r="A13" s="955">
        <v>1</v>
      </c>
      <c r="B13" s="1188"/>
      <c r="C13" s="1188"/>
      <c r="D13" s="1177" t="s">
        <v>608</v>
      </c>
      <c r="E13" s="1189"/>
      <c r="F13" s="1188"/>
      <c r="G13" s="1188"/>
      <c r="H13" s="1188">
        <v>8</v>
      </c>
      <c r="I13" s="1380" t="s">
        <v>314</v>
      </c>
      <c r="J13" s="1371" t="s">
        <v>612</v>
      </c>
      <c r="K13" s="955"/>
      <c r="L13" s="956">
        <f t="shared" si="0"/>
        <v>0</v>
      </c>
      <c r="M13" s="956">
        <f t="shared" si="0"/>
        <v>0</v>
      </c>
      <c r="N13" s="956">
        <f t="shared" si="0"/>
        <v>0</v>
      </c>
      <c r="O13" s="956">
        <f t="shared" si="0"/>
        <v>8</v>
      </c>
      <c r="P13" s="957"/>
      <c r="Q13" s="958"/>
      <c r="R13" s="958"/>
      <c r="S13" s="958"/>
      <c r="T13" s="958"/>
    </row>
    <row r="14" spans="1:20" s="127" customFormat="1" ht="18" hidden="1" customHeight="1" x14ac:dyDescent="0.2">
      <c r="A14" s="955">
        <v>1</v>
      </c>
      <c r="B14" s="1373" t="s">
        <v>505</v>
      </c>
      <c r="C14" s="1373" t="s">
        <v>44</v>
      </c>
      <c r="D14" s="675" t="s">
        <v>608</v>
      </c>
      <c r="E14" s="1373">
        <v>2</v>
      </c>
      <c r="F14" s="1374"/>
      <c r="G14" s="1373"/>
      <c r="H14" s="1374"/>
      <c r="I14" s="1375" t="s">
        <v>613</v>
      </c>
      <c r="J14" s="1376" t="s">
        <v>614</v>
      </c>
      <c r="K14" s="880" t="s">
        <v>700</v>
      </c>
      <c r="L14" s="956">
        <f t="shared" si="0"/>
        <v>2</v>
      </c>
      <c r="M14" s="956">
        <f t="shared" si="0"/>
        <v>0</v>
      </c>
      <c r="N14" s="956">
        <f t="shared" si="0"/>
        <v>0</v>
      </c>
      <c r="O14" s="956">
        <f t="shared" si="0"/>
        <v>0</v>
      </c>
      <c r="P14" s="957"/>
      <c r="Q14" s="958"/>
      <c r="R14" s="958"/>
      <c r="S14" s="958"/>
      <c r="T14" s="958"/>
    </row>
    <row r="15" spans="1:20" s="127" customFormat="1" ht="18" hidden="1" customHeight="1" x14ac:dyDescent="0.2">
      <c r="A15" s="955">
        <v>2</v>
      </c>
      <c r="B15" s="1373" t="s">
        <v>505</v>
      </c>
      <c r="C15" s="1373" t="s">
        <v>44</v>
      </c>
      <c r="D15" s="675" t="s">
        <v>608</v>
      </c>
      <c r="E15" s="1373"/>
      <c r="F15" s="1374"/>
      <c r="G15" s="1373">
        <v>2</v>
      </c>
      <c r="H15" s="1374"/>
      <c r="I15" s="1375" t="s">
        <v>613</v>
      </c>
      <c r="J15" s="1376" t="s">
        <v>614</v>
      </c>
      <c r="K15" s="955"/>
      <c r="L15" s="956">
        <f t="shared" si="0"/>
        <v>0</v>
      </c>
      <c r="M15" s="956">
        <f t="shared" si="0"/>
        <v>0</v>
      </c>
      <c r="N15" s="956">
        <f t="shared" si="0"/>
        <v>2</v>
      </c>
      <c r="O15" s="956">
        <f t="shared" si="0"/>
        <v>0</v>
      </c>
      <c r="P15" s="957"/>
      <c r="Q15" s="958"/>
      <c r="R15" s="958"/>
      <c r="S15" s="958"/>
      <c r="T15" s="958"/>
    </row>
    <row r="16" spans="1:20" s="127" customFormat="1" ht="18" hidden="1" customHeight="1" x14ac:dyDescent="0.2">
      <c r="A16" s="955">
        <v>2</v>
      </c>
      <c r="B16" s="1188" t="s">
        <v>615</v>
      </c>
      <c r="C16" s="1188"/>
      <c r="D16" s="1177" t="s">
        <v>608</v>
      </c>
      <c r="E16" s="1188">
        <v>2</v>
      </c>
      <c r="F16" s="1189"/>
      <c r="G16" s="1189"/>
      <c r="H16" s="1189"/>
      <c r="I16" s="1189" t="s">
        <v>199</v>
      </c>
      <c r="J16" s="1371" t="s">
        <v>616</v>
      </c>
      <c r="K16" s="955"/>
      <c r="L16" s="956">
        <f t="shared" si="0"/>
        <v>2</v>
      </c>
      <c r="M16" s="956">
        <f t="shared" si="0"/>
        <v>0</v>
      </c>
      <c r="N16" s="956">
        <f t="shared" si="0"/>
        <v>0</v>
      </c>
      <c r="O16" s="956">
        <f t="shared" si="0"/>
        <v>0</v>
      </c>
      <c r="P16" s="957"/>
      <c r="Q16" s="958"/>
      <c r="R16" s="958"/>
      <c r="S16" s="958"/>
      <c r="T16" s="958"/>
    </row>
    <row r="17" spans="1:20" s="127" customFormat="1" ht="18" hidden="1" customHeight="1" x14ac:dyDescent="0.2">
      <c r="A17" s="966">
        <v>3</v>
      </c>
      <c r="B17" s="1188" t="s">
        <v>615</v>
      </c>
      <c r="C17" s="1188"/>
      <c r="D17" s="1177" t="s">
        <v>608</v>
      </c>
      <c r="E17" s="1189"/>
      <c r="F17" s="1189"/>
      <c r="G17" s="1188">
        <v>2</v>
      </c>
      <c r="H17" s="1189"/>
      <c r="I17" s="1189" t="s">
        <v>199</v>
      </c>
      <c r="J17" s="1371" t="s">
        <v>616</v>
      </c>
      <c r="K17" s="955"/>
      <c r="L17" s="956">
        <f t="shared" si="0"/>
        <v>0</v>
      </c>
      <c r="M17" s="956">
        <f t="shared" si="0"/>
        <v>0</v>
      </c>
      <c r="N17" s="956">
        <f t="shared" si="0"/>
        <v>2</v>
      </c>
      <c r="O17" s="956">
        <f t="shared" si="0"/>
        <v>0</v>
      </c>
      <c r="P17" s="957"/>
      <c r="Q17" s="958"/>
      <c r="R17" s="958"/>
      <c r="S17" s="958"/>
      <c r="T17" s="958"/>
    </row>
    <row r="18" spans="1:20" s="127" customFormat="1" ht="18" hidden="1" customHeight="1" x14ac:dyDescent="0.2">
      <c r="A18" s="955">
        <v>3</v>
      </c>
      <c r="B18" s="642" t="s">
        <v>482</v>
      </c>
      <c r="C18" s="642" t="s">
        <v>43</v>
      </c>
      <c r="D18" s="960" t="s">
        <v>608</v>
      </c>
      <c r="E18" s="642">
        <v>2</v>
      </c>
      <c r="F18" s="643"/>
      <c r="G18" s="642"/>
      <c r="H18" s="643"/>
      <c r="I18" s="643" t="s">
        <v>617</v>
      </c>
      <c r="J18" s="963" t="s">
        <v>616</v>
      </c>
      <c r="K18" s="955"/>
      <c r="L18" s="956">
        <f t="shared" si="0"/>
        <v>2</v>
      </c>
      <c r="M18" s="956">
        <f t="shared" si="0"/>
        <v>0</v>
      </c>
      <c r="N18" s="956">
        <f t="shared" si="0"/>
        <v>0</v>
      </c>
      <c r="O18" s="956">
        <f t="shared" si="0"/>
        <v>0</v>
      </c>
      <c r="P18" s="957"/>
      <c r="Q18" s="958"/>
      <c r="R18" s="958"/>
      <c r="S18" s="958"/>
      <c r="T18" s="958"/>
    </row>
    <row r="19" spans="1:20" s="127" customFormat="1" ht="18" hidden="1" customHeight="1" x14ac:dyDescent="0.2">
      <c r="A19" s="955">
        <v>4</v>
      </c>
      <c r="B19" s="642" t="s">
        <v>482</v>
      </c>
      <c r="C19" s="642" t="s">
        <v>43</v>
      </c>
      <c r="D19" s="960" t="s">
        <v>608</v>
      </c>
      <c r="E19" s="642"/>
      <c r="F19" s="643"/>
      <c r="G19" s="642">
        <v>2</v>
      </c>
      <c r="H19" s="643"/>
      <c r="I19" s="643" t="s">
        <v>617</v>
      </c>
      <c r="J19" s="963" t="s">
        <v>616</v>
      </c>
      <c r="K19" s="955"/>
      <c r="L19" s="956">
        <f t="shared" si="0"/>
        <v>0</v>
      </c>
      <c r="M19" s="956">
        <f t="shared" si="0"/>
        <v>0</v>
      </c>
      <c r="N19" s="956">
        <f t="shared" si="0"/>
        <v>2</v>
      </c>
      <c r="O19" s="956">
        <f t="shared" si="0"/>
        <v>0</v>
      </c>
      <c r="P19" s="957"/>
      <c r="Q19" s="958"/>
      <c r="R19" s="958"/>
      <c r="S19" s="958"/>
      <c r="T19" s="958"/>
    </row>
    <row r="20" spans="1:20" s="127" customFormat="1" ht="18" hidden="1" customHeight="1" x14ac:dyDescent="0.2">
      <c r="A20" s="955">
        <v>6</v>
      </c>
      <c r="B20" s="642" t="s">
        <v>618</v>
      </c>
      <c r="C20" s="642"/>
      <c r="D20" s="960" t="s">
        <v>608</v>
      </c>
      <c r="E20" s="642">
        <v>2</v>
      </c>
      <c r="F20" s="643"/>
      <c r="G20" s="642"/>
      <c r="H20" s="643"/>
      <c r="I20" s="643" t="s">
        <v>619</v>
      </c>
      <c r="J20" s="963" t="s">
        <v>620</v>
      </c>
      <c r="K20" s="955"/>
      <c r="L20" s="956">
        <f t="shared" si="0"/>
        <v>2</v>
      </c>
      <c r="M20" s="956">
        <f t="shared" si="0"/>
        <v>0</v>
      </c>
      <c r="N20" s="956">
        <f t="shared" si="0"/>
        <v>0</v>
      </c>
      <c r="O20" s="956">
        <f t="shared" si="0"/>
        <v>0</v>
      </c>
      <c r="P20" s="957"/>
      <c r="Q20" s="958"/>
      <c r="R20" s="958"/>
      <c r="S20" s="958"/>
      <c r="T20" s="958"/>
    </row>
    <row r="21" spans="1:20" s="127" customFormat="1" ht="18" hidden="1" customHeight="1" x14ac:dyDescent="0.2">
      <c r="A21" s="955">
        <v>6</v>
      </c>
      <c r="B21" s="642" t="s">
        <v>618</v>
      </c>
      <c r="C21" s="642"/>
      <c r="D21" s="960" t="s">
        <v>608</v>
      </c>
      <c r="E21" s="642"/>
      <c r="F21" s="643"/>
      <c r="G21" s="642">
        <v>2</v>
      </c>
      <c r="H21" s="643"/>
      <c r="I21" s="643" t="s">
        <v>619</v>
      </c>
      <c r="J21" s="963" t="s">
        <v>620</v>
      </c>
      <c r="K21" s="955"/>
      <c r="L21" s="956">
        <f t="shared" ref="L21:O36" si="1">E21</f>
        <v>0</v>
      </c>
      <c r="M21" s="956">
        <f t="shared" si="1"/>
        <v>0</v>
      </c>
      <c r="N21" s="956">
        <f t="shared" si="1"/>
        <v>2</v>
      </c>
      <c r="O21" s="956">
        <f t="shared" si="1"/>
        <v>0</v>
      </c>
      <c r="P21" s="957"/>
      <c r="Q21" s="958"/>
      <c r="R21" s="958"/>
      <c r="S21" s="958"/>
      <c r="T21" s="958"/>
    </row>
    <row r="22" spans="1:20" s="127" customFormat="1" ht="18" customHeight="1" x14ac:dyDescent="0.2">
      <c r="A22" s="955">
        <v>7</v>
      </c>
      <c r="B22" s="1188"/>
      <c r="C22" s="1188"/>
      <c r="D22" s="1177" t="s">
        <v>608</v>
      </c>
      <c r="E22" s="1188">
        <v>2</v>
      </c>
      <c r="F22" s="1189"/>
      <c r="G22" s="1189"/>
      <c r="H22" s="1189"/>
      <c r="I22" s="1189" t="s">
        <v>621</v>
      </c>
      <c r="J22" s="1371" t="s">
        <v>610</v>
      </c>
      <c r="K22" s="955"/>
      <c r="L22" s="956">
        <f t="shared" si="1"/>
        <v>2</v>
      </c>
      <c r="M22" s="956">
        <f t="shared" si="1"/>
        <v>0</v>
      </c>
      <c r="N22" s="956">
        <f t="shared" si="1"/>
        <v>0</v>
      </c>
      <c r="O22" s="956">
        <f t="shared" si="1"/>
        <v>0</v>
      </c>
      <c r="P22" s="957"/>
      <c r="Q22" s="958"/>
      <c r="R22" s="958"/>
      <c r="S22" s="958"/>
      <c r="T22" s="958"/>
    </row>
    <row r="23" spans="1:20" s="127" customFormat="1" ht="23.1" customHeight="1" x14ac:dyDescent="0.2">
      <c r="A23" s="955">
        <v>7</v>
      </c>
      <c r="B23" s="1188"/>
      <c r="C23" s="1188"/>
      <c r="D23" s="1177" t="s">
        <v>608</v>
      </c>
      <c r="E23" s="1189"/>
      <c r="F23" s="1189"/>
      <c r="G23" s="1188">
        <v>2</v>
      </c>
      <c r="H23" s="1189"/>
      <c r="I23" s="1189" t="s">
        <v>621</v>
      </c>
      <c r="J23" s="1371" t="s">
        <v>610</v>
      </c>
      <c r="K23" s="880"/>
      <c r="L23" s="956">
        <f t="shared" si="1"/>
        <v>0</v>
      </c>
      <c r="M23" s="956">
        <f t="shared" si="1"/>
        <v>0</v>
      </c>
      <c r="N23" s="956">
        <f t="shared" si="1"/>
        <v>2</v>
      </c>
      <c r="O23" s="956">
        <f t="shared" si="1"/>
        <v>0</v>
      </c>
      <c r="P23" s="957"/>
      <c r="Q23" s="958"/>
      <c r="R23" s="958"/>
      <c r="S23" s="958"/>
      <c r="T23" s="958"/>
    </row>
    <row r="24" spans="1:20" s="127" customFormat="1" ht="18" hidden="1" customHeight="1" x14ac:dyDescent="0.2">
      <c r="A24" s="955">
        <v>8</v>
      </c>
      <c r="B24" s="642" t="s">
        <v>622</v>
      </c>
      <c r="C24" s="642"/>
      <c r="D24" s="960" t="s">
        <v>608</v>
      </c>
      <c r="E24" s="642">
        <v>2</v>
      </c>
      <c r="F24" s="643"/>
      <c r="G24" s="643"/>
      <c r="H24" s="643"/>
      <c r="I24" s="643" t="s">
        <v>623</v>
      </c>
      <c r="J24" s="963" t="s">
        <v>610</v>
      </c>
      <c r="K24" s="955"/>
      <c r="L24" s="956">
        <f t="shared" si="1"/>
        <v>2</v>
      </c>
      <c r="M24" s="956">
        <f t="shared" si="1"/>
        <v>0</v>
      </c>
      <c r="N24" s="956">
        <f t="shared" si="1"/>
        <v>0</v>
      </c>
      <c r="O24" s="956">
        <f t="shared" si="1"/>
        <v>0</v>
      </c>
      <c r="P24" s="957"/>
      <c r="Q24" s="958"/>
      <c r="R24" s="958"/>
      <c r="S24" s="958"/>
      <c r="T24" s="958"/>
    </row>
    <row r="25" spans="1:20" s="127" customFormat="1" ht="23.1" hidden="1" customHeight="1" x14ac:dyDescent="0.2">
      <c r="A25" s="955">
        <v>8</v>
      </c>
      <c r="B25" s="642" t="s">
        <v>622</v>
      </c>
      <c r="C25" s="642"/>
      <c r="D25" s="960" t="s">
        <v>608</v>
      </c>
      <c r="E25" s="643"/>
      <c r="F25" s="643"/>
      <c r="G25" s="642"/>
      <c r="H25" s="643">
        <v>2</v>
      </c>
      <c r="I25" s="643" t="s">
        <v>623</v>
      </c>
      <c r="J25" s="967" t="s">
        <v>610</v>
      </c>
      <c r="K25" s="955"/>
      <c r="L25" s="956">
        <f t="shared" si="1"/>
        <v>0</v>
      </c>
      <c r="M25" s="956">
        <f t="shared" si="1"/>
        <v>0</v>
      </c>
      <c r="N25" s="956">
        <f t="shared" si="1"/>
        <v>0</v>
      </c>
      <c r="O25" s="956">
        <f t="shared" si="1"/>
        <v>2</v>
      </c>
      <c r="P25" s="957"/>
      <c r="Q25" s="958"/>
      <c r="R25" s="958"/>
      <c r="S25" s="958"/>
      <c r="T25" s="958"/>
    </row>
    <row r="26" spans="1:20" s="127" customFormat="1" ht="18" hidden="1" customHeight="1" x14ac:dyDescent="0.2">
      <c r="A26" s="955">
        <v>9</v>
      </c>
      <c r="B26" s="642" t="s">
        <v>624</v>
      </c>
      <c r="C26" s="642"/>
      <c r="D26" s="960" t="s">
        <v>608</v>
      </c>
      <c r="E26" s="642">
        <v>2</v>
      </c>
      <c r="F26" s="643"/>
      <c r="G26" s="642"/>
      <c r="H26" s="643"/>
      <c r="I26" s="643" t="s">
        <v>623</v>
      </c>
      <c r="J26" s="967" t="s">
        <v>610</v>
      </c>
      <c r="K26" s="955"/>
      <c r="L26" s="956">
        <f t="shared" si="1"/>
        <v>2</v>
      </c>
      <c r="M26" s="956">
        <f t="shared" si="1"/>
        <v>0</v>
      </c>
      <c r="N26" s="956">
        <f t="shared" si="1"/>
        <v>0</v>
      </c>
      <c r="O26" s="956">
        <f t="shared" si="1"/>
        <v>0</v>
      </c>
      <c r="P26" s="957"/>
      <c r="Q26" s="958"/>
      <c r="R26" s="958"/>
      <c r="S26" s="958"/>
      <c r="T26" s="958"/>
    </row>
    <row r="27" spans="1:20" s="127" customFormat="1" ht="18" hidden="1" customHeight="1" x14ac:dyDescent="0.2">
      <c r="A27" s="955">
        <v>9</v>
      </c>
      <c r="B27" s="642" t="s">
        <v>624</v>
      </c>
      <c r="C27" s="642"/>
      <c r="D27" s="960" t="s">
        <v>608</v>
      </c>
      <c r="E27" s="642"/>
      <c r="F27" s="643"/>
      <c r="G27" s="642"/>
      <c r="H27" s="643">
        <v>2</v>
      </c>
      <c r="I27" s="643" t="s">
        <v>623</v>
      </c>
      <c r="J27" s="963" t="s">
        <v>610</v>
      </c>
      <c r="K27" s="955"/>
      <c r="L27" s="956">
        <f t="shared" si="1"/>
        <v>0</v>
      </c>
      <c r="M27" s="956">
        <f t="shared" si="1"/>
        <v>0</v>
      </c>
      <c r="N27" s="956">
        <f t="shared" si="1"/>
        <v>0</v>
      </c>
      <c r="O27" s="956">
        <f t="shared" si="1"/>
        <v>2</v>
      </c>
      <c r="P27" s="957"/>
      <c r="Q27" s="958"/>
      <c r="R27" s="958"/>
      <c r="S27" s="958"/>
      <c r="T27" s="958"/>
    </row>
    <row r="28" spans="1:20" s="127" customFormat="1" ht="18" hidden="1" customHeight="1" x14ac:dyDescent="0.2">
      <c r="A28" s="955">
        <v>9</v>
      </c>
      <c r="B28" s="280"/>
      <c r="C28" s="280"/>
      <c r="D28" s="634" t="s">
        <v>608</v>
      </c>
      <c r="E28" s="279"/>
      <c r="F28" s="280">
        <v>2</v>
      </c>
      <c r="G28" s="280"/>
      <c r="H28" s="280"/>
      <c r="I28" s="643" t="s">
        <v>623</v>
      </c>
      <c r="J28" s="964" t="s">
        <v>610</v>
      </c>
      <c r="K28" s="955"/>
      <c r="L28" s="956">
        <f t="shared" si="1"/>
        <v>0</v>
      </c>
      <c r="M28" s="956">
        <f t="shared" si="1"/>
        <v>2</v>
      </c>
      <c r="N28" s="956">
        <f t="shared" si="1"/>
        <v>0</v>
      </c>
      <c r="O28" s="956">
        <f t="shared" si="1"/>
        <v>0</v>
      </c>
      <c r="P28" s="957"/>
      <c r="Q28" s="958"/>
      <c r="R28" s="958"/>
      <c r="S28" s="958"/>
      <c r="T28" s="958"/>
    </row>
    <row r="29" spans="1:20" s="127" customFormat="1" ht="18" hidden="1" customHeight="1" x14ac:dyDescent="0.2">
      <c r="A29" s="955">
        <v>9</v>
      </c>
      <c r="B29" s="280"/>
      <c r="C29" s="280"/>
      <c r="D29" s="634" t="s">
        <v>608</v>
      </c>
      <c r="E29" s="279"/>
      <c r="F29" s="968"/>
      <c r="G29" s="280"/>
      <c r="H29" s="280">
        <v>2</v>
      </c>
      <c r="I29" s="643" t="s">
        <v>623</v>
      </c>
      <c r="J29" s="964" t="s">
        <v>610</v>
      </c>
      <c r="K29" s="955"/>
      <c r="L29" s="956">
        <f t="shared" si="1"/>
        <v>0</v>
      </c>
      <c r="M29" s="956">
        <f t="shared" si="1"/>
        <v>0</v>
      </c>
      <c r="N29" s="956">
        <f t="shared" si="1"/>
        <v>0</v>
      </c>
      <c r="O29" s="956">
        <f t="shared" si="1"/>
        <v>2</v>
      </c>
      <c r="P29" s="957"/>
      <c r="Q29" s="958"/>
      <c r="R29" s="958"/>
      <c r="S29" s="958"/>
      <c r="T29" s="958"/>
    </row>
    <row r="30" spans="1:20" s="127" customFormat="1" ht="18" hidden="1" customHeight="1" x14ac:dyDescent="0.2">
      <c r="A30" s="955">
        <v>9</v>
      </c>
      <c r="B30" s="642" t="s">
        <v>62</v>
      </c>
      <c r="C30" s="642" t="s">
        <v>42</v>
      </c>
      <c r="D30" s="960" t="s">
        <v>608</v>
      </c>
      <c r="E30" s="642">
        <v>2</v>
      </c>
      <c r="F30" s="643"/>
      <c r="G30" s="643"/>
      <c r="H30" s="643"/>
      <c r="I30" s="643" t="s">
        <v>625</v>
      </c>
      <c r="J30" s="963" t="s">
        <v>616</v>
      </c>
      <c r="K30" s="955"/>
      <c r="L30" s="956">
        <f t="shared" si="1"/>
        <v>2</v>
      </c>
      <c r="M30" s="956">
        <f t="shared" si="1"/>
        <v>0</v>
      </c>
      <c r="N30" s="956">
        <f t="shared" si="1"/>
        <v>0</v>
      </c>
      <c r="O30" s="956">
        <f t="shared" si="1"/>
        <v>0</v>
      </c>
      <c r="P30" s="957"/>
      <c r="Q30" s="958"/>
      <c r="R30" s="958"/>
      <c r="S30" s="958"/>
      <c r="T30" s="958"/>
    </row>
    <row r="31" spans="1:20" s="127" customFormat="1" ht="18" hidden="1" customHeight="1" x14ac:dyDescent="0.2">
      <c r="A31" s="955">
        <v>9</v>
      </c>
      <c r="B31" s="642" t="s">
        <v>62</v>
      </c>
      <c r="C31" s="642" t="s">
        <v>42</v>
      </c>
      <c r="D31" s="960" t="s">
        <v>608</v>
      </c>
      <c r="E31" s="642"/>
      <c r="F31" s="643"/>
      <c r="G31" s="642">
        <v>2</v>
      </c>
      <c r="H31" s="643"/>
      <c r="I31" s="969" t="s">
        <v>625</v>
      </c>
      <c r="J31" s="963" t="s">
        <v>616</v>
      </c>
      <c r="K31" s="955"/>
      <c r="L31" s="956">
        <f t="shared" si="1"/>
        <v>0</v>
      </c>
      <c r="M31" s="956">
        <f t="shared" si="1"/>
        <v>0</v>
      </c>
      <c r="N31" s="956">
        <f t="shared" si="1"/>
        <v>2</v>
      </c>
      <c r="O31" s="956">
        <f t="shared" si="1"/>
        <v>0</v>
      </c>
      <c r="P31" s="957"/>
      <c r="Q31" s="958"/>
      <c r="R31" s="958"/>
      <c r="S31" s="958"/>
      <c r="T31" s="958"/>
    </row>
    <row r="32" spans="1:20" s="127" customFormat="1" ht="18" hidden="1" customHeight="1" x14ac:dyDescent="0.2">
      <c r="A32" s="955"/>
      <c r="B32" s="1188"/>
      <c r="C32" s="1188"/>
      <c r="D32" s="1177" t="s">
        <v>608</v>
      </c>
      <c r="E32" s="1188"/>
      <c r="F32" s="1188">
        <v>2</v>
      </c>
      <c r="G32" s="1188"/>
      <c r="H32" s="1181"/>
      <c r="I32" s="1384" t="s">
        <v>626</v>
      </c>
      <c r="J32" s="1371" t="s">
        <v>610</v>
      </c>
      <c r="K32" s="955"/>
      <c r="L32" s="956">
        <f t="shared" si="1"/>
        <v>0</v>
      </c>
      <c r="M32" s="956">
        <f t="shared" si="1"/>
        <v>2</v>
      </c>
      <c r="N32" s="956">
        <f t="shared" si="1"/>
        <v>0</v>
      </c>
      <c r="O32" s="956">
        <f t="shared" si="1"/>
        <v>0</v>
      </c>
      <c r="P32" s="957"/>
      <c r="Q32" s="958"/>
      <c r="R32" s="958"/>
      <c r="S32" s="958"/>
      <c r="T32" s="958"/>
    </row>
    <row r="33" spans="1:20" s="127" customFormat="1" ht="18" hidden="1" customHeight="1" x14ac:dyDescent="0.2">
      <c r="A33" s="955"/>
      <c r="B33" s="1188"/>
      <c r="C33" s="1188"/>
      <c r="D33" s="1177" t="s">
        <v>608</v>
      </c>
      <c r="E33" s="1188"/>
      <c r="F33" s="1188"/>
      <c r="G33" s="1188">
        <v>2</v>
      </c>
      <c r="H33" s="1181"/>
      <c r="I33" s="1384" t="s">
        <v>626</v>
      </c>
      <c r="J33" s="1371" t="s">
        <v>610</v>
      </c>
      <c r="K33" s="955"/>
      <c r="L33" s="956">
        <f t="shared" si="1"/>
        <v>0</v>
      </c>
      <c r="M33" s="956">
        <f t="shared" si="1"/>
        <v>0</v>
      </c>
      <c r="N33" s="956">
        <f t="shared" si="1"/>
        <v>2</v>
      </c>
      <c r="O33" s="956">
        <f t="shared" si="1"/>
        <v>0</v>
      </c>
      <c r="P33" s="957"/>
      <c r="Q33" s="958"/>
      <c r="R33" s="958"/>
      <c r="S33" s="958"/>
      <c r="T33" s="958"/>
    </row>
    <row r="34" spans="1:20" s="127" customFormat="1" ht="18" hidden="1" customHeight="1" x14ac:dyDescent="0.2">
      <c r="A34" s="955"/>
      <c r="B34" s="1188"/>
      <c r="C34" s="1188"/>
      <c r="D34" s="1177" t="s">
        <v>608</v>
      </c>
      <c r="E34" s="1188"/>
      <c r="F34" s="1188">
        <v>4</v>
      </c>
      <c r="G34" s="1188"/>
      <c r="H34" s="1181"/>
      <c r="I34" s="1384" t="s">
        <v>626</v>
      </c>
      <c r="J34" s="1371" t="s">
        <v>610</v>
      </c>
      <c r="K34" s="955"/>
      <c r="L34" s="956">
        <f t="shared" si="1"/>
        <v>0</v>
      </c>
      <c r="M34" s="956">
        <f t="shared" si="1"/>
        <v>4</v>
      </c>
      <c r="N34" s="956">
        <f t="shared" si="1"/>
        <v>0</v>
      </c>
      <c r="O34" s="956">
        <f t="shared" si="1"/>
        <v>0</v>
      </c>
      <c r="P34" s="957"/>
      <c r="Q34" s="958"/>
      <c r="R34" s="958"/>
      <c r="S34" s="958"/>
      <c r="T34" s="958"/>
    </row>
    <row r="35" spans="1:20" s="127" customFormat="1" ht="18" hidden="1" customHeight="1" x14ac:dyDescent="0.2">
      <c r="A35" s="955"/>
      <c r="B35" s="1188"/>
      <c r="C35" s="1188"/>
      <c r="D35" s="1177" t="s">
        <v>608</v>
      </c>
      <c r="E35" s="1188"/>
      <c r="F35" s="1188"/>
      <c r="G35" s="1188"/>
      <c r="H35" s="1181">
        <v>4</v>
      </c>
      <c r="I35" s="1384" t="s">
        <v>626</v>
      </c>
      <c r="J35" s="1371" t="s">
        <v>610</v>
      </c>
      <c r="K35" s="955"/>
      <c r="L35" s="956">
        <f t="shared" si="1"/>
        <v>0</v>
      </c>
      <c r="M35" s="956">
        <f t="shared" si="1"/>
        <v>0</v>
      </c>
      <c r="N35" s="956">
        <f t="shared" si="1"/>
        <v>0</v>
      </c>
      <c r="O35" s="956">
        <f t="shared" si="1"/>
        <v>4</v>
      </c>
      <c r="P35" s="957"/>
      <c r="Q35" s="958"/>
      <c r="R35" s="958"/>
      <c r="S35" s="958"/>
      <c r="T35" s="958"/>
    </row>
    <row r="36" spans="1:20" s="127" customFormat="1" ht="18" hidden="1" customHeight="1" x14ac:dyDescent="0.2">
      <c r="A36" s="955" t="s">
        <v>42</v>
      </c>
      <c r="B36" s="642" t="s">
        <v>627</v>
      </c>
      <c r="C36" s="642"/>
      <c r="D36" s="960" t="s">
        <v>608</v>
      </c>
      <c r="E36" s="642">
        <v>2</v>
      </c>
      <c r="F36" s="642"/>
      <c r="G36" s="642"/>
      <c r="H36" s="643"/>
      <c r="I36" s="970" t="s">
        <v>312</v>
      </c>
      <c r="J36" s="963" t="s">
        <v>610</v>
      </c>
      <c r="K36" s="955"/>
      <c r="L36" s="956">
        <f t="shared" si="1"/>
        <v>2</v>
      </c>
      <c r="M36" s="956">
        <f t="shared" si="1"/>
        <v>0</v>
      </c>
      <c r="N36" s="956">
        <f t="shared" si="1"/>
        <v>0</v>
      </c>
      <c r="O36" s="956">
        <f t="shared" si="1"/>
        <v>0</v>
      </c>
      <c r="P36" s="957"/>
      <c r="Q36" s="958"/>
      <c r="R36" s="958"/>
      <c r="S36" s="958"/>
      <c r="T36" s="958"/>
    </row>
    <row r="37" spans="1:20" s="127" customFormat="1" ht="18" hidden="1" customHeight="1" x14ac:dyDescent="0.2">
      <c r="A37" s="955" t="s">
        <v>42</v>
      </c>
      <c r="B37" s="642" t="s">
        <v>627</v>
      </c>
      <c r="C37" s="642"/>
      <c r="D37" s="960" t="s">
        <v>608</v>
      </c>
      <c r="E37" s="642"/>
      <c r="F37" s="643"/>
      <c r="G37" s="642">
        <v>2</v>
      </c>
      <c r="H37" s="643"/>
      <c r="I37" s="970" t="s">
        <v>312</v>
      </c>
      <c r="J37" s="963" t="s">
        <v>610</v>
      </c>
      <c r="K37" s="955"/>
      <c r="L37" s="956">
        <f t="shared" ref="L37:O54" si="2">E37</f>
        <v>0</v>
      </c>
      <c r="M37" s="956">
        <f t="shared" si="2"/>
        <v>0</v>
      </c>
      <c r="N37" s="956">
        <f t="shared" si="2"/>
        <v>2</v>
      </c>
      <c r="O37" s="956">
        <f t="shared" si="2"/>
        <v>0</v>
      </c>
      <c r="P37" s="957"/>
      <c r="Q37" s="958"/>
      <c r="R37" s="958"/>
      <c r="S37" s="958"/>
      <c r="T37" s="958"/>
    </row>
    <row r="38" spans="1:20" s="127" customFormat="1" ht="18" hidden="1" customHeight="1" x14ac:dyDescent="0.2">
      <c r="A38" s="955"/>
      <c r="B38" s="642"/>
      <c r="C38" s="642"/>
      <c r="D38" s="960" t="s">
        <v>608</v>
      </c>
      <c r="E38" s="642">
        <v>2</v>
      </c>
      <c r="F38" s="643"/>
      <c r="G38" s="642"/>
      <c r="H38" s="643"/>
      <c r="I38" s="970" t="s">
        <v>137</v>
      </c>
      <c r="J38" s="963" t="s">
        <v>628</v>
      </c>
      <c r="K38" s="955"/>
      <c r="L38" s="956">
        <f t="shared" si="2"/>
        <v>2</v>
      </c>
      <c r="M38" s="956">
        <f t="shared" si="2"/>
        <v>0</v>
      </c>
      <c r="N38" s="956">
        <f t="shared" si="2"/>
        <v>0</v>
      </c>
      <c r="O38" s="956">
        <f t="shared" si="2"/>
        <v>0</v>
      </c>
      <c r="P38" s="957"/>
      <c r="Q38" s="958"/>
      <c r="R38" s="958"/>
      <c r="S38" s="958"/>
      <c r="T38" s="958"/>
    </row>
    <row r="39" spans="1:20" s="127" customFormat="1" ht="18" hidden="1" customHeight="1" x14ac:dyDescent="0.2">
      <c r="A39" s="955"/>
      <c r="B39" s="642"/>
      <c r="C39" s="642"/>
      <c r="D39" s="960" t="s">
        <v>608</v>
      </c>
      <c r="E39" s="642"/>
      <c r="F39" s="643"/>
      <c r="G39" s="642">
        <v>2</v>
      </c>
      <c r="H39" s="643"/>
      <c r="I39" s="970" t="s">
        <v>629</v>
      </c>
      <c r="J39" s="963" t="s">
        <v>628</v>
      </c>
      <c r="K39" s="955"/>
      <c r="L39" s="956">
        <f t="shared" si="2"/>
        <v>0</v>
      </c>
      <c r="M39" s="956">
        <f t="shared" si="2"/>
        <v>0</v>
      </c>
      <c r="N39" s="956">
        <f t="shared" si="2"/>
        <v>2</v>
      </c>
      <c r="O39" s="956">
        <f t="shared" si="2"/>
        <v>0</v>
      </c>
      <c r="P39" s="957"/>
      <c r="Q39" s="958"/>
      <c r="R39" s="958"/>
      <c r="S39" s="958"/>
      <c r="T39" s="958"/>
    </row>
    <row r="40" spans="1:20" s="127" customFormat="1" ht="18" hidden="1" customHeight="1" x14ac:dyDescent="0.2">
      <c r="A40" s="955"/>
      <c r="B40" s="642"/>
      <c r="C40" s="642"/>
      <c r="D40" s="960" t="s">
        <v>608</v>
      </c>
      <c r="E40" s="642">
        <v>2</v>
      </c>
      <c r="F40" s="643"/>
      <c r="G40" s="642"/>
      <c r="H40" s="643"/>
      <c r="I40" s="970" t="s">
        <v>96</v>
      </c>
      <c r="J40" s="963" t="s">
        <v>628</v>
      </c>
      <c r="K40" s="955"/>
      <c r="L40" s="956">
        <f t="shared" si="2"/>
        <v>2</v>
      </c>
      <c r="M40" s="956">
        <f t="shared" si="2"/>
        <v>0</v>
      </c>
      <c r="N40" s="956">
        <f t="shared" si="2"/>
        <v>0</v>
      </c>
      <c r="O40" s="956">
        <f t="shared" si="2"/>
        <v>0</v>
      </c>
      <c r="P40" s="957"/>
      <c r="Q40" s="958"/>
      <c r="R40" s="958"/>
      <c r="S40" s="958"/>
      <c r="T40" s="958"/>
    </row>
    <row r="41" spans="1:20" s="127" customFormat="1" ht="18" hidden="1" customHeight="1" x14ac:dyDescent="0.2">
      <c r="A41" s="955"/>
      <c r="B41" s="642"/>
      <c r="C41" s="642"/>
      <c r="D41" s="960" t="s">
        <v>608</v>
      </c>
      <c r="E41" s="642"/>
      <c r="F41" s="643"/>
      <c r="G41" s="642">
        <v>2</v>
      </c>
      <c r="H41" s="643"/>
      <c r="I41" s="970" t="s">
        <v>96</v>
      </c>
      <c r="J41" s="963" t="s">
        <v>628</v>
      </c>
      <c r="K41" s="955"/>
      <c r="L41" s="956">
        <f t="shared" si="2"/>
        <v>0</v>
      </c>
      <c r="M41" s="956">
        <f t="shared" si="2"/>
        <v>0</v>
      </c>
      <c r="N41" s="956">
        <f t="shared" si="2"/>
        <v>2</v>
      </c>
      <c r="O41" s="956">
        <f t="shared" si="2"/>
        <v>0</v>
      </c>
      <c r="P41" s="957"/>
      <c r="Q41" s="958"/>
      <c r="R41" s="958"/>
      <c r="S41" s="958"/>
      <c r="T41" s="958"/>
    </row>
    <row r="42" spans="1:20" s="127" customFormat="1" ht="18" hidden="1" customHeight="1" x14ac:dyDescent="0.2">
      <c r="A42" s="955"/>
      <c r="B42" s="642"/>
      <c r="C42" s="642"/>
      <c r="D42" s="960" t="s">
        <v>608</v>
      </c>
      <c r="E42" s="642">
        <v>2</v>
      </c>
      <c r="F42" s="643"/>
      <c r="G42" s="642"/>
      <c r="H42" s="643"/>
      <c r="I42" s="970" t="s">
        <v>110</v>
      </c>
      <c r="J42" s="963" t="s">
        <v>628</v>
      </c>
      <c r="K42" s="955"/>
      <c r="L42" s="956">
        <f t="shared" si="2"/>
        <v>2</v>
      </c>
      <c r="M42" s="956">
        <f t="shared" si="2"/>
        <v>0</v>
      </c>
      <c r="N42" s="956">
        <f>G42</f>
        <v>0</v>
      </c>
      <c r="O42" s="956">
        <f t="shared" si="2"/>
        <v>0</v>
      </c>
      <c r="P42" s="957"/>
      <c r="Q42" s="958"/>
      <c r="R42" s="958"/>
      <c r="S42" s="958"/>
      <c r="T42" s="958"/>
    </row>
    <row r="43" spans="1:20" s="127" customFormat="1" ht="18" hidden="1" customHeight="1" x14ac:dyDescent="0.2">
      <c r="A43" s="955"/>
      <c r="B43" s="642"/>
      <c r="C43" s="642"/>
      <c r="D43" s="960" t="s">
        <v>608</v>
      </c>
      <c r="E43" s="642"/>
      <c r="F43" s="643"/>
      <c r="G43" s="642">
        <v>2</v>
      </c>
      <c r="H43" s="643"/>
      <c r="I43" s="970" t="s">
        <v>110</v>
      </c>
      <c r="J43" s="963" t="s">
        <v>628</v>
      </c>
      <c r="K43" s="955"/>
      <c r="L43" s="956">
        <f t="shared" si="2"/>
        <v>0</v>
      </c>
      <c r="M43" s="956">
        <f t="shared" si="2"/>
        <v>0</v>
      </c>
      <c r="N43" s="956">
        <f t="shared" si="2"/>
        <v>2</v>
      </c>
      <c r="O43" s="956">
        <f t="shared" si="2"/>
        <v>0</v>
      </c>
      <c r="P43" s="957"/>
      <c r="Q43" s="958"/>
      <c r="R43" s="958"/>
      <c r="S43" s="958"/>
      <c r="T43" s="958"/>
    </row>
    <row r="44" spans="1:20" s="127" customFormat="1" ht="18" hidden="1" customHeight="1" x14ac:dyDescent="0.2">
      <c r="A44" s="955"/>
      <c r="B44" s="642"/>
      <c r="C44" s="642"/>
      <c r="D44" s="960" t="s">
        <v>608</v>
      </c>
      <c r="E44" s="642">
        <v>2</v>
      </c>
      <c r="F44" s="643"/>
      <c r="G44" s="642"/>
      <c r="H44" s="643"/>
      <c r="I44" s="970" t="s">
        <v>348</v>
      </c>
      <c r="J44" s="963" t="s">
        <v>628</v>
      </c>
      <c r="K44" s="955"/>
      <c r="L44" s="956">
        <f t="shared" si="2"/>
        <v>2</v>
      </c>
      <c r="M44" s="956">
        <f t="shared" si="2"/>
        <v>0</v>
      </c>
      <c r="N44" s="956">
        <f t="shared" si="2"/>
        <v>0</v>
      </c>
      <c r="O44" s="956">
        <f t="shared" si="2"/>
        <v>0</v>
      </c>
      <c r="P44" s="957"/>
      <c r="Q44" s="958"/>
      <c r="R44" s="958"/>
      <c r="S44" s="958"/>
      <c r="T44" s="958"/>
    </row>
    <row r="45" spans="1:20" s="127" customFormat="1" ht="18" hidden="1" customHeight="1" x14ac:dyDescent="0.2">
      <c r="A45" s="955"/>
      <c r="B45" s="642"/>
      <c r="C45" s="642"/>
      <c r="D45" s="960" t="s">
        <v>608</v>
      </c>
      <c r="E45" s="642"/>
      <c r="F45" s="643"/>
      <c r="G45" s="642">
        <v>2</v>
      </c>
      <c r="H45" s="643"/>
      <c r="I45" s="970" t="s">
        <v>348</v>
      </c>
      <c r="J45" s="963" t="s">
        <v>628</v>
      </c>
      <c r="K45" s="955"/>
      <c r="L45" s="956">
        <f t="shared" si="2"/>
        <v>0</v>
      </c>
      <c r="M45" s="956">
        <f t="shared" si="2"/>
        <v>0</v>
      </c>
      <c r="N45" s="956">
        <f>G45</f>
        <v>2</v>
      </c>
      <c r="O45" s="956">
        <f t="shared" si="2"/>
        <v>0</v>
      </c>
      <c r="P45" s="957"/>
      <c r="Q45" s="958"/>
      <c r="R45" s="958"/>
      <c r="S45" s="958"/>
      <c r="T45" s="958"/>
    </row>
    <row r="46" spans="1:20" s="127" customFormat="1" ht="18" hidden="1" customHeight="1" x14ac:dyDescent="0.2">
      <c r="A46" s="955" t="s">
        <v>44</v>
      </c>
      <c r="B46" s="642"/>
      <c r="C46" s="642"/>
      <c r="D46" s="960" t="s">
        <v>608</v>
      </c>
      <c r="E46" s="642">
        <v>2</v>
      </c>
      <c r="F46" s="643"/>
      <c r="G46" s="642"/>
      <c r="H46" s="643"/>
      <c r="I46" s="970" t="s">
        <v>630</v>
      </c>
      <c r="J46" s="963" t="s">
        <v>628</v>
      </c>
      <c r="K46" s="955"/>
      <c r="L46" s="956">
        <f t="shared" si="2"/>
        <v>2</v>
      </c>
      <c r="M46" s="956">
        <f t="shared" si="2"/>
        <v>0</v>
      </c>
      <c r="N46" s="956">
        <f>G46</f>
        <v>0</v>
      </c>
      <c r="O46" s="956">
        <f t="shared" si="2"/>
        <v>0</v>
      </c>
      <c r="P46" s="957"/>
      <c r="Q46" s="958"/>
      <c r="R46" s="958"/>
      <c r="S46" s="958"/>
      <c r="T46" s="958"/>
    </row>
    <row r="47" spans="1:20" s="127" customFormat="1" ht="18" hidden="1" customHeight="1" x14ac:dyDescent="0.2">
      <c r="A47" s="955" t="s">
        <v>44</v>
      </c>
      <c r="B47" s="642"/>
      <c r="C47" s="642"/>
      <c r="D47" s="960" t="s">
        <v>608</v>
      </c>
      <c r="E47" s="642"/>
      <c r="F47" s="643"/>
      <c r="G47" s="642">
        <v>2</v>
      </c>
      <c r="H47" s="643"/>
      <c r="I47" s="970" t="s">
        <v>630</v>
      </c>
      <c r="J47" s="963" t="s">
        <v>628</v>
      </c>
      <c r="K47" s="955"/>
      <c r="L47" s="956">
        <f t="shared" si="2"/>
        <v>0</v>
      </c>
      <c r="M47" s="956">
        <f t="shared" si="2"/>
        <v>0</v>
      </c>
      <c r="N47" s="956">
        <f t="shared" si="2"/>
        <v>2</v>
      </c>
      <c r="O47" s="956">
        <f t="shared" si="2"/>
        <v>0</v>
      </c>
      <c r="P47" s="957"/>
      <c r="Q47" s="958"/>
      <c r="R47" s="958"/>
      <c r="S47" s="958"/>
      <c r="T47" s="958"/>
    </row>
    <row r="48" spans="1:20" s="127" customFormat="1" ht="18.75" hidden="1" customHeight="1" x14ac:dyDescent="0.2">
      <c r="A48" s="955"/>
      <c r="B48" s="642"/>
      <c r="C48" s="642"/>
      <c r="D48" s="960" t="s">
        <v>608</v>
      </c>
      <c r="E48" s="642">
        <v>2</v>
      </c>
      <c r="F48" s="643"/>
      <c r="G48" s="642"/>
      <c r="H48" s="643"/>
      <c r="I48" s="970" t="s">
        <v>631</v>
      </c>
      <c r="J48" s="963" t="s">
        <v>628</v>
      </c>
      <c r="K48" s="955"/>
      <c r="L48" s="956">
        <f t="shared" si="2"/>
        <v>2</v>
      </c>
      <c r="M48" s="956">
        <f t="shared" si="2"/>
        <v>0</v>
      </c>
      <c r="N48" s="956">
        <f t="shared" si="2"/>
        <v>0</v>
      </c>
      <c r="O48" s="956">
        <f t="shared" si="2"/>
        <v>0</v>
      </c>
      <c r="P48" s="957"/>
      <c r="Q48" s="958"/>
      <c r="R48" s="958"/>
      <c r="S48" s="958"/>
      <c r="T48" s="958"/>
    </row>
    <row r="49" spans="1:23" s="127" customFormat="1" ht="18" hidden="1" customHeight="1" x14ac:dyDescent="0.2">
      <c r="A49" s="955"/>
      <c r="B49" s="642"/>
      <c r="C49" s="642"/>
      <c r="D49" s="960" t="s">
        <v>608</v>
      </c>
      <c r="E49" s="642"/>
      <c r="F49" s="643"/>
      <c r="G49" s="642">
        <v>2</v>
      </c>
      <c r="H49" s="643"/>
      <c r="I49" s="970" t="s">
        <v>631</v>
      </c>
      <c r="J49" s="963" t="s">
        <v>628</v>
      </c>
      <c r="K49" s="955"/>
      <c r="L49" s="956">
        <f t="shared" si="2"/>
        <v>0</v>
      </c>
      <c r="M49" s="956">
        <f t="shared" si="2"/>
        <v>0</v>
      </c>
      <c r="N49" s="956">
        <f t="shared" si="2"/>
        <v>2</v>
      </c>
      <c r="O49" s="956">
        <f t="shared" si="2"/>
        <v>0</v>
      </c>
      <c r="P49" s="957"/>
      <c r="Q49" s="958"/>
      <c r="R49" s="958"/>
      <c r="S49" s="958"/>
      <c r="T49" s="958"/>
    </row>
    <row r="50" spans="1:23" s="127" customFormat="1" ht="18" hidden="1" customHeight="1" x14ac:dyDescent="0.2">
      <c r="A50" s="955"/>
      <c r="B50" s="1188"/>
      <c r="C50" s="1188"/>
      <c r="D50" s="1177" t="s">
        <v>608</v>
      </c>
      <c r="E50" s="1189"/>
      <c r="F50" s="1188">
        <v>8</v>
      </c>
      <c r="G50" s="1188"/>
      <c r="H50" s="1188"/>
      <c r="I50" s="1384" t="s">
        <v>134</v>
      </c>
      <c r="J50" s="1371" t="s">
        <v>612</v>
      </c>
      <c r="K50" s="955"/>
      <c r="L50" s="956">
        <f t="shared" si="2"/>
        <v>0</v>
      </c>
      <c r="M50" s="956">
        <f t="shared" si="2"/>
        <v>8</v>
      </c>
      <c r="N50" s="956">
        <f t="shared" si="2"/>
        <v>0</v>
      </c>
      <c r="O50" s="956">
        <f t="shared" si="2"/>
        <v>0</v>
      </c>
      <c r="P50" s="957"/>
      <c r="Q50" s="958"/>
      <c r="R50" s="958"/>
      <c r="S50" s="958"/>
      <c r="T50" s="958"/>
    </row>
    <row r="51" spans="1:23" s="127" customFormat="1" ht="18" hidden="1" customHeight="1" x14ac:dyDescent="0.2">
      <c r="A51" s="955"/>
      <c r="B51" s="1188"/>
      <c r="C51" s="1188"/>
      <c r="D51" s="1177" t="s">
        <v>608</v>
      </c>
      <c r="E51" s="1189"/>
      <c r="F51" s="1188"/>
      <c r="G51" s="1188"/>
      <c r="H51" s="1188">
        <v>8</v>
      </c>
      <c r="I51" s="1189" t="s">
        <v>134</v>
      </c>
      <c r="J51" s="1371" t="s">
        <v>612</v>
      </c>
      <c r="K51" s="955"/>
      <c r="L51" s="956">
        <f t="shared" si="2"/>
        <v>0</v>
      </c>
      <c r="M51" s="956">
        <f t="shared" si="2"/>
        <v>0</v>
      </c>
      <c r="N51" s="956">
        <f t="shared" si="2"/>
        <v>0</v>
      </c>
      <c r="O51" s="956">
        <f>H51</f>
        <v>8</v>
      </c>
      <c r="P51" s="957"/>
      <c r="Q51" s="958"/>
      <c r="R51" s="958"/>
      <c r="S51" s="958"/>
      <c r="T51" s="958"/>
    </row>
    <row r="52" spans="1:23" s="127" customFormat="1" ht="18" hidden="1" customHeight="1" x14ac:dyDescent="0.2">
      <c r="A52" s="955"/>
      <c r="B52" s="960" t="s">
        <v>632</v>
      </c>
      <c r="C52" s="960"/>
      <c r="D52" s="960" t="s">
        <v>608</v>
      </c>
      <c r="E52" s="967"/>
      <c r="F52" s="960">
        <v>2</v>
      </c>
      <c r="G52" s="960"/>
      <c r="H52" s="967"/>
      <c r="I52" s="965" t="s">
        <v>315</v>
      </c>
      <c r="J52" s="963" t="s">
        <v>610</v>
      </c>
      <c r="K52" s="955"/>
      <c r="L52" s="956">
        <f t="shared" si="2"/>
        <v>0</v>
      </c>
      <c r="M52" s="956">
        <f t="shared" si="2"/>
        <v>2</v>
      </c>
      <c r="N52" s="956">
        <f t="shared" si="2"/>
        <v>0</v>
      </c>
      <c r="O52" s="956">
        <f>H52</f>
        <v>0</v>
      </c>
      <c r="P52" s="957"/>
      <c r="Q52" s="958"/>
      <c r="R52" s="958"/>
      <c r="S52" s="958"/>
      <c r="T52" s="958"/>
    </row>
    <row r="53" spans="1:23" s="127" customFormat="1" ht="18" hidden="1" customHeight="1" x14ac:dyDescent="0.2">
      <c r="A53" s="955"/>
      <c r="B53" s="960" t="s">
        <v>633</v>
      </c>
      <c r="C53" s="960"/>
      <c r="D53" s="960" t="s">
        <v>608</v>
      </c>
      <c r="E53" s="960"/>
      <c r="F53" s="967"/>
      <c r="G53" s="960"/>
      <c r="H53" s="960">
        <v>2</v>
      </c>
      <c r="I53" s="965" t="s">
        <v>315</v>
      </c>
      <c r="J53" s="967" t="s">
        <v>610</v>
      </c>
      <c r="K53" s="955"/>
      <c r="L53" s="956">
        <f t="shared" si="2"/>
        <v>0</v>
      </c>
      <c r="M53" s="956">
        <f t="shared" si="2"/>
        <v>0</v>
      </c>
      <c r="N53" s="956">
        <f t="shared" si="2"/>
        <v>0</v>
      </c>
      <c r="O53" s="956">
        <f>H53</f>
        <v>2</v>
      </c>
      <c r="P53" s="957"/>
      <c r="Q53" s="958"/>
      <c r="R53" s="958"/>
      <c r="S53" s="958"/>
      <c r="T53" s="958"/>
    </row>
    <row r="54" spans="1:23" ht="18" hidden="1" customHeight="1" x14ac:dyDescent="0.2">
      <c r="B54" s="634"/>
      <c r="C54" s="634"/>
      <c r="D54" s="634" t="s">
        <v>608</v>
      </c>
      <c r="E54" s="634"/>
      <c r="F54" s="634">
        <v>2</v>
      </c>
      <c r="G54" s="634"/>
      <c r="H54" s="634"/>
      <c r="I54" s="965" t="s">
        <v>315</v>
      </c>
      <c r="J54" s="970" t="s">
        <v>610</v>
      </c>
      <c r="K54" s="945"/>
      <c r="L54" s="956">
        <f t="shared" si="2"/>
        <v>0</v>
      </c>
      <c r="M54" s="956">
        <f t="shared" si="2"/>
        <v>2</v>
      </c>
      <c r="N54" s="956">
        <f t="shared" si="2"/>
        <v>0</v>
      </c>
      <c r="O54" s="956">
        <f t="shared" si="2"/>
        <v>0</v>
      </c>
      <c r="P54" s="957"/>
      <c r="Q54" s="958"/>
      <c r="R54" s="958"/>
      <c r="S54" s="958"/>
      <c r="T54" s="958"/>
      <c r="U54" s="127"/>
      <c r="V54" s="127"/>
      <c r="W54" s="127"/>
    </row>
    <row r="55" spans="1:23" ht="16.5" hidden="1" customHeight="1" x14ac:dyDescent="0.2">
      <c r="B55" s="634"/>
      <c r="C55" s="634"/>
      <c r="D55" s="634" t="s">
        <v>608</v>
      </c>
      <c r="E55" s="970"/>
      <c r="F55" s="634"/>
      <c r="G55" s="634"/>
      <c r="H55" s="634">
        <v>2</v>
      </c>
      <c r="I55" s="965" t="s">
        <v>315</v>
      </c>
      <c r="J55" s="970" t="s">
        <v>610</v>
      </c>
      <c r="K55" s="971"/>
      <c r="L55" s="956">
        <f t="shared" ref="L55:N57" si="3">E55</f>
        <v>0</v>
      </c>
      <c r="M55" s="956">
        <f t="shared" si="3"/>
        <v>0</v>
      </c>
      <c r="N55" s="956">
        <f t="shared" si="3"/>
        <v>0</v>
      </c>
      <c r="O55" s="956">
        <f>H55</f>
        <v>2</v>
      </c>
      <c r="P55" s="957"/>
      <c r="Q55" s="958"/>
      <c r="R55" s="958"/>
      <c r="S55" s="958"/>
      <c r="T55" s="958"/>
      <c r="U55" s="127"/>
      <c r="V55" s="127"/>
      <c r="W55" s="127"/>
    </row>
    <row r="56" spans="1:23" s="164" customFormat="1" ht="20.100000000000001" hidden="1" customHeight="1" x14ac:dyDescent="0.2">
      <c r="A56" s="972"/>
      <c r="B56" s="634"/>
      <c r="C56" s="634"/>
      <c r="D56" s="634" t="s">
        <v>608</v>
      </c>
      <c r="E56" s="970"/>
      <c r="F56" s="634">
        <v>2</v>
      </c>
      <c r="G56" s="634"/>
      <c r="H56" s="634"/>
      <c r="I56" s="965" t="s">
        <v>315</v>
      </c>
      <c r="J56" s="970" t="s">
        <v>610</v>
      </c>
      <c r="K56" s="606"/>
      <c r="L56" s="956">
        <f t="shared" si="3"/>
        <v>0</v>
      </c>
      <c r="M56" s="956">
        <f t="shared" si="3"/>
        <v>2</v>
      </c>
      <c r="N56" s="956">
        <f t="shared" si="3"/>
        <v>0</v>
      </c>
      <c r="O56" s="956">
        <f>H56</f>
        <v>0</v>
      </c>
      <c r="P56" s="957"/>
      <c r="Q56" s="958"/>
      <c r="R56" s="958"/>
      <c r="S56" s="958"/>
      <c r="T56" s="958"/>
      <c r="U56" s="127"/>
      <c r="V56" s="127"/>
      <c r="W56" s="127"/>
    </row>
    <row r="57" spans="1:23" ht="20.100000000000001" hidden="1" customHeight="1" x14ac:dyDescent="0.2">
      <c r="B57" s="634"/>
      <c r="C57" s="634"/>
      <c r="D57" s="634" t="s">
        <v>608</v>
      </c>
      <c r="E57" s="970"/>
      <c r="F57" s="634"/>
      <c r="G57" s="634"/>
      <c r="H57" s="634">
        <v>2</v>
      </c>
      <c r="I57" s="965" t="s">
        <v>315</v>
      </c>
      <c r="J57" s="970" t="s">
        <v>610</v>
      </c>
      <c r="K57" s="137"/>
      <c r="L57" s="956">
        <f t="shared" si="3"/>
        <v>0</v>
      </c>
      <c r="M57" s="956">
        <f t="shared" si="3"/>
        <v>0</v>
      </c>
      <c r="N57" s="956">
        <f t="shared" si="3"/>
        <v>0</v>
      </c>
      <c r="O57" s="956">
        <f>H57</f>
        <v>2</v>
      </c>
      <c r="P57" s="957"/>
      <c r="Q57" s="958"/>
      <c r="R57" s="958"/>
      <c r="S57" s="958"/>
      <c r="T57" s="958"/>
      <c r="U57" s="127"/>
      <c r="V57" s="127"/>
      <c r="W57" s="127"/>
    </row>
    <row r="58" spans="1:23" ht="16.5" hidden="1" customHeight="1" x14ac:dyDescent="0.2">
      <c r="B58" s="973"/>
      <c r="C58" s="973"/>
      <c r="E58" s="164">
        <f>SUM(E6:E57)</f>
        <v>34</v>
      </c>
      <c r="F58" s="164">
        <f>SUM(F6:F57)</f>
        <v>34</v>
      </c>
      <c r="G58" s="164">
        <f>SUM(G6:G57)</f>
        <v>32</v>
      </c>
      <c r="H58" s="164">
        <f>SUM(H6:H57)</f>
        <v>36</v>
      </c>
      <c r="J58" s="120"/>
      <c r="K58" s="137"/>
      <c r="L58" s="137"/>
      <c r="M58" s="137"/>
      <c r="N58" s="137"/>
      <c r="O58" s="137"/>
      <c r="P58" s="974"/>
      <c r="T58" s="124"/>
    </row>
    <row r="59" spans="1:23" ht="16.5" customHeight="1" x14ac:dyDescent="0.2">
      <c r="E59" s="133"/>
      <c r="F59" s="133"/>
      <c r="G59" s="133"/>
      <c r="H59" s="125"/>
      <c r="I59" s="975"/>
      <c r="K59" s="137"/>
      <c r="L59" s="137"/>
      <c r="M59" s="137"/>
      <c r="N59" s="137"/>
      <c r="O59" s="137"/>
      <c r="P59" s="976"/>
    </row>
    <row r="60" spans="1:23" ht="16.5" customHeight="1" x14ac:dyDescent="0.2">
      <c r="B60" s="164"/>
      <c r="C60" s="164"/>
      <c r="D60" s="375" t="s">
        <v>422</v>
      </c>
      <c r="E60" s="376">
        <f>+SUM(E6:E57)</f>
        <v>34</v>
      </c>
      <c r="F60" s="376">
        <f>+SUM(F6:F57)</f>
        <v>34</v>
      </c>
      <c r="G60" s="376">
        <f>+SUM(G6:G57)</f>
        <v>32</v>
      </c>
      <c r="H60" s="376">
        <f>+SUM(H6:H57)</f>
        <v>36</v>
      </c>
      <c r="I60" s="377">
        <f>+E60+F60+G60+H60</f>
        <v>136</v>
      </c>
      <c r="J60" s="164"/>
      <c r="P60" s="977"/>
    </row>
    <row r="61" spans="1:23" ht="16.5" customHeight="1" x14ac:dyDescent="0.2">
      <c r="E61" s="978"/>
      <c r="F61" s="978"/>
      <c r="G61" s="978"/>
      <c r="H61" s="978"/>
      <c r="I61" s="979"/>
      <c r="P61" s="977"/>
    </row>
    <row r="62" spans="1:23" ht="16.5" customHeight="1" x14ac:dyDescent="0.2">
      <c r="E62" s="980"/>
      <c r="F62" s="980"/>
      <c r="G62" s="980"/>
      <c r="H62" s="980"/>
      <c r="I62" s="981"/>
      <c r="P62" s="977"/>
    </row>
    <row r="63" spans="1:23" ht="16.5" customHeight="1" x14ac:dyDescent="0.2">
      <c r="D63" s="916" t="s">
        <v>141</v>
      </c>
      <c r="E63" s="122" t="s">
        <v>634</v>
      </c>
      <c r="F63" s="122" t="s">
        <v>45</v>
      </c>
      <c r="G63" s="122" t="s">
        <v>114</v>
      </c>
      <c r="H63" s="122" t="s">
        <v>45</v>
      </c>
      <c r="I63" s="981"/>
      <c r="P63" s="977"/>
    </row>
    <row r="64" spans="1:23" ht="16.5" customHeight="1" x14ac:dyDescent="0.2">
      <c r="D64" s="982" t="s">
        <v>609</v>
      </c>
      <c r="E64" s="627">
        <f t="shared" ref="E64:E74" ca="1" si="4">SUMIF($I$6:$O$54,$D64,L$6:L$54)</f>
        <v>2</v>
      </c>
      <c r="F64" s="627">
        <f t="shared" ref="F64:F74" ca="1" si="5">SUMIF($I$6:$O$54,$D64,M$6:M$54)</f>
        <v>4</v>
      </c>
      <c r="G64" s="627">
        <f t="shared" ref="G64:G74" ca="1" si="6">SUMIF($I$6:$O$54,$D64,N$6:N$54)</f>
        <v>2</v>
      </c>
      <c r="H64" s="627">
        <f t="shared" ref="H64:H74" ca="1" si="7">SUMIF($I$6:$O$54,$D64,O$6:O$54)</f>
        <v>4</v>
      </c>
      <c r="I64" s="981"/>
      <c r="P64" s="977"/>
    </row>
    <row r="65" spans="4:16" ht="16.5" customHeight="1" x14ac:dyDescent="0.2">
      <c r="D65" s="967" t="s">
        <v>120</v>
      </c>
      <c r="E65" s="627">
        <f t="shared" ca="1" si="4"/>
        <v>2</v>
      </c>
      <c r="F65" s="627">
        <f t="shared" ca="1" si="5"/>
        <v>0</v>
      </c>
      <c r="G65" s="627">
        <f t="shared" ca="1" si="6"/>
        <v>2</v>
      </c>
      <c r="H65" s="627">
        <f t="shared" ca="1" si="7"/>
        <v>0</v>
      </c>
      <c r="I65" s="981"/>
      <c r="P65" s="977"/>
    </row>
    <row r="66" spans="4:16" ht="16.5" customHeight="1" x14ac:dyDescent="0.2">
      <c r="D66" s="967" t="s">
        <v>314</v>
      </c>
      <c r="E66" s="627">
        <f t="shared" ca="1" si="4"/>
        <v>0</v>
      </c>
      <c r="F66" s="627">
        <f t="shared" ca="1" si="5"/>
        <v>8</v>
      </c>
      <c r="G66" s="627">
        <f t="shared" ca="1" si="6"/>
        <v>0</v>
      </c>
      <c r="H66" s="627">
        <f t="shared" ca="1" si="7"/>
        <v>8</v>
      </c>
      <c r="I66" s="981"/>
      <c r="P66" s="977"/>
    </row>
    <row r="67" spans="4:16" ht="16.5" customHeight="1" x14ac:dyDescent="0.2">
      <c r="D67" s="983" t="s">
        <v>613</v>
      </c>
      <c r="E67" s="627">
        <f t="shared" ca="1" si="4"/>
        <v>2</v>
      </c>
      <c r="F67" s="627">
        <f t="shared" ca="1" si="5"/>
        <v>0</v>
      </c>
      <c r="G67" s="627">
        <f t="shared" ca="1" si="6"/>
        <v>2</v>
      </c>
      <c r="H67" s="627">
        <f t="shared" ca="1" si="7"/>
        <v>0</v>
      </c>
      <c r="I67" s="981"/>
      <c r="P67" s="977"/>
    </row>
    <row r="68" spans="4:16" ht="18" customHeight="1" x14ac:dyDescent="0.2">
      <c r="D68" s="967" t="s">
        <v>199</v>
      </c>
      <c r="E68" s="627">
        <f t="shared" ca="1" si="4"/>
        <v>2</v>
      </c>
      <c r="F68" s="627">
        <f t="shared" ca="1" si="5"/>
        <v>0</v>
      </c>
      <c r="G68" s="627">
        <f t="shared" ca="1" si="6"/>
        <v>2</v>
      </c>
      <c r="H68" s="627">
        <f t="shared" ca="1" si="7"/>
        <v>0</v>
      </c>
      <c r="I68" s="981"/>
      <c r="P68" s="977"/>
    </row>
    <row r="69" spans="4:16" ht="17.25" customHeight="1" x14ac:dyDescent="0.2">
      <c r="D69" s="984" t="s">
        <v>617</v>
      </c>
      <c r="E69" s="627">
        <f t="shared" ca="1" si="4"/>
        <v>2</v>
      </c>
      <c r="F69" s="627">
        <f t="shared" ca="1" si="5"/>
        <v>0</v>
      </c>
      <c r="G69" s="627">
        <f t="shared" ca="1" si="6"/>
        <v>2</v>
      </c>
      <c r="H69" s="627">
        <f t="shared" ca="1" si="7"/>
        <v>0</v>
      </c>
      <c r="I69" s="981"/>
      <c r="O69" s="121" t="s">
        <v>22</v>
      </c>
      <c r="P69" s="977"/>
    </row>
    <row r="70" spans="4:16" ht="17.25" customHeight="1" x14ac:dyDescent="0.2">
      <c r="D70" s="967" t="s">
        <v>621</v>
      </c>
      <c r="E70" s="627">
        <f t="shared" ca="1" si="4"/>
        <v>2</v>
      </c>
      <c r="F70" s="627">
        <f t="shared" ca="1" si="5"/>
        <v>0</v>
      </c>
      <c r="G70" s="627">
        <f t="shared" ca="1" si="6"/>
        <v>2</v>
      </c>
      <c r="H70" s="627">
        <f t="shared" ca="1" si="7"/>
        <v>0</v>
      </c>
      <c r="I70" s="981"/>
      <c r="P70" s="977"/>
    </row>
    <row r="71" spans="4:16" ht="17.25" customHeight="1" x14ac:dyDescent="0.2">
      <c r="D71" s="984" t="s">
        <v>623</v>
      </c>
      <c r="E71" s="627">
        <f t="shared" ca="1" si="4"/>
        <v>4</v>
      </c>
      <c r="F71" s="627">
        <f t="shared" ca="1" si="5"/>
        <v>2</v>
      </c>
      <c r="G71" s="627">
        <f t="shared" ca="1" si="6"/>
        <v>0</v>
      </c>
      <c r="H71" s="627">
        <f t="shared" ca="1" si="7"/>
        <v>6</v>
      </c>
      <c r="I71" s="981"/>
      <c r="P71" s="977"/>
    </row>
    <row r="72" spans="4:16" ht="17.25" customHeight="1" x14ac:dyDescent="0.2">
      <c r="D72" s="967" t="s">
        <v>312</v>
      </c>
      <c r="E72" s="627">
        <f t="shared" ca="1" si="4"/>
        <v>2</v>
      </c>
      <c r="F72" s="627">
        <f t="shared" ca="1" si="5"/>
        <v>0</v>
      </c>
      <c r="G72" s="627">
        <f t="shared" ca="1" si="6"/>
        <v>2</v>
      </c>
      <c r="H72" s="627">
        <f t="shared" ca="1" si="7"/>
        <v>0</v>
      </c>
      <c r="I72" s="981"/>
      <c r="P72" s="977"/>
    </row>
    <row r="73" spans="4:16" ht="17.25" customHeight="1" x14ac:dyDescent="0.2">
      <c r="D73" s="643" t="s">
        <v>619</v>
      </c>
      <c r="E73" s="627">
        <f t="shared" ca="1" si="4"/>
        <v>2</v>
      </c>
      <c r="F73" s="627">
        <f t="shared" ca="1" si="5"/>
        <v>0</v>
      </c>
      <c r="G73" s="627">
        <f t="shared" ca="1" si="6"/>
        <v>2</v>
      </c>
      <c r="H73" s="627">
        <f t="shared" ca="1" si="7"/>
        <v>0</v>
      </c>
      <c r="I73" s="981"/>
      <c r="P73" s="977"/>
    </row>
    <row r="74" spans="4:16" ht="17.25" customHeight="1" x14ac:dyDescent="0.2">
      <c r="D74" s="967" t="s">
        <v>134</v>
      </c>
      <c r="E74" s="627">
        <f t="shared" ca="1" si="4"/>
        <v>0</v>
      </c>
      <c r="F74" s="627">
        <f t="shared" ca="1" si="5"/>
        <v>8</v>
      </c>
      <c r="G74" s="627">
        <f t="shared" ca="1" si="6"/>
        <v>0</v>
      </c>
      <c r="H74" s="627">
        <f t="shared" ca="1" si="7"/>
        <v>8</v>
      </c>
      <c r="I74" s="981"/>
    </row>
    <row r="75" spans="4:16" ht="17.25" customHeight="1" x14ac:dyDescent="0.2">
      <c r="D75" s="967" t="s">
        <v>315</v>
      </c>
      <c r="E75" s="627">
        <f t="shared" ref="E75:E84" ca="1" si="8">SUMIF($I$6:$O$54,$D75,L$6:L$54)</f>
        <v>0</v>
      </c>
      <c r="F75" s="627">
        <f ca="1">SUMIF($I$6:$O$57,$D75,M$6:M$54)</f>
        <v>6</v>
      </c>
      <c r="G75" s="627">
        <f t="shared" ref="G75:G84" ca="1" si="9">SUMIF($I$6:$O$54,$D75,N$6:N$54)</f>
        <v>0</v>
      </c>
      <c r="H75" s="627">
        <f ca="1">SUMIF($I$6:$O$57,$D75,O$6:O$54)</f>
        <v>6</v>
      </c>
      <c r="I75" s="981"/>
    </row>
    <row r="76" spans="4:16" ht="17.25" customHeight="1" x14ac:dyDescent="0.2">
      <c r="D76" s="970" t="s">
        <v>137</v>
      </c>
      <c r="E76" s="627">
        <f t="shared" ca="1" si="8"/>
        <v>2</v>
      </c>
      <c r="F76" s="627">
        <f t="shared" ref="F76:F84" ca="1" si="10">SUMIF($I$6:$O$54,$D76,M$6:M$54)</f>
        <v>0</v>
      </c>
      <c r="G76" s="627">
        <f t="shared" ca="1" si="9"/>
        <v>0</v>
      </c>
      <c r="H76" s="627">
        <f t="shared" ref="H76:H84" ca="1" si="11">SUMIF($I$6:$O$54,$D76,O$6:O$54)</f>
        <v>0</v>
      </c>
      <c r="I76" s="981"/>
    </row>
    <row r="77" spans="4:16" ht="17.25" customHeight="1" x14ac:dyDescent="0.2">
      <c r="D77" s="970" t="s">
        <v>96</v>
      </c>
      <c r="E77" s="627">
        <f t="shared" ca="1" si="8"/>
        <v>2</v>
      </c>
      <c r="F77" s="627">
        <f t="shared" ca="1" si="10"/>
        <v>0</v>
      </c>
      <c r="G77" s="627">
        <f t="shared" ca="1" si="9"/>
        <v>2</v>
      </c>
      <c r="H77" s="627">
        <f t="shared" ca="1" si="11"/>
        <v>0</v>
      </c>
      <c r="I77" s="981"/>
    </row>
    <row r="78" spans="4:16" ht="17.25" customHeight="1" x14ac:dyDescent="0.2">
      <c r="D78" s="970" t="s">
        <v>110</v>
      </c>
      <c r="E78" s="627">
        <f t="shared" ca="1" si="8"/>
        <v>2</v>
      </c>
      <c r="F78" s="627">
        <f t="shared" ca="1" si="10"/>
        <v>0</v>
      </c>
      <c r="G78" s="627">
        <f t="shared" ca="1" si="9"/>
        <v>2</v>
      </c>
      <c r="H78" s="627">
        <f t="shared" ca="1" si="11"/>
        <v>0</v>
      </c>
      <c r="I78" s="981"/>
    </row>
    <row r="79" spans="4:16" ht="17.25" customHeight="1" x14ac:dyDescent="0.2">
      <c r="D79" s="970" t="s">
        <v>348</v>
      </c>
      <c r="E79" s="627">
        <f t="shared" ca="1" si="8"/>
        <v>2</v>
      </c>
      <c r="F79" s="627">
        <f t="shared" ca="1" si="10"/>
        <v>0</v>
      </c>
      <c r="G79" s="627">
        <f t="shared" ca="1" si="9"/>
        <v>2</v>
      </c>
      <c r="H79" s="627">
        <f t="shared" ca="1" si="11"/>
        <v>0</v>
      </c>
      <c r="I79" s="981"/>
    </row>
    <row r="80" spans="4:16" ht="17.25" customHeight="1" x14ac:dyDescent="0.2">
      <c r="D80" s="970" t="s">
        <v>630</v>
      </c>
      <c r="E80" s="627">
        <f t="shared" ca="1" si="8"/>
        <v>2</v>
      </c>
      <c r="F80" s="627">
        <f t="shared" ca="1" si="10"/>
        <v>0</v>
      </c>
      <c r="G80" s="627">
        <f t="shared" ca="1" si="9"/>
        <v>2</v>
      </c>
      <c r="H80" s="627">
        <f t="shared" ca="1" si="11"/>
        <v>0</v>
      </c>
      <c r="I80" s="981"/>
      <c r="K80" s="108"/>
    </row>
    <row r="81" spans="4:11" ht="17.25" customHeight="1" x14ac:dyDescent="0.2">
      <c r="D81" s="970" t="s">
        <v>631</v>
      </c>
      <c r="E81" s="627">
        <f t="shared" ca="1" si="8"/>
        <v>2</v>
      </c>
      <c r="F81" s="627">
        <f t="shared" ca="1" si="10"/>
        <v>0</v>
      </c>
      <c r="G81" s="627">
        <f t="shared" ca="1" si="9"/>
        <v>2</v>
      </c>
      <c r="H81" s="627">
        <f t="shared" ca="1" si="11"/>
        <v>0</v>
      </c>
      <c r="I81" s="981"/>
      <c r="K81" s="108"/>
    </row>
    <row r="82" spans="4:11" ht="17.25" customHeight="1" x14ac:dyDescent="0.2">
      <c r="D82" s="970" t="s">
        <v>629</v>
      </c>
      <c r="E82" s="627">
        <f t="shared" ca="1" si="8"/>
        <v>0</v>
      </c>
      <c r="F82" s="627">
        <f t="shared" ca="1" si="10"/>
        <v>0</v>
      </c>
      <c r="G82" s="627">
        <f t="shared" ca="1" si="9"/>
        <v>2</v>
      </c>
      <c r="H82" s="627">
        <f t="shared" ca="1" si="11"/>
        <v>0</v>
      </c>
      <c r="I82" s="981"/>
      <c r="K82" s="108"/>
    </row>
    <row r="83" spans="4:11" ht="17.25" customHeight="1" x14ac:dyDescent="0.2">
      <c r="D83" s="985" t="s">
        <v>626</v>
      </c>
      <c r="E83" s="627">
        <f t="shared" ca="1" si="8"/>
        <v>0</v>
      </c>
      <c r="F83" s="627">
        <f t="shared" ca="1" si="10"/>
        <v>6</v>
      </c>
      <c r="G83" s="627">
        <f t="shared" ca="1" si="9"/>
        <v>2</v>
      </c>
      <c r="H83" s="627">
        <f t="shared" ca="1" si="11"/>
        <v>4</v>
      </c>
      <c r="I83" s="981"/>
      <c r="K83" s="108"/>
    </row>
    <row r="84" spans="4:11" ht="17.25" customHeight="1" x14ac:dyDescent="0.2">
      <c r="D84" s="984" t="s">
        <v>625</v>
      </c>
      <c r="E84" s="627">
        <f t="shared" ca="1" si="8"/>
        <v>2</v>
      </c>
      <c r="F84" s="627">
        <f t="shared" ca="1" si="10"/>
        <v>0</v>
      </c>
      <c r="G84" s="627">
        <f t="shared" ca="1" si="9"/>
        <v>2</v>
      </c>
      <c r="H84" s="627">
        <f t="shared" ca="1" si="11"/>
        <v>0</v>
      </c>
      <c r="I84" s="981"/>
      <c r="K84" s="108"/>
    </row>
    <row r="85" spans="4:11" ht="17.25" customHeight="1" x14ac:dyDescent="0.2">
      <c r="D85" s="127"/>
      <c r="E85" s="135">
        <f ca="1">SUM(E64:E84)</f>
        <v>34</v>
      </c>
      <c r="F85" s="135">
        <f ca="1">SUM(F64:F84)</f>
        <v>34</v>
      </c>
      <c r="G85" s="135">
        <f ca="1">SUM(G64:G84)</f>
        <v>32</v>
      </c>
      <c r="H85" s="135">
        <f ca="1">SUM(H64:H84)</f>
        <v>36</v>
      </c>
      <c r="I85" s="981"/>
      <c r="K85" s="108"/>
    </row>
    <row r="86" spans="4:11" ht="15" x14ac:dyDescent="0.2">
      <c r="I86" s="986"/>
      <c r="J86" s="987"/>
      <c r="K86" s="108"/>
    </row>
    <row r="87" spans="4:11" ht="15" x14ac:dyDescent="0.2">
      <c r="J87" s="987"/>
      <c r="K87" s="108"/>
    </row>
    <row r="88" spans="4:11" ht="15" x14ac:dyDescent="0.2">
      <c r="J88" s="987"/>
      <c r="K88" s="108"/>
    </row>
    <row r="89" spans="4:11" ht="15" x14ac:dyDescent="0.2">
      <c r="J89" s="987"/>
      <c r="K89" s="108"/>
    </row>
    <row r="90" spans="4:11" ht="15" x14ac:dyDescent="0.2">
      <c r="J90" s="987"/>
      <c r="K90" s="108"/>
    </row>
    <row r="91" spans="4:11" ht="15" x14ac:dyDescent="0.2">
      <c r="J91" s="987"/>
      <c r="K91" s="108"/>
    </row>
    <row r="92" spans="4:11" ht="15" x14ac:dyDescent="0.2">
      <c r="J92" s="987"/>
      <c r="K92" s="108"/>
    </row>
    <row r="93" spans="4:11" ht="15" x14ac:dyDescent="0.2">
      <c r="J93" s="987"/>
      <c r="K93" s="108"/>
    </row>
    <row r="94" spans="4:11" ht="15" x14ac:dyDescent="0.2">
      <c r="J94" s="987"/>
      <c r="K94" s="108"/>
    </row>
    <row r="95" spans="4:11" ht="15" x14ac:dyDescent="0.2">
      <c r="J95" s="987"/>
      <c r="K95" s="108"/>
    </row>
    <row r="96" spans="4:11" ht="15" x14ac:dyDescent="0.2">
      <c r="J96" s="987"/>
      <c r="K96" s="108"/>
    </row>
    <row r="97" spans="10:11" ht="15" x14ac:dyDescent="0.2">
      <c r="J97" s="987"/>
      <c r="K97" s="108"/>
    </row>
    <row r="98" spans="10:11" ht="15" x14ac:dyDescent="0.2">
      <c r="J98" s="987"/>
      <c r="K98" s="108"/>
    </row>
    <row r="99" spans="10:11" ht="15" x14ac:dyDescent="0.2">
      <c r="J99" s="987"/>
    </row>
    <row r="100" spans="10:11" ht="15" x14ac:dyDescent="0.2">
      <c r="J100" s="987"/>
    </row>
    <row r="101" spans="10:11" ht="15" x14ac:dyDescent="0.2">
      <c r="J101" s="987"/>
    </row>
    <row r="102" spans="10:11" ht="15" x14ac:dyDescent="0.2">
      <c r="J102" s="987"/>
    </row>
  </sheetData>
  <autoFilter ref="B5:J58">
    <filterColumn colId="7">
      <filters>
        <filter val="MALDONADO VALDES GONZALO"/>
      </filters>
    </filterColumn>
  </autoFilter>
  <mergeCells count="5">
    <mergeCell ref="B1:I1"/>
    <mergeCell ref="B2:I2"/>
    <mergeCell ref="E3:H3"/>
    <mergeCell ref="E4:F4"/>
    <mergeCell ref="G4:H4"/>
  </mergeCells>
  <dataValidations count="1">
    <dataValidation type="list" allowBlank="1" showInputMessage="1" showErrorMessage="1" sqref="I36:I49 D74:D82 D65:D66 D72 D68 D70">
      <formula1>$I$6:$I$57</formula1>
    </dataValidation>
  </dataValidation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O50"/>
  <sheetViews>
    <sheetView workbookViewId="0">
      <selection activeCell="A35" sqref="A35:I38"/>
    </sheetView>
  </sheetViews>
  <sheetFormatPr baseColWidth="10" defaultColWidth="11.42578125" defaultRowHeight="14.25" x14ac:dyDescent="0.2"/>
  <cols>
    <col min="1" max="1" width="11.42578125" style="91"/>
    <col min="2" max="2" width="4.7109375" style="91" customWidth="1"/>
    <col min="3" max="3" width="16" style="91" customWidth="1"/>
    <col min="4" max="4" width="43" style="91" customWidth="1"/>
    <col min="5" max="8" width="7.140625" style="91" customWidth="1"/>
    <col min="9" max="9" width="31.28515625" style="161" customWidth="1"/>
    <col min="10" max="10" width="32.7109375" style="91" customWidth="1"/>
    <col min="11" max="11" width="14" style="735" customWidth="1"/>
    <col min="12" max="12" width="11.5703125" style="735" customWidth="1"/>
    <col min="13" max="13" width="11.5703125" style="94" customWidth="1"/>
    <col min="14" max="14" width="9.7109375" style="94" customWidth="1"/>
    <col min="15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5" thickBot="1" x14ac:dyDescent="0.25"/>
    <row r="5" spans="1:15" ht="12.75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K5" s="94"/>
      <c r="L5" s="94"/>
    </row>
    <row r="6" spans="1:15" s="120" customFormat="1" ht="13.5" thickBot="1" x14ac:dyDescent="0.25">
      <c r="A6" s="1247" t="s">
        <v>417</v>
      </c>
      <c r="B6" s="1248"/>
      <c r="C6" s="1249"/>
      <c r="D6" s="1248"/>
      <c r="E6" s="1248"/>
      <c r="F6" s="1248"/>
      <c r="G6" s="1248"/>
      <c r="H6" s="1248"/>
      <c r="I6" s="1250"/>
      <c r="K6" s="125"/>
      <c r="L6" s="125"/>
      <c r="M6" s="125"/>
      <c r="N6" s="125"/>
    </row>
    <row r="7" spans="1:15" s="120" customFormat="1" ht="13.5" thickBot="1" x14ac:dyDescent="0.25">
      <c r="A7" s="710" t="s">
        <v>34</v>
      </c>
      <c r="B7" s="711"/>
      <c r="C7" s="711"/>
      <c r="D7" s="1251" t="s">
        <v>503</v>
      </c>
      <c r="E7" s="1251"/>
      <c r="F7" s="1251"/>
      <c r="G7" s="1251"/>
      <c r="H7" s="1251"/>
      <c r="I7" s="712"/>
      <c r="K7" s="125"/>
      <c r="L7" s="125"/>
      <c r="M7" s="125"/>
      <c r="N7" s="125"/>
    </row>
    <row r="8" spans="1:15" s="109" customFormat="1" ht="13.5" thickBot="1" x14ac:dyDescent="0.25">
      <c r="A8" s="796"/>
      <c r="B8" s="797"/>
      <c r="C8" s="797"/>
      <c r="D8" s="1248" t="s">
        <v>35</v>
      </c>
      <c r="E8" s="1248"/>
      <c r="F8" s="1248"/>
      <c r="G8" s="1248"/>
      <c r="H8" s="1248"/>
      <c r="I8" s="798"/>
      <c r="J8" s="1"/>
      <c r="K8" s="1"/>
      <c r="L8" s="1"/>
      <c r="M8" s="1"/>
      <c r="N8" s="1"/>
    </row>
    <row r="9" spans="1:15" s="109" customFormat="1" ht="12.75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"/>
      <c r="K9" s="129"/>
      <c r="L9" s="129"/>
      <c r="M9" s="129"/>
      <c r="N9" s="129"/>
      <c r="O9" s="1"/>
    </row>
    <row r="10" spans="1:15" s="109" customFormat="1" ht="12.75" x14ac:dyDescent="0.2">
      <c r="A10" s="1253"/>
      <c r="B10" s="1255"/>
      <c r="C10" s="1255"/>
      <c r="D10" s="1255"/>
      <c r="E10" s="713" t="s">
        <v>40</v>
      </c>
      <c r="F10" s="713" t="s">
        <v>45</v>
      </c>
      <c r="G10" s="713" t="s">
        <v>41</v>
      </c>
      <c r="H10" s="713" t="s">
        <v>45</v>
      </c>
      <c r="I10" s="1243"/>
      <c r="J10" s="1"/>
      <c r="K10" s="129"/>
      <c r="L10" s="129"/>
      <c r="M10" s="129"/>
      <c r="N10" s="129"/>
      <c r="O10" s="89"/>
    </row>
    <row r="11" spans="1:15" s="121" customFormat="1" ht="12.75" x14ac:dyDescent="0.2">
      <c r="A11" s="1115" t="s">
        <v>4</v>
      </c>
      <c r="B11" s="1115" t="s">
        <v>42</v>
      </c>
      <c r="C11" s="1115" t="s">
        <v>24</v>
      </c>
      <c r="D11" s="1116" t="s">
        <v>504</v>
      </c>
      <c r="E11" s="1118">
        <v>6</v>
      </c>
      <c r="F11" s="1118"/>
      <c r="G11" s="1118"/>
      <c r="H11" s="1118"/>
      <c r="I11" s="1117" t="s">
        <v>95</v>
      </c>
      <c r="J11" s="128"/>
      <c r="K11" s="136">
        <f>E11</f>
        <v>6</v>
      </c>
      <c r="L11" s="136"/>
      <c r="M11" s="136"/>
      <c r="N11" s="136"/>
      <c r="O11" s="192"/>
    </row>
    <row r="12" spans="1:15" s="121" customFormat="1" ht="12.75" x14ac:dyDescent="0.2">
      <c r="A12" s="1115" t="s">
        <v>4</v>
      </c>
      <c r="B12" s="1115" t="s">
        <v>42</v>
      </c>
      <c r="C12" s="1115" t="s">
        <v>24</v>
      </c>
      <c r="D12" s="1116" t="s">
        <v>504</v>
      </c>
      <c r="E12" s="1115"/>
      <c r="F12" s="1115"/>
      <c r="G12" s="1115">
        <v>6</v>
      </c>
      <c r="H12" s="1115"/>
      <c r="I12" s="1117" t="s">
        <v>95</v>
      </c>
      <c r="J12" s="128"/>
      <c r="K12" s="136">
        <f t="shared" ref="K12:K40" si="0">E12</f>
        <v>0</v>
      </c>
      <c r="L12" s="136"/>
      <c r="M12" s="136"/>
      <c r="N12" s="136"/>
      <c r="O12" s="192"/>
    </row>
    <row r="13" spans="1:15" s="121" customFormat="1" ht="12.75" x14ac:dyDescent="0.2">
      <c r="A13" s="1115" t="s">
        <v>4</v>
      </c>
      <c r="B13" s="1115" t="s">
        <v>43</v>
      </c>
      <c r="C13" s="1115" t="s">
        <v>24</v>
      </c>
      <c r="D13" s="1116" t="s">
        <v>504</v>
      </c>
      <c r="E13" s="1115">
        <v>6</v>
      </c>
      <c r="F13" s="1115"/>
      <c r="G13" s="1115"/>
      <c r="H13" s="1115"/>
      <c r="I13" s="1117" t="s">
        <v>102</v>
      </c>
      <c r="J13" s="128"/>
      <c r="K13" s="136">
        <f t="shared" si="0"/>
        <v>6</v>
      </c>
      <c r="L13" s="136"/>
      <c r="M13" s="136"/>
      <c r="N13" s="136"/>
      <c r="O13" s="192"/>
    </row>
    <row r="14" spans="1:15" s="121" customFormat="1" ht="12.75" x14ac:dyDescent="0.2">
      <c r="A14" s="1115" t="s">
        <v>4</v>
      </c>
      <c r="B14" s="1115" t="s">
        <v>43</v>
      </c>
      <c r="C14" s="1115" t="s">
        <v>24</v>
      </c>
      <c r="D14" s="1116" t="s">
        <v>504</v>
      </c>
      <c r="E14" s="1115"/>
      <c r="F14" s="1115"/>
      <c r="G14" s="1115">
        <v>6</v>
      </c>
      <c r="H14" s="1115"/>
      <c r="I14" s="1117" t="s">
        <v>102</v>
      </c>
      <c r="J14" s="8"/>
      <c r="K14" s="136">
        <f t="shared" si="0"/>
        <v>0</v>
      </c>
      <c r="L14" s="136"/>
      <c r="M14" s="136"/>
      <c r="N14" s="136"/>
      <c r="O14" s="192"/>
    </row>
    <row r="15" spans="1:15" s="121" customFormat="1" ht="12.75" x14ac:dyDescent="0.2">
      <c r="A15" s="1115" t="s">
        <v>4</v>
      </c>
      <c r="B15" s="1115" t="s">
        <v>44</v>
      </c>
      <c r="C15" s="1115" t="s">
        <v>24</v>
      </c>
      <c r="D15" s="1116" t="s">
        <v>504</v>
      </c>
      <c r="E15" s="1115">
        <v>6</v>
      </c>
      <c r="F15" s="1115"/>
      <c r="G15" s="1115"/>
      <c r="H15" s="1115"/>
      <c r="I15" s="1117" t="s">
        <v>95</v>
      </c>
      <c r="J15" s="8"/>
      <c r="K15" s="136">
        <f t="shared" si="0"/>
        <v>6</v>
      </c>
      <c r="L15" s="136"/>
      <c r="M15" s="136"/>
      <c r="N15" s="136"/>
      <c r="O15" s="192"/>
    </row>
    <row r="16" spans="1:15" s="121" customFormat="1" ht="12.75" x14ac:dyDescent="0.2">
      <c r="A16" s="1115" t="s">
        <v>4</v>
      </c>
      <c r="B16" s="1115" t="s">
        <v>44</v>
      </c>
      <c r="C16" s="1115" t="s">
        <v>24</v>
      </c>
      <c r="D16" s="1116" t="s">
        <v>504</v>
      </c>
      <c r="E16" s="1118"/>
      <c r="F16" s="1118"/>
      <c r="G16" s="1118">
        <v>6</v>
      </c>
      <c r="H16" s="1115"/>
      <c r="I16" s="1117" t="s">
        <v>95</v>
      </c>
      <c r="J16" s="8"/>
      <c r="K16" s="136">
        <f t="shared" si="0"/>
        <v>0</v>
      </c>
      <c r="L16" s="136"/>
      <c r="M16" s="136"/>
      <c r="N16" s="136"/>
      <c r="O16" s="192"/>
    </row>
    <row r="17" spans="1:15" s="121" customFormat="1" ht="12.75" x14ac:dyDescent="0.2">
      <c r="A17" s="1115" t="s">
        <v>4</v>
      </c>
      <c r="B17" s="1115" t="s">
        <v>46</v>
      </c>
      <c r="C17" s="1115" t="s">
        <v>24</v>
      </c>
      <c r="D17" s="1116" t="s">
        <v>504</v>
      </c>
      <c r="E17" s="1115">
        <v>6</v>
      </c>
      <c r="F17" s="1115"/>
      <c r="G17" s="1115"/>
      <c r="H17" s="1115"/>
      <c r="I17" s="1117" t="s">
        <v>102</v>
      </c>
      <c r="J17" s="8"/>
      <c r="K17" s="136">
        <f t="shared" si="0"/>
        <v>6</v>
      </c>
      <c r="L17" s="136"/>
      <c r="M17" s="136"/>
      <c r="N17" s="136"/>
      <c r="O17" s="192"/>
    </row>
    <row r="18" spans="1:15" s="121" customFormat="1" ht="12.75" x14ac:dyDescent="0.2">
      <c r="A18" s="1115" t="s">
        <v>4</v>
      </c>
      <c r="B18" s="1115" t="s">
        <v>46</v>
      </c>
      <c r="C18" s="1115" t="s">
        <v>24</v>
      </c>
      <c r="D18" s="1116" t="s">
        <v>504</v>
      </c>
      <c r="E18" s="1115"/>
      <c r="F18" s="1115"/>
      <c r="G18" s="1115">
        <v>6</v>
      </c>
      <c r="H18" s="1118"/>
      <c r="I18" s="1117" t="s">
        <v>102</v>
      </c>
      <c r="J18" s="8"/>
      <c r="K18" s="136">
        <f t="shared" si="0"/>
        <v>0</v>
      </c>
      <c r="L18" s="136"/>
      <c r="M18" s="136"/>
      <c r="N18" s="136"/>
      <c r="O18" s="192"/>
    </row>
    <row r="19" spans="1:15" s="121" customFormat="1" ht="12.75" x14ac:dyDescent="0.2">
      <c r="A19" s="1118" t="s">
        <v>4</v>
      </c>
      <c r="B19" s="1115" t="s">
        <v>47</v>
      </c>
      <c r="C19" s="1115" t="s">
        <v>24</v>
      </c>
      <c r="D19" s="1116" t="s">
        <v>504</v>
      </c>
      <c r="E19" s="1115">
        <v>6</v>
      </c>
      <c r="F19" s="1115"/>
      <c r="G19" s="1115"/>
      <c r="H19" s="1118"/>
      <c r="I19" s="1117" t="s">
        <v>95</v>
      </c>
      <c r="J19" s="8"/>
      <c r="K19" s="136">
        <f t="shared" si="0"/>
        <v>6</v>
      </c>
      <c r="L19" s="136"/>
      <c r="M19" s="136"/>
      <c r="N19" s="136"/>
      <c r="O19" s="192"/>
    </row>
    <row r="20" spans="1:15" s="121" customFormat="1" ht="12.75" x14ac:dyDescent="0.2">
      <c r="A20" s="1115" t="s">
        <v>4</v>
      </c>
      <c r="B20" s="1115" t="s">
        <v>47</v>
      </c>
      <c r="C20" s="1115" t="s">
        <v>24</v>
      </c>
      <c r="D20" s="1116" t="s">
        <v>504</v>
      </c>
      <c r="E20" s="1118"/>
      <c r="F20" s="1118"/>
      <c r="G20" s="1118">
        <v>6</v>
      </c>
      <c r="H20" s="1115"/>
      <c r="I20" s="1117" t="s">
        <v>95</v>
      </c>
      <c r="J20" s="8"/>
      <c r="K20" s="136">
        <f t="shared" si="0"/>
        <v>0</v>
      </c>
      <c r="L20" s="136"/>
      <c r="M20" s="136"/>
      <c r="N20" s="136"/>
      <c r="O20" s="192"/>
    </row>
    <row r="21" spans="1:15" s="121" customFormat="1" ht="12.75" x14ac:dyDescent="0.2">
      <c r="A21" s="1115" t="s">
        <v>4</v>
      </c>
      <c r="B21" s="1115" t="s">
        <v>132</v>
      </c>
      <c r="C21" s="1115" t="s">
        <v>24</v>
      </c>
      <c r="D21" s="1116" t="s">
        <v>504</v>
      </c>
      <c r="E21" s="1115">
        <v>6</v>
      </c>
      <c r="F21" s="1115"/>
      <c r="G21" s="1115"/>
      <c r="H21" s="1115"/>
      <c r="I21" s="1117" t="s">
        <v>102</v>
      </c>
      <c r="J21" s="8"/>
      <c r="K21" s="136">
        <f t="shared" si="0"/>
        <v>6</v>
      </c>
      <c r="L21" s="136"/>
      <c r="M21" s="136"/>
      <c r="N21" s="136"/>
      <c r="O21" s="192"/>
    </row>
    <row r="22" spans="1:15" s="121" customFormat="1" ht="12.75" x14ac:dyDescent="0.2">
      <c r="A22" s="1118" t="s">
        <v>4</v>
      </c>
      <c r="B22" s="1118" t="s">
        <v>132</v>
      </c>
      <c r="C22" s="1118" t="s">
        <v>24</v>
      </c>
      <c r="D22" s="1119" t="s">
        <v>504</v>
      </c>
      <c r="E22" s="1115"/>
      <c r="F22" s="1115"/>
      <c r="G22" s="1115">
        <v>6</v>
      </c>
      <c r="H22" s="1118"/>
      <c r="I22" s="1117" t="s">
        <v>102</v>
      </c>
      <c r="J22" s="8"/>
      <c r="K22" s="136">
        <f t="shared" si="0"/>
        <v>0</v>
      </c>
      <c r="L22" s="136"/>
      <c r="M22" s="136"/>
      <c r="N22" s="136"/>
      <c r="O22" s="192"/>
    </row>
    <row r="23" spans="1:15" s="121" customFormat="1" ht="13.5" thickBot="1" x14ac:dyDescent="0.25">
      <c r="A23" s="1120" t="s">
        <v>4</v>
      </c>
      <c r="B23" s="1120" t="s">
        <v>332</v>
      </c>
      <c r="C23" s="1120" t="s">
        <v>24</v>
      </c>
      <c r="D23" s="1121" t="s">
        <v>504</v>
      </c>
      <c r="E23" s="1120">
        <v>6</v>
      </c>
      <c r="F23" s="1120"/>
      <c r="G23" s="1120"/>
      <c r="H23" s="1120"/>
      <c r="I23" s="1117" t="s">
        <v>102</v>
      </c>
      <c r="J23" s="8"/>
      <c r="K23" s="136">
        <f t="shared" si="0"/>
        <v>6</v>
      </c>
      <c r="L23" s="136"/>
      <c r="M23" s="136"/>
      <c r="N23" s="136"/>
      <c r="O23" s="192"/>
    </row>
    <row r="24" spans="1:15" s="121" customFormat="1" ht="12.75" x14ac:dyDescent="0.2">
      <c r="A24" s="1115" t="s">
        <v>4</v>
      </c>
      <c r="B24" s="1115" t="s">
        <v>332</v>
      </c>
      <c r="C24" s="1115" t="s">
        <v>24</v>
      </c>
      <c r="D24" s="1116" t="s">
        <v>504</v>
      </c>
      <c r="E24" s="1115"/>
      <c r="F24" s="1115"/>
      <c r="G24" s="1115">
        <v>6</v>
      </c>
      <c r="H24" s="1115"/>
      <c r="I24" s="1117" t="s">
        <v>95</v>
      </c>
      <c r="J24" s="8"/>
      <c r="K24" s="136">
        <f t="shared" si="0"/>
        <v>0</v>
      </c>
      <c r="L24" s="136"/>
      <c r="M24" s="136"/>
      <c r="N24" s="136"/>
      <c r="O24" s="192"/>
    </row>
    <row r="25" spans="1:15" s="121" customFormat="1" ht="12.75" x14ac:dyDescent="0.2">
      <c r="A25" s="1118" t="s">
        <v>505</v>
      </c>
      <c r="B25" s="1118" t="s">
        <v>42</v>
      </c>
      <c r="C25" s="1118" t="s">
        <v>24</v>
      </c>
      <c r="D25" s="1119" t="s">
        <v>506</v>
      </c>
      <c r="E25" s="1118">
        <v>2</v>
      </c>
      <c r="F25" s="1118"/>
      <c r="G25" s="1115"/>
      <c r="H25" s="1118"/>
      <c r="I25" s="1117" t="s">
        <v>507</v>
      </c>
      <c r="J25" s="8"/>
      <c r="K25" s="136">
        <f t="shared" si="0"/>
        <v>2</v>
      </c>
      <c r="L25" s="136"/>
      <c r="M25" s="136"/>
      <c r="N25" s="136"/>
      <c r="O25" s="192"/>
    </row>
    <row r="26" spans="1:15" s="121" customFormat="1" ht="12.75" x14ac:dyDescent="0.2">
      <c r="A26" s="1115" t="s">
        <v>505</v>
      </c>
      <c r="B26" s="1115" t="s">
        <v>43</v>
      </c>
      <c r="C26" s="1115" t="s">
        <v>24</v>
      </c>
      <c r="D26" s="1116" t="s">
        <v>506</v>
      </c>
      <c r="E26" s="1115">
        <v>2</v>
      </c>
      <c r="F26" s="1115"/>
      <c r="G26" s="1118"/>
      <c r="H26" s="1115"/>
      <c r="I26" s="1117" t="s">
        <v>507</v>
      </c>
      <c r="J26" s="8"/>
      <c r="K26" s="136">
        <f t="shared" si="0"/>
        <v>2</v>
      </c>
      <c r="L26" s="136"/>
      <c r="M26" s="136"/>
      <c r="N26" s="136"/>
      <c r="O26" s="192"/>
    </row>
    <row r="27" spans="1:15" s="121" customFormat="1" ht="12.75" x14ac:dyDescent="0.2">
      <c r="A27" s="1115" t="s">
        <v>505</v>
      </c>
      <c r="B27" s="1115" t="s">
        <v>44</v>
      </c>
      <c r="C27" s="1115" t="s">
        <v>24</v>
      </c>
      <c r="D27" s="1116" t="s">
        <v>506</v>
      </c>
      <c r="E27" s="1115">
        <v>2</v>
      </c>
      <c r="F27" s="1115"/>
      <c r="G27" s="1118"/>
      <c r="H27" s="1115"/>
      <c r="I27" s="1117" t="s">
        <v>507</v>
      </c>
      <c r="J27" s="8"/>
      <c r="K27" s="136">
        <f t="shared" si="0"/>
        <v>2</v>
      </c>
      <c r="L27" s="136"/>
      <c r="M27" s="136"/>
      <c r="N27" s="136"/>
      <c r="O27" s="192"/>
    </row>
    <row r="28" spans="1:15" s="121" customFormat="1" ht="12.75" x14ac:dyDescent="0.2">
      <c r="A28" s="1115" t="s">
        <v>505</v>
      </c>
      <c r="B28" s="1115" t="s">
        <v>46</v>
      </c>
      <c r="C28" s="1115" t="s">
        <v>24</v>
      </c>
      <c r="D28" s="1116" t="s">
        <v>506</v>
      </c>
      <c r="E28" s="1115">
        <v>2</v>
      </c>
      <c r="F28" s="1115"/>
      <c r="G28" s="1118"/>
      <c r="H28" s="1115"/>
      <c r="I28" s="1117" t="s">
        <v>102</v>
      </c>
      <c r="J28" s="8"/>
      <c r="K28" s="136">
        <f t="shared" si="0"/>
        <v>2</v>
      </c>
      <c r="L28" s="136"/>
      <c r="M28" s="136"/>
      <c r="N28" s="136"/>
      <c r="O28" s="192"/>
    </row>
    <row r="29" spans="1:15" s="121" customFormat="1" ht="12.75" x14ac:dyDescent="0.2">
      <c r="A29" s="1115" t="s">
        <v>480</v>
      </c>
      <c r="B29" s="1115"/>
      <c r="C29" s="1115" t="s">
        <v>24</v>
      </c>
      <c r="D29" s="1116" t="s">
        <v>506</v>
      </c>
      <c r="E29" s="1115"/>
      <c r="F29" s="1115"/>
      <c r="G29" s="1118">
        <v>2</v>
      </c>
      <c r="H29" s="1115"/>
      <c r="I29" s="1117" t="s">
        <v>507</v>
      </c>
      <c r="J29" s="8"/>
      <c r="K29" s="136">
        <f t="shared" si="0"/>
        <v>0</v>
      </c>
      <c r="L29" s="136"/>
      <c r="M29" s="136"/>
      <c r="N29" s="136"/>
      <c r="O29" s="192"/>
    </row>
    <row r="30" spans="1:15" s="121" customFormat="1" ht="12.75" x14ac:dyDescent="0.2">
      <c r="A30" s="1115" t="s">
        <v>11</v>
      </c>
      <c r="B30" s="1115"/>
      <c r="C30" s="1115" t="s">
        <v>24</v>
      </c>
      <c r="D30" s="1116" t="s">
        <v>506</v>
      </c>
      <c r="E30" s="1115"/>
      <c r="F30" s="1115"/>
      <c r="G30" s="1118">
        <v>2</v>
      </c>
      <c r="H30" s="1115"/>
      <c r="I30" s="1117" t="s">
        <v>507</v>
      </c>
      <c r="J30" s="8"/>
      <c r="K30" s="136">
        <f t="shared" si="0"/>
        <v>0</v>
      </c>
      <c r="L30" s="136"/>
      <c r="M30" s="136"/>
      <c r="N30" s="136"/>
      <c r="O30" s="192"/>
    </row>
    <row r="31" spans="1:15" s="121" customFormat="1" ht="12.75" x14ac:dyDescent="0.2">
      <c r="A31" s="1115" t="s">
        <v>17</v>
      </c>
      <c r="B31" s="1115"/>
      <c r="C31" s="1115" t="s">
        <v>24</v>
      </c>
      <c r="D31" s="1116" t="s">
        <v>506</v>
      </c>
      <c r="E31" s="1132"/>
      <c r="F31" s="1115"/>
      <c r="G31" s="1115">
        <v>2</v>
      </c>
      <c r="H31" s="1115"/>
      <c r="I31" s="1117" t="s">
        <v>507</v>
      </c>
      <c r="J31" s="192" t="s">
        <v>22</v>
      </c>
      <c r="K31" s="136">
        <f t="shared" si="0"/>
        <v>0</v>
      </c>
      <c r="L31" s="136"/>
      <c r="M31" s="136"/>
      <c r="N31" s="136"/>
      <c r="O31" s="192"/>
    </row>
    <row r="32" spans="1:15" s="121" customFormat="1" ht="12.75" x14ac:dyDescent="0.2">
      <c r="A32" s="1115" t="s">
        <v>4</v>
      </c>
      <c r="B32" s="1115" t="s">
        <v>42</v>
      </c>
      <c r="C32" s="1115" t="s">
        <v>24</v>
      </c>
      <c r="D32" s="1116" t="s">
        <v>508</v>
      </c>
      <c r="E32" s="1115">
        <v>2</v>
      </c>
      <c r="F32" s="1115"/>
      <c r="G32" s="1115"/>
      <c r="H32" s="1115"/>
      <c r="I32" s="1127" t="s">
        <v>87</v>
      </c>
      <c r="J32" s="128"/>
      <c r="K32" s="136">
        <f t="shared" si="0"/>
        <v>2</v>
      </c>
      <c r="L32" s="136"/>
      <c r="M32" s="136"/>
      <c r="N32" s="136"/>
      <c r="O32" s="192"/>
    </row>
    <row r="33" spans="1:15" s="121" customFormat="1" ht="12.75" x14ac:dyDescent="0.2">
      <c r="A33" s="1115" t="s">
        <v>4</v>
      </c>
      <c r="B33" s="1115" t="s">
        <v>43</v>
      </c>
      <c r="C33" s="1115" t="s">
        <v>24</v>
      </c>
      <c r="D33" s="1116" t="s">
        <v>508</v>
      </c>
      <c r="E33" s="1118">
        <v>2</v>
      </c>
      <c r="F33" s="1115"/>
      <c r="G33" s="1115"/>
      <c r="H33" s="1115"/>
      <c r="I33" s="1127" t="s">
        <v>87</v>
      </c>
      <c r="J33" s="128"/>
      <c r="K33" s="136">
        <f t="shared" si="0"/>
        <v>2</v>
      </c>
      <c r="L33" s="136"/>
      <c r="M33" s="136"/>
      <c r="N33" s="136"/>
      <c r="O33" s="192"/>
    </row>
    <row r="34" spans="1:15" s="121" customFormat="1" ht="12.75" x14ac:dyDescent="0.2">
      <c r="A34" s="1115" t="s">
        <v>4</v>
      </c>
      <c r="B34" s="1115" t="s">
        <v>44</v>
      </c>
      <c r="C34" s="1115" t="s">
        <v>24</v>
      </c>
      <c r="D34" s="1116" t="s">
        <v>508</v>
      </c>
      <c r="E34" s="1118">
        <v>2</v>
      </c>
      <c r="F34" s="1115"/>
      <c r="G34" s="1115"/>
      <c r="H34" s="1115"/>
      <c r="I34" s="1127" t="s">
        <v>87</v>
      </c>
      <c r="J34" s="8"/>
      <c r="K34" s="136">
        <f t="shared" si="0"/>
        <v>2</v>
      </c>
      <c r="L34" s="136"/>
      <c r="M34" s="136"/>
      <c r="N34" s="136"/>
      <c r="O34" s="192"/>
    </row>
    <row r="35" spans="1:15" s="121" customFormat="1" ht="12.75" x14ac:dyDescent="0.2">
      <c r="A35" s="1115" t="s">
        <v>4</v>
      </c>
      <c r="B35" s="1115" t="s">
        <v>46</v>
      </c>
      <c r="C35" s="1115" t="s">
        <v>24</v>
      </c>
      <c r="D35" s="1116" t="s">
        <v>508</v>
      </c>
      <c r="E35" s="1118">
        <v>2</v>
      </c>
      <c r="F35" s="1115"/>
      <c r="G35" s="1115"/>
      <c r="H35" s="1115"/>
      <c r="I35" s="1131" t="s">
        <v>406</v>
      </c>
      <c r="J35" s="8"/>
      <c r="K35" s="136">
        <f t="shared" si="0"/>
        <v>2</v>
      </c>
      <c r="L35" s="136"/>
      <c r="M35" s="136"/>
      <c r="N35" s="136"/>
      <c r="O35" s="192"/>
    </row>
    <row r="36" spans="1:15" s="121" customFormat="1" ht="12.75" x14ac:dyDescent="0.2">
      <c r="A36" s="1118" t="s">
        <v>4</v>
      </c>
      <c r="B36" s="1115" t="s">
        <v>47</v>
      </c>
      <c r="C36" s="1115" t="s">
        <v>24</v>
      </c>
      <c r="D36" s="1116" t="s">
        <v>508</v>
      </c>
      <c r="E36" s="1118">
        <v>2</v>
      </c>
      <c r="F36" s="1115"/>
      <c r="G36" s="1115"/>
      <c r="H36" s="1118"/>
      <c r="I36" s="1131" t="s">
        <v>406</v>
      </c>
      <c r="J36" s="8"/>
      <c r="K36" s="136">
        <f t="shared" si="0"/>
        <v>2</v>
      </c>
      <c r="L36" s="136"/>
      <c r="M36" s="136"/>
      <c r="N36" s="136"/>
      <c r="O36" s="192"/>
    </row>
    <row r="37" spans="1:15" s="121" customFormat="1" ht="12.75" x14ac:dyDescent="0.2">
      <c r="A37" s="1115" t="s">
        <v>4</v>
      </c>
      <c r="B37" s="1115" t="s">
        <v>132</v>
      </c>
      <c r="C37" s="1115" t="s">
        <v>24</v>
      </c>
      <c r="D37" s="1116" t="s">
        <v>508</v>
      </c>
      <c r="E37" s="1118">
        <v>2</v>
      </c>
      <c r="F37" s="1115"/>
      <c r="G37" s="1115"/>
      <c r="H37" s="1115"/>
      <c r="I37" s="1131" t="s">
        <v>406</v>
      </c>
      <c r="J37" s="8"/>
      <c r="K37" s="136">
        <f t="shared" si="0"/>
        <v>2</v>
      </c>
      <c r="L37" s="136"/>
      <c r="M37" s="136"/>
      <c r="N37" s="136"/>
      <c r="O37" s="192"/>
    </row>
    <row r="38" spans="1:15" s="121" customFormat="1" ht="12.75" x14ac:dyDescent="0.2">
      <c r="A38" s="1115" t="s">
        <v>4</v>
      </c>
      <c r="B38" s="1115" t="s">
        <v>332</v>
      </c>
      <c r="C38" s="1115" t="s">
        <v>24</v>
      </c>
      <c r="D38" s="1116" t="s">
        <v>508</v>
      </c>
      <c r="E38" s="1118">
        <v>2</v>
      </c>
      <c r="F38" s="1115"/>
      <c r="G38" s="1115"/>
      <c r="H38" s="1115"/>
      <c r="I38" s="1131" t="s">
        <v>406</v>
      </c>
      <c r="J38" s="8"/>
      <c r="K38" s="136">
        <f t="shared" si="0"/>
        <v>2</v>
      </c>
      <c r="L38" s="136"/>
      <c r="M38" s="136"/>
      <c r="N38" s="136"/>
      <c r="O38" s="192"/>
    </row>
    <row r="39" spans="1:15" s="121" customFormat="1" ht="12.75" x14ac:dyDescent="0.2">
      <c r="A39" s="1118" t="s">
        <v>502</v>
      </c>
      <c r="B39" s="1118"/>
      <c r="C39" s="1118" t="s">
        <v>24</v>
      </c>
      <c r="D39" s="1116" t="s">
        <v>377</v>
      </c>
      <c r="E39" s="1118"/>
      <c r="F39" s="1118"/>
      <c r="G39" s="1118">
        <v>6</v>
      </c>
      <c r="H39" s="1118"/>
      <c r="I39" s="1117" t="s">
        <v>102</v>
      </c>
      <c r="J39" s="8"/>
      <c r="K39" s="136"/>
      <c r="L39" s="136"/>
      <c r="M39" s="136"/>
      <c r="N39" s="136"/>
      <c r="O39" s="192"/>
    </row>
    <row r="40" spans="1:15" s="121" customFormat="1" ht="12.75" x14ac:dyDescent="0.2">
      <c r="A40" s="1118" t="s">
        <v>502</v>
      </c>
      <c r="B40" s="1118"/>
      <c r="C40" s="1118" t="s">
        <v>24</v>
      </c>
      <c r="D40" s="1116" t="s">
        <v>377</v>
      </c>
      <c r="E40" s="1118">
        <v>6</v>
      </c>
      <c r="F40" s="1118"/>
      <c r="G40" s="1118"/>
      <c r="H40" s="1118"/>
      <c r="I40" s="1117" t="s">
        <v>95</v>
      </c>
      <c r="J40" s="8"/>
      <c r="K40" s="136">
        <f t="shared" si="0"/>
        <v>6</v>
      </c>
      <c r="L40" s="136"/>
      <c r="M40" s="136"/>
      <c r="N40" s="136"/>
      <c r="O40" s="192"/>
    </row>
    <row r="41" spans="1:15" s="120" customFormat="1" ht="12.75" x14ac:dyDescent="0.2">
      <c r="L41" s="3"/>
      <c r="M41" s="495"/>
      <c r="N41" s="6"/>
      <c r="O41" s="3"/>
    </row>
    <row r="43" spans="1:15" x14ac:dyDescent="0.2">
      <c r="D43" s="122"/>
      <c r="E43" s="4" t="s">
        <v>363</v>
      </c>
      <c r="G43" s="4" t="s">
        <v>365</v>
      </c>
      <c r="I43" s="91"/>
      <c r="K43" s="91"/>
    </row>
    <row r="44" spans="1:15" x14ac:dyDescent="0.2">
      <c r="D44" s="705" t="s">
        <v>102</v>
      </c>
      <c r="E44" s="16">
        <f ca="1">SUMIF($I$11:$N$40,$D44,K$11:K$40)</f>
        <v>26</v>
      </c>
      <c r="G44" s="16">
        <f ca="1">SUMIF($I$11:$N$40,$D44,G$11:G$24)</f>
        <v>24</v>
      </c>
      <c r="I44" s="91"/>
      <c r="K44" s="91"/>
    </row>
    <row r="45" spans="1:15" x14ac:dyDescent="0.2">
      <c r="D45" s="737" t="s">
        <v>95</v>
      </c>
      <c r="E45" s="16">
        <f ca="1">SUMIF($I$11:$M$40,$D45,K$11:K$24)</f>
        <v>24</v>
      </c>
      <c r="G45" s="16">
        <f ca="1">SUMIF($I$11:$N$40,$D45,G$11:G$24)</f>
        <v>24</v>
      </c>
      <c r="I45" s="91"/>
      <c r="K45" s="91"/>
    </row>
    <row r="46" spans="1:15" x14ac:dyDescent="0.2">
      <c r="D46" s="737" t="s">
        <v>507</v>
      </c>
      <c r="E46" s="16">
        <f ca="1">SUMIF($I$11:$M$40,$D46,K$11:K$24)</f>
        <v>6</v>
      </c>
      <c r="G46" s="16">
        <f ca="1">SUMIF($I$11:$N$40,$D46,G$11:G$24)</f>
        <v>6</v>
      </c>
      <c r="I46" s="629"/>
      <c r="K46" s="91"/>
    </row>
    <row r="47" spans="1:15" x14ac:dyDescent="0.2">
      <c r="D47" s="731" t="s">
        <v>87</v>
      </c>
      <c r="E47" s="16">
        <f ca="1">SUMIF($I$11:$M$40,$D47,K$11:K$24)</f>
        <v>6</v>
      </c>
      <c r="G47" s="16">
        <f ca="1">SUMIF($I$11:$M$40,$D47,G$11:G$40)</f>
        <v>0</v>
      </c>
      <c r="I47" s="738"/>
      <c r="K47" s="91"/>
    </row>
    <row r="48" spans="1:15" x14ac:dyDescent="0.2">
      <c r="D48" s="736" t="s">
        <v>406</v>
      </c>
      <c r="E48" s="16">
        <f ca="1">SUMIF($I$11:$M$40,$D48,K$11:K$24)</f>
        <v>8</v>
      </c>
      <c r="G48" s="16">
        <f ca="1">SUMIF($I$11:$M$40,$D48,G$11:G$40)</f>
        <v>0</v>
      </c>
    </row>
    <row r="50" spans="5:7" x14ac:dyDescent="0.2">
      <c r="E50" s="91">
        <f ca="1">SUM(E44:E49)</f>
        <v>70</v>
      </c>
      <c r="G50" s="91">
        <f ca="1">SUM(G44:G49)</f>
        <v>54</v>
      </c>
    </row>
  </sheetData>
  <autoFilter ref="A9:I40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disablePrompts="1" count="1">
    <dataValidation type="list" allowBlank="1" showInputMessage="1" showErrorMessage="1" sqref="D44:D46">
      <formula1>$I$11:$I$40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indexed="13"/>
    <pageSetUpPr fitToPage="1"/>
  </sheetPr>
  <dimension ref="A1:O51"/>
  <sheetViews>
    <sheetView topLeftCell="A13" workbookViewId="0">
      <selection activeCell="I37" sqref="I37"/>
    </sheetView>
  </sheetViews>
  <sheetFormatPr baseColWidth="10" defaultColWidth="11.42578125" defaultRowHeight="12.75" x14ac:dyDescent="0.2"/>
  <cols>
    <col min="1" max="1" width="11.42578125" style="120"/>
    <col min="2" max="2" width="4.7109375" style="120" customWidth="1"/>
    <col min="3" max="3" width="12.140625" style="120" customWidth="1"/>
    <col min="4" max="4" width="57.28515625" style="120" bestFit="1" customWidth="1"/>
    <col min="5" max="8" width="7.140625" style="120" customWidth="1"/>
    <col min="9" max="9" width="31.7109375" style="139" customWidth="1"/>
    <col min="10" max="10" width="50.42578125" style="120" customWidth="1"/>
    <col min="11" max="11" width="3.7109375" style="121" customWidth="1"/>
    <col min="12" max="12" width="11.28515625" style="121" customWidth="1"/>
    <col min="13" max="13" width="11.42578125" style="121"/>
    <col min="14" max="14" width="10.85546875" style="121" customWidth="1"/>
    <col min="15" max="15" width="13.28515625" style="121" customWidth="1"/>
    <col min="16" max="16384" width="11.42578125" style="120"/>
  </cols>
  <sheetData>
    <row r="1" spans="1:15" x14ac:dyDescent="0.2">
      <c r="A1" s="120" t="s">
        <v>30</v>
      </c>
    </row>
    <row r="2" spans="1:15" x14ac:dyDescent="0.2">
      <c r="A2" s="120" t="s">
        <v>31</v>
      </c>
    </row>
    <row r="3" spans="1:15" x14ac:dyDescent="0.2">
      <c r="A3" s="120" t="s">
        <v>32</v>
      </c>
    </row>
    <row r="4" spans="1:15" ht="13.5" thickBot="1" x14ac:dyDescent="0.25"/>
    <row r="5" spans="1:15" s="91" customFormat="1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  <c r="K5" s="110"/>
      <c r="L5" s="110"/>
      <c r="M5" s="110"/>
      <c r="N5" s="110"/>
      <c r="O5" s="110"/>
    </row>
    <row r="6" spans="1:15" s="91" customFormat="1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  <c r="K6" s="110"/>
      <c r="L6" s="110"/>
      <c r="M6" s="110"/>
      <c r="N6" s="110"/>
      <c r="O6" s="110"/>
    </row>
    <row r="7" spans="1:15" ht="13.5" thickBot="1" x14ac:dyDescent="0.25">
      <c r="A7" s="329" t="s">
        <v>34</v>
      </c>
      <c r="B7" s="339"/>
      <c r="C7" s="339"/>
      <c r="D7" s="1205" t="s">
        <v>476</v>
      </c>
      <c r="E7" s="1205"/>
      <c r="F7" s="1205"/>
      <c r="G7" s="1205"/>
      <c r="H7" s="1205"/>
      <c r="I7" s="666"/>
    </row>
    <row r="8" spans="1:15" s="109" customFormat="1" ht="13.5" thickBot="1" x14ac:dyDescent="0.25">
      <c r="A8" s="589"/>
      <c r="B8" s="588"/>
      <c r="C8" s="588"/>
      <c r="D8" s="1206" t="s">
        <v>35</v>
      </c>
      <c r="E8" s="1206"/>
      <c r="F8" s="1206"/>
      <c r="G8" s="1206"/>
      <c r="H8" s="1206"/>
      <c r="I8" s="667"/>
    </row>
    <row r="9" spans="1:15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257" t="s">
        <v>39</v>
      </c>
      <c r="J9" s="162"/>
      <c r="K9" s="162"/>
      <c r="L9" s="162"/>
      <c r="M9" s="162"/>
      <c r="N9" s="162"/>
    </row>
    <row r="10" spans="1:15" s="109" customFormat="1" ht="20.25" customHeight="1" x14ac:dyDescent="0.2">
      <c r="A10" s="1223"/>
      <c r="B10" s="1224"/>
      <c r="C10" s="1224"/>
      <c r="D10" s="1224"/>
      <c r="E10" s="335" t="s">
        <v>40</v>
      </c>
      <c r="F10" s="335" t="s">
        <v>45</v>
      </c>
      <c r="G10" s="335" t="s">
        <v>41</v>
      </c>
      <c r="H10" s="335" t="s">
        <v>45</v>
      </c>
      <c r="I10" s="1258"/>
      <c r="J10" s="162"/>
      <c r="K10" s="129"/>
      <c r="L10" s="129"/>
      <c r="M10" s="129"/>
      <c r="N10" s="129"/>
    </row>
    <row r="11" spans="1:15" ht="14.25" x14ac:dyDescent="0.2">
      <c r="A11" s="1115" t="s">
        <v>4</v>
      </c>
      <c r="B11" s="1115" t="s">
        <v>42</v>
      </c>
      <c r="C11" s="1382" t="s">
        <v>1</v>
      </c>
      <c r="D11" s="1116" t="s">
        <v>477</v>
      </c>
      <c r="E11" s="1378">
        <v>2</v>
      </c>
      <c r="F11" s="1380"/>
      <c r="G11" s="1380"/>
      <c r="H11" s="1380"/>
      <c r="I11" s="1385" t="s">
        <v>89</v>
      </c>
      <c r="J11" s="670"/>
      <c r="K11" s="136">
        <f t="shared" ref="K11:N26" si="0">E11</f>
        <v>2</v>
      </c>
      <c r="L11" s="136">
        <f t="shared" si="0"/>
        <v>0</v>
      </c>
      <c r="M11" s="136">
        <f t="shared" si="0"/>
        <v>0</v>
      </c>
      <c r="N11" s="136">
        <f t="shared" si="0"/>
        <v>0</v>
      </c>
      <c r="O11" s="142"/>
    </row>
    <row r="12" spans="1:15" ht="14.25" x14ac:dyDescent="0.2">
      <c r="A12" s="1115" t="s">
        <v>4</v>
      </c>
      <c r="B12" s="1115" t="s">
        <v>42</v>
      </c>
      <c r="C12" s="1382" t="s">
        <v>1</v>
      </c>
      <c r="D12" s="1116" t="s">
        <v>477</v>
      </c>
      <c r="E12" s="1378"/>
      <c r="F12" s="1380"/>
      <c r="G12" s="1378">
        <v>2</v>
      </c>
      <c r="H12" s="1380"/>
      <c r="I12" s="1385" t="s">
        <v>89</v>
      </c>
      <c r="J12" s="670"/>
      <c r="K12" s="136">
        <f t="shared" si="0"/>
        <v>0</v>
      </c>
      <c r="L12" s="136">
        <f t="shared" si="0"/>
        <v>0</v>
      </c>
      <c r="M12" s="136">
        <f t="shared" si="0"/>
        <v>2</v>
      </c>
      <c r="N12" s="136">
        <f t="shared" si="0"/>
        <v>0</v>
      </c>
      <c r="O12" s="142"/>
    </row>
    <row r="13" spans="1:15" ht="14.25" x14ac:dyDescent="0.2">
      <c r="A13" s="1115" t="s">
        <v>4</v>
      </c>
      <c r="B13" s="1115" t="s">
        <v>43</v>
      </c>
      <c r="C13" s="1382" t="s">
        <v>1</v>
      </c>
      <c r="D13" s="1116" t="s">
        <v>477</v>
      </c>
      <c r="E13" s="1378">
        <v>2</v>
      </c>
      <c r="F13" s="1380"/>
      <c r="G13" s="1380"/>
      <c r="H13" s="1380"/>
      <c r="I13" s="1385" t="s">
        <v>89</v>
      </c>
      <c r="J13" s="142"/>
      <c r="K13" s="136">
        <f t="shared" si="0"/>
        <v>2</v>
      </c>
      <c r="L13" s="136">
        <f t="shared" si="0"/>
        <v>0</v>
      </c>
      <c r="M13" s="136">
        <f t="shared" si="0"/>
        <v>0</v>
      </c>
      <c r="N13" s="136">
        <f t="shared" si="0"/>
        <v>0</v>
      </c>
      <c r="O13" s="142"/>
    </row>
    <row r="14" spans="1:15" ht="14.25" x14ac:dyDescent="0.2">
      <c r="A14" s="1115" t="s">
        <v>4</v>
      </c>
      <c r="B14" s="1115" t="s">
        <v>43</v>
      </c>
      <c r="C14" s="1382" t="s">
        <v>1</v>
      </c>
      <c r="D14" s="1116" t="s">
        <v>477</v>
      </c>
      <c r="E14" s="1378"/>
      <c r="F14" s="1380"/>
      <c r="G14" s="1378">
        <v>2</v>
      </c>
      <c r="H14" s="1380"/>
      <c r="I14" s="1385" t="s">
        <v>89</v>
      </c>
      <c r="J14" s="142"/>
      <c r="K14" s="136">
        <f t="shared" si="0"/>
        <v>0</v>
      </c>
      <c r="L14" s="136">
        <f t="shared" si="0"/>
        <v>0</v>
      </c>
      <c r="M14" s="136">
        <f t="shared" si="0"/>
        <v>2</v>
      </c>
      <c r="N14" s="136">
        <f t="shared" si="0"/>
        <v>0</v>
      </c>
      <c r="O14" s="142"/>
    </row>
    <row r="15" spans="1:15" ht="14.25" x14ac:dyDescent="0.2">
      <c r="A15" s="1115" t="s">
        <v>4</v>
      </c>
      <c r="B15" s="1115" t="s">
        <v>44</v>
      </c>
      <c r="C15" s="1382" t="s">
        <v>1</v>
      </c>
      <c r="D15" s="1116" t="s">
        <v>477</v>
      </c>
      <c r="E15" s="1378">
        <v>2</v>
      </c>
      <c r="F15" s="1380"/>
      <c r="G15" s="1378"/>
      <c r="H15" s="1380"/>
      <c r="I15" s="1385" t="s">
        <v>89</v>
      </c>
      <c r="J15" s="142"/>
      <c r="K15" s="136">
        <f t="shared" si="0"/>
        <v>2</v>
      </c>
      <c r="L15" s="136">
        <f t="shared" si="0"/>
        <v>0</v>
      </c>
      <c r="M15" s="136">
        <f t="shared" si="0"/>
        <v>0</v>
      </c>
      <c r="N15" s="136">
        <f t="shared" si="0"/>
        <v>0</v>
      </c>
      <c r="O15" s="142"/>
    </row>
    <row r="16" spans="1:15" ht="14.25" x14ac:dyDescent="0.2">
      <c r="A16" s="1115" t="s">
        <v>4</v>
      </c>
      <c r="B16" s="1115" t="s">
        <v>44</v>
      </c>
      <c r="C16" s="1382" t="s">
        <v>1</v>
      </c>
      <c r="D16" s="1116" t="s">
        <v>478</v>
      </c>
      <c r="E16" s="1380"/>
      <c r="F16" s="1380"/>
      <c r="G16" s="1378">
        <v>2</v>
      </c>
      <c r="H16" s="1380"/>
      <c r="I16" s="1385" t="s">
        <v>89</v>
      </c>
      <c r="J16" s="142"/>
      <c r="K16" s="136">
        <f t="shared" si="0"/>
        <v>0</v>
      </c>
      <c r="L16" s="136">
        <f t="shared" si="0"/>
        <v>0</v>
      </c>
      <c r="M16" s="136">
        <f t="shared" si="0"/>
        <v>2</v>
      </c>
      <c r="N16" s="136">
        <f t="shared" si="0"/>
        <v>0</v>
      </c>
      <c r="O16" s="142"/>
    </row>
    <row r="17" spans="1:15" ht="14.25" x14ac:dyDescent="0.2">
      <c r="A17" s="1115" t="s">
        <v>4</v>
      </c>
      <c r="B17" s="1115" t="s">
        <v>46</v>
      </c>
      <c r="C17" s="1382" t="s">
        <v>1</v>
      </c>
      <c r="D17" s="1116" t="s">
        <v>477</v>
      </c>
      <c r="E17" s="1378">
        <v>2</v>
      </c>
      <c r="F17" s="1380"/>
      <c r="G17" s="1380"/>
      <c r="H17" s="1380"/>
      <c r="I17" s="1385" t="s">
        <v>89</v>
      </c>
      <c r="J17" s="136"/>
      <c r="K17" s="136">
        <f t="shared" si="0"/>
        <v>2</v>
      </c>
      <c r="L17" s="136">
        <f t="shared" si="0"/>
        <v>0</v>
      </c>
      <c r="M17" s="136">
        <f t="shared" si="0"/>
        <v>0</v>
      </c>
      <c r="N17" s="136">
        <f t="shared" si="0"/>
        <v>0</v>
      </c>
      <c r="O17" s="142"/>
    </row>
    <row r="18" spans="1:15" ht="14.25" x14ac:dyDescent="0.2">
      <c r="A18" s="1115" t="s">
        <v>4</v>
      </c>
      <c r="B18" s="1115" t="s">
        <v>46</v>
      </c>
      <c r="C18" s="1382" t="s">
        <v>1</v>
      </c>
      <c r="D18" s="1116" t="s">
        <v>478</v>
      </c>
      <c r="E18" s="1384"/>
      <c r="F18" s="1384"/>
      <c r="G18" s="1177">
        <v>2</v>
      </c>
      <c r="H18" s="1384"/>
      <c r="I18" s="1385" t="s">
        <v>89</v>
      </c>
      <c r="J18" s="136"/>
      <c r="K18" s="136">
        <f t="shared" si="0"/>
        <v>0</v>
      </c>
      <c r="L18" s="136">
        <f t="shared" si="0"/>
        <v>0</v>
      </c>
      <c r="M18" s="136">
        <f t="shared" si="0"/>
        <v>2</v>
      </c>
      <c r="N18" s="136">
        <f t="shared" si="0"/>
        <v>0</v>
      </c>
      <c r="O18" s="142"/>
    </row>
    <row r="19" spans="1:15" ht="14.25" x14ac:dyDescent="0.2">
      <c r="A19" s="1115" t="s">
        <v>4</v>
      </c>
      <c r="B19" s="1115" t="s">
        <v>47</v>
      </c>
      <c r="C19" s="1382" t="s">
        <v>1</v>
      </c>
      <c r="D19" s="1116" t="s">
        <v>477</v>
      </c>
      <c r="E19" s="1177">
        <v>2</v>
      </c>
      <c r="F19" s="1384"/>
      <c r="G19" s="1384"/>
      <c r="H19" s="1384"/>
      <c r="I19" s="1385" t="s">
        <v>90</v>
      </c>
      <c r="J19" s="142"/>
      <c r="K19" s="136">
        <f t="shared" si="0"/>
        <v>2</v>
      </c>
      <c r="L19" s="136">
        <f t="shared" si="0"/>
        <v>0</v>
      </c>
      <c r="M19" s="136">
        <f t="shared" si="0"/>
        <v>0</v>
      </c>
      <c r="N19" s="136">
        <f t="shared" si="0"/>
        <v>0</v>
      </c>
      <c r="O19" s="142"/>
    </row>
    <row r="20" spans="1:15" ht="14.25" x14ac:dyDescent="0.2">
      <c r="A20" s="1115" t="s">
        <v>4</v>
      </c>
      <c r="B20" s="1115" t="s">
        <v>47</v>
      </c>
      <c r="C20" s="1382" t="s">
        <v>1</v>
      </c>
      <c r="D20" s="1116" t="s">
        <v>478</v>
      </c>
      <c r="E20" s="1384"/>
      <c r="F20" s="1384"/>
      <c r="G20" s="1177">
        <v>2</v>
      </c>
      <c r="H20" s="1384"/>
      <c r="I20" s="1385" t="s">
        <v>90</v>
      </c>
      <c r="J20" s="142"/>
      <c r="K20" s="136">
        <f t="shared" si="0"/>
        <v>0</v>
      </c>
      <c r="L20" s="136">
        <f t="shared" si="0"/>
        <v>0</v>
      </c>
      <c r="M20" s="136">
        <f t="shared" si="0"/>
        <v>2</v>
      </c>
      <c r="N20" s="136">
        <f t="shared" si="0"/>
        <v>0</v>
      </c>
      <c r="O20" s="142"/>
    </row>
    <row r="21" spans="1:15" ht="14.25" x14ac:dyDescent="0.2">
      <c r="A21" s="1115" t="s">
        <v>4</v>
      </c>
      <c r="B21" s="1115" t="s">
        <v>132</v>
      </c>
      <c r="C21" s="1382" t="s">
        <v>1</v>
      </c>
      <c r="D21" s="1116" t="s">
        <v>477</v>
      </c>
      <c r="E21" s="1177">
        <v>2</v>
      </c>
      <c r="F21" s="1384"/>
      <c r="G21" s="1384"/>
      <c r="H21" s="1384"/>
      <c r="I21" s="1385" t="s">
        <v>90</v>
      </c>
      <c r="J21" s="142"/>
      <c r="K21" s="136">
        <f t="shared" si="0"/>
        <v>2</v>
      </c>
      <c r="L21" s="136">
        <f t="shared" si="0"/>
        <v>0</v>
      </c>
      <c r="M21" s="136">
        <f t="shared" si="0"/>
        <v>0</v>
      </c>
      <c r="N21" s="136">
        <f t="shared" si="0"/>
        <v>0</v>
      </c>
      <c r="O21" s="142"/>
    </row>
    <row r="22" spans="1:15" ht="14.25" x14ac:dyDescent="0.2">
      <c r="A22" s="1115" t="s">
        <v>4</v>
      </c>
      <c r="B22" s="1115" t="s">
        <v>132</v>
      </c>
      <c r="C22" s="1382" t="s">
        <v>1</v>
      </c>
      <c r="D22" s="1116" t="s">
        <v>478</v>
      </c>
      <c r="E22" s="1384"/>
      <c r="F22" s="1384"/>
      <c r="G22" s="1177">
        <v>2</v>
      </c>
      <c r="H22" s="1384"/>
      <c r="I22" s="1385" t="s">
        <v>90</v>
      </c>
      <c r="J22" s="142"/>
      <c r="K22" s="136">
        <f t="shared" si="0"/>
        <v>0</v>
      </c>
      <c r="L22" s="136">
        <f t="shared" si="0"/>
        <v>0</v>
      </c>
      <c r="M22" s="136">
        <f t="shared" si="0"/>
        <v>2</v>
      </c>
      <c r="N22" s="136">
        <f t="shared" si="0"/>
        <v>0</v>
      </c>
      <c r="O22" s="142"/>
    </row>
    <row r="23" spans="1:15" ht="14.25" x14ac:dyDescent="0.2">
      <c r="A23" s="1115" t="s">
        <v>4</v>
      </c>
      <c r="B23" s="1115" t="s">
        <v>332</v>
      </c>
      <c r="C23" s="1382" t="s">
        <v>1</v>
      </c>
      <c r="D23" s="1116" t="s">
        <v>477</v>
      </c>
      <c r="E23" s="1177">
        <v>2</v>
      </c>
      <c r="F23" s="1398"/>
      <c r="G23" s="1398"/>
      <c r="H23" s="1384"/>
      <c r="I23" s="1385" t="s">
        <v>90</v>
      </c>
      <c r="J23" s="142"/>
      <c r="K23" s="136">
        <f t="shared" si="0"/>
        <v>2</v>
      </c>
      <c r="L23" s="136">
        <f t="shared" si="0"/>
        <v>0</v>
      </c>
      <c r="M23" s="136">
        <f t="shared" si="0"/>
        <v>0</v>
      </c>
      <c r="N23" s="136">
        <f t="shared" si="0"/>
        <v>0</v>
      </c>
      <c r="O23" s="142"/>
    </row>
    <row r="24" spans="1:15" ht="15" thickBot="1" x14ac:dyDescent="0.25">
      <c r="A24" s="1115" t="s">
        <v>4</v>
      </c>
      <c r="B24" s="1115" t="s">
        <v>332</v>
      </c>
      <c r="C24" s="1382" t="s">
        <v>1</v>
      </c>
      <c r="D24" s="1116" t="s">
        <v>478</v>
      </c>
      <c r="E24" s="1398"/>
      <c r="F24" s="1398"/>
      <c r="G24" s="1177">
        <v>2</v>
      </c>
      <c r="H24" s="1384"/>
      <c r="I24" s="1385" t="s">
        <v>90</v>
      </c>
      <c r="J24" s="142"/>
      <c r="K24" s="136">
        <f t="shared" si="0"/>
        <v>0</v>
      </c>
      <c r="L24" s="136">
        <f t="shared" si="0"/>
        <v>0</v>
      </c>
      <c r="M24" s="136">
        <f t="shared" si="0"/>
        <v>2</v>
      </c>
      <c r="N24" s="136">
        <f t="shared" si="0"/>
        <v>0</v>
      </c>
      <c r="O24" s="142"/>
    </row>
    <row r="25" spans="1:15" ht="15" thickBot="1" x14ac:dyDescent="0.25">
      <c r="A25" s="1399" t="s">
        <v>11</v>
      </c>
      <c r="B25" s="1400" t="s">
        <v>258</v>
      </c>
      <c r="C25" s="1401" t="s">
        <v>1</v>
      </c>
      <c r="D25" s="1402" t="s">
        <v>479</v>
      </c>
      <c r="E25" s="1403">
        <v>2</v>
      </c>
      <c r="F25" s="1404"/>
      <c r="G25" s="1403"/>
      <c r="H25" s="1404"/>
      <c r="I25" s="1405" t="s">
        <v>90</v>
      </c>
      <c r="J25" s="676"/>
      <c r="K25" s="136">
        <f t="shared" si="0"/>
        <v>2</v>
      </c>
      <c r="L25" s="136">
        <f t="shared" si="0"/>
        <v>0</v>
      </c>
      <c r="M25" s="136">
        <f t="shared" si="0"/>
        <v>0</v>
      </c>
      <c r="N25" s="136">
        <f t="shared" si="0"/>
        <v>0</v>
      </c>
      <c r="O25" s="142"/>
    </row>
    <row r="26" spans="1:15" ht="15" thickBot="1" x14ac:dyDescent="0.25">
      <c r="A26" s="1399" t="s">
        <v>11</v>
      </c>
      <c r="B26" s="1400" t="s">
        <v>258</v>
      </c>
      <c r="C26" s="1401" t="s">
        <v>1</v>
      </c>
      <c r="D26" s="1402" t="s">
        <v>479</v>
      </c>
      <c r="E26" s="1403"/>
      <c r="F26" s="1404"/>
      <c r="G26" s="1403">
        <v>2</v>
      </c>
      <c r="H26" s="1404"/>
      <c r="I26" s="1405" t="s">
        <v>90</v>
      </c>
      <c r="J26" s="8" t="s">
        <v>705</v>
      </c>
      <c r="K26" s="136">
        <f t="shared" si="0"/>
        <v>0</v>
      </c>
      <c r="L26" s="136">
        <f t="shared" si="0"/>
        <v>0</v>
      </c>
      <c r="M26" s="136">
        <f t="shared" si="0"/>
        <v>2</v>
      </c>
      <c r="N26" s="136">
        <f t="shared" si="0"/>
        <v>0</v>
      </c>
      <c r="O26" s="142"/>
    </row>
    <row r="27" spans="1:15" ht="15" thickBot="1" x14ac:dyDescent="0.25">
      <c r="A27" s="1386" t="s">
        <v>480</v>
      </c>
      <c r="B27" s="1387" t="s">
        <v>481</v>
      </c>
      <c r="C27" s="1388" t="s">
        <v>1</v>
      </c>
      <c r="D27" s="1389" t="s">
        <v>479</v>
      </c>
      <c r="E27" s="1390">
        <v>2</v>
      </c>
      <c r="F27" s="1391"/>
      <c r="G27" s="1390"/>
      <c r="H27" s="1391"/>
      <c r="I27" s="1392" t="s">
        <v>89</v>
      </c>
      <c r="J27" s="142"/>
      <c r="K27" s="136">
        <f t="shared" ref="K27:N44" si="1">E27</f>
        <v>2</v>
      </c>
      <c r="L27" s="136">
        <f t="shared" si="1"/>
        <v>0</v>
      </c>
      <c r="M27" s="136">
        <f t="shared" si="1"/>
        <v>0</v>
      </c>
      <c r="N27" s="136">
        <f t="shared" si="1"/>
        <v>0</v>
      </c>
      <c r="O27" s="142"/>
    </row>
    <row r="28" spans="1:15" ht="15" thickBot="1" x14ac:dyDescent="0.25">
      <c r="A28" s="1386" t="s">
        <v>480</v>
      </c>
      <c r="B28" s="1387" t="s">
        <v>481</v>
      </c>
      <c r="C28" s="1388" t="s">
        <v>1</v>
      </c>
      <c r="D28" s="1389" t="s">
        <v>479</v>
      </c>
      <c r="E28" s="1390"/>
      <c r="F28" s="1391"/>
      <c r="G28" s="1390">
        <v>2</v>
      </c>
      <c r="H28" s="1391"/>
      <c r="I28" s="1392" t="s">
        <v>89</v>
      </c>
      <c r="J28" s="142"/>
      <c r="K28" s="136">
        <f t="shared" si="1"/>
        <v>0</v>
      </c>
      <c r="L28" s="136">
        <f t="shared" si="1"/>
        <v>0</v>
      </c>
      <c r="M28" s="136">
        <f t="shared" si="1"/>
        <v>2</v>
      </c>
      <c r="N28" s="136">
        <f t="shared" si="1"/>
        <v>0</v>
      </c>
      <c r="O28" s="142"/>
    </row>
    <row r="29" spans="1:15" ht="15" thickBot="1" x14ac:dyDescent="0.25">
      <c r="A29" s="1387" t="s">
        <v>17</v>
      </c>
      <c r="B29" s="1387"/>
      <c r="C29" s="1393" t="s">
        <v>1</v>
      </c>
      <c r="D29" s="1394" t="s">
        <v>479</v>
      </c>
      <c r="E29" s="1390"/>
      <c r="F29" s="1391"/>
      <c r="G29" s="1390">
        <v>4</v>
      </c>
      <c r="H29" s="1391"/>
      <c r="I29" s="1392" t="s">
        <v>89</v>
      </c>
      <c r="J29" s="142"/>
      <c r="K29" s="136">
        <f t="shared" si="1"/>
        <v>0</v>
      </c>
      <c r="L29" s="136">
        <f t="shared" si="1"/>
        <v>0</v>
      </c>
      <c r="M29" s="136">
        <f t="shared" si="1"/>
        <v>4</v>
      </c>
      <c r="N29" s="136">
        <f t="shared" si="1"/>
        <v>0</v>
      </c>
      <c r="O29" s="142"/>
    </row>
    <row r="30" spans="1:15" ht="14.25" x14ac:dyDescent="0.2">
      <c r="A30" s="1118" t="s">
        <v>482</v>
      </c>
      <c r="B30" s="1118" t="s">
        <v>42</v>
      </c>
      <c r="C30" s="1377" t="s">
        <v>476</v>
      </c>
      <c r="D30" s="1119" t="s">
        <v>479</v>
      </c>
      <c r="E30" s="1177">
        <v>2</v>
      </c>
      <c r="F30" s="1380"/>
      <c r="G30" s="1378"/>
      <c r="H30" s="1380"/>
      <c r="I30" s="1381" t="s">
        <v>89</v>
      </c>
      <c r="J30" s="142"/>
      <c r="K30" s="136">
        <f t="shared" si="1"/>
        <v>2</v>
      </c>
      <c r="L30" s="136">
        <f t="shared" si="1"/>
        <v>0</v>
      </c>
      <c r="M30" s="136">
        <f t="shared" si="1"/>
        <v>0</v>
      </c>
      <c r="N30" s="136">
        <f t="shared" si="1"/>
        <v>0</v>
      </c>
      <c r="O30" s="142"/>
    </row>
    <row r="31" spans="1:15" ht="14.25" x14ac:dyDescent="0.2">
      <c r="A31" s="1118" t="s">
        <v>482</v>
      </c>
      <c r="B31" s="1118" t="s">
        <v>42</v>
      </c>
      <c r="C31" s="1377" t="s">
        <v>476</v>
      </c>
      <c r="D31" s="1119" t="s">
        <v>479</v>
      </c>
      <c r="E31" s="1378"/>
      <c r="F31" s="1380"/>
      <c r="G31" s="1177">
        <v>2</v>
      </c>
      <c r="H31" s="1380"/>
      <c r="I31" s="1381" t="s">
        <v>89</v>
      </c>
      <c r="J31" s="142"/>
      <c r="K31" s="136">
        <f t="shared" si="1"/>
        <v>0</v>
      </c>
      <c r="L31" s="136">
        <f t="shared" si="1"/>
        <v>0</v>
      </c>
      <c r="M31" s="136">
        <f t="shared" si="1"/>
        <v>2</v>
      </c>
      <c r="N31" s="136">
        <f t="shared" si="1"/>
        <v>0</v>
      </c>
      <c r="O31" s="142"/>
    </row>
    <row r="32" spans="1:15" s="679" customFormat="1" ht="14.25" x14ac:dyDescent="0.2">
      <c r="A32" s="1115" t="s">
        <v>482</v>
      </c>
      <c r="B32" s="1115" t="s">
        <v>43</v>
      </c>
      <c r="C32" s="1382" t="s">
        <v>476</v>
      </c>
      <c r="D32" s="1116" t="s">
        <v>479</v>
      </c>
      <c r="E32" s="1177">
        <v>2</v>
      </c>
      <c r="F32" s="1384"/>
      <c r="G32" s="1177"/>
      <c r="H32" s="1384"/>
      <c r="I32" s="1381" t="s">
        <v>89</v>
      </c>
      <c r="J32" s="678"/>
      <c r="K32" s="136">
        <f t="shared" si="1"/>
        <v>2</v>
      </c>
      <c r="L32" s="136">
        <f t="shared" si="1"/>
        <v>0</v>
      </c>
      <c r="M32" s="136">
        <f t="shared" si="1"/>
        <v>0</v>
      </c>
      <c r="N32" s="136">
        <f t="shared" si="1"/>
        <v>0</v>
      </c>
      <c r="O32" s="142"/>
    </row>
    <row r="33" spans="1:15" ht="15" thickBot="1" x14ac:dyDescent="0.25">
      <c r="A33" s="1115" t="s">
        <v>482</v>
      </c>
      <c r="B33" s="1115" t="s">
        <v>43</v>
      </c>
      <c r="C33" s="1382" t="s">
        <v>476</v>
      </c>
      <c r="D33" s="1116" t="s">
        <v>479</v>
      </c>
      <c r="E33" s="1378"/>
      <c r="F33" s="1384"/>
      <c r="G33" s="1177">
        <v>2</v>
      </c>
      <c r="H33" s="1384"/>
      <c r="I33" s="1381" t="s">
        <v>89</v>
      </c>
      <c r="J33" s="136"/>
      <c r="K33" s="136">
        <f t="shared" si="1"/>
        <v>0</v>
      </c>
      <c r="L33" s="136">
        <f t="shared" si="1"/>
        <v>0</v>
      </c>
      <c r="M33" s="136">
        <f t="shared" si="1"/>
        <v>2</v>
      </c>
      <c r="N33" s="136">
        <f t="shared" si="1"/>
        <v>0</v>
      </c>
      <c r="O33" s="142"/>
    </row>
    <row r="34" spans="1:15" ht="14.25" x14ac:dyDescent="0.2">
      <c r="A34" s="1118" t="s">
        <v>482</v>
      </c>
      <c r="B34" s="1115" t="s">
        <v>44</v>
      </c>
      <c r="C34" s="1382" t="s">
        <v>476</v>
      </c>
      <c r="D34" s="1116" t="s">
        <v>479</v>
      </c>
      <c r="E34" s="1406">
        <v>2</v>
      </c>
      <c r="F34" s="1407"/>
      <c r="G34" s="1406"/>
      <c r="H34" s="1384"/>
      <c r="I34" s="1385" t="s">
        <v>90</v>
      </c>
      <c r="J34" s="137"/>
      <c r="K34" s="136">
        <f t="shared" si="1"/>
        <v>2</v>
      </c>
      <c r="L34" s="136">
        <f t="shared" si="1"/>
        <v>0</v>
      </c>
      <c r="M34" s="136">
        <f t="shared" si="1"/>
        <v>0</v>
      </c>
      <c r="N34" s="136">
        <f t="shared" si="1"/>
        <v>0</v>
      </c>
      <c r="O34" s="142"/>
    </row>
    <row r="35" spans="1:15" ht="15" thickBot="1" x14ac:dyDescent="0.25">
      <c r="A35" s="1118" t="s">
        <v>482</v>
      </c>
      <c r="B35" s="1115" t="s">
        <v>44</v>
      </c>
      <c r="C35" s="1382" t="s">
        <v>476</v>
      </c>
      <c r="D35" s="1116" t="s">
        <v>479</v>
      </c>
      <c r="E35" s="1390"/>
      <c r="F35" s="1391"/>
      <c r="G35" s="1390">
        <v>2</v>
      </c>
      <c r="H35" s="1408"/>
      <c r="I35" s="1385" t="s">
        <v>90</v>
      </c>
      <c r="J35" s="137" t="s">
        <v>483</v>
      </c>
      <c r="K35" s="136">
        <f t="shared" si="1"/>
        <v>0</v>
      </c>
      <c r="L35" s="136">
        <f t="shared" si="1"/>
        <v>0</v>
      </c>
      <c r="M35" s="136">
        <f t="shared" si="1"/>
        <v>2</v>
      </c>
      <c r="N35" s="136">
        <f t="shared" si="1"/>
        <v>0</v>
      </c>
      <c r="O35" s="142"/>
    </row>
    <row r="36" spans="1:15" ht="14.25" x14ac:dyDescent="0.2">
      <c r="A36" s="1118" t="s">
        <v>62</v>
      </c>
      <c r="B36" s="1118" t="s">
        <v>42</v>
      </c>
      <c r="C36" s="1377" t="s">
        <v>476</v>
      </c>
      <c r="D36" s="1119" t="s">
        <v>484</v>
      </c>
      <c r="E36" s="1378">
        <v>2</v>
      </c>
      <c r="F36" s="1378"/>
      <c r="G36" s="1379"/>
      <c r="H36" s="1380"/>
      <c r="I36" s="1381" t="s">
        <v>88</v>
      </c>
      <c r="J36" s="136"/>
      <c r="K36" s="136">
        <f t="shared" si="1"/>
        <v>2</v>
      </c>
      <c r="L36" s="136">
        <f t="shared" si="1"/>
        <v>0</v>
      </c>
      <c r="M36" s="136">
        <f t="shared" si="1"/>
        <v>0</v>
      </c>
      <c r="N36" s="136">
        <f t="shared" si="1"/>
        <v>0</v>
      </c>
      <c r="O36" s="142"/>
    </row>
    <row r="37" spans="1:15" ht="14.25" x14ac:dyDescent="0.2">
      <c r="A37" s="1118" t="s">
        <v>62</v>
      </c>
      <c r="B37" s="1118" t="s">
        <v>43</v>
      </c>
      <c r="C37" s="1382" t="s">
        <v>476</v>
      </c>
      <c r="D37" s="1119" t="s">
        <v>485</v>
      </c>
      <c r="E37" s="1178">
        <v>2</v>
      </c>
      <c r="F37" s="1177"/>
      <c r="G37" s="1395"/>
      <c r="H37" s="1380"/>
      <c r="I37" s="1381" t="s">
        <v>89</v>
      </c>
      <c r="J37" s="136"/>
      <c r="K37" s="136">
        <f t="shared" si="1"/>
        <v>2</v>
      </c>
      <c r="L37" s="136">
        <f t="shared" si="1"/>
        <v>0</v>
      </c>
      <c r="M37" s="136">
        <f t="shared" si="1"/>
        <v>0</v>
      </c>
      <c r="N37" s="136">
        <f t="shared" si="1"/>
        <v>0</v>
      </c>
      <c r="O37" s="142"/>
    </row>
    <row r="38" spans="1:15" ht="14.25" x14ac:dyDescent="0.2">
      <c r="A38" s="1118" t="s">
        <v>62</v>
      </c>
      <c r="B38" s="1118" t="s">
        <v>44</v>
      </c>
      <c r="C38" s="1382" t="s">
        <v>476</v>
      </c>
      <c r="D38" s="1119" t="s">
        <v>484</v>
      </c>
      <c r="E38" s="1177">
        <v>2</v>
      </c>
      <c r="F38" s="1384"/>
      <c r="G38" s="1384"/>
      <c r="H38" s="1384"/>
      <c r="I38" s="1385" t="s">
        <v>90</v>
      </c>
      <c r="J38" s="136"/>
      <c r="K38" s="136">
        <f t="shared" si="1"/>
        <v>2</v>
      </c>
      <c r="L38" s="136">
        <f t="shared" si="1"/>
        <v>0</v>
      </c>
      <c r="M38" s="136">
        <f t="shared" si="1"/>
        <v>0</v>
      </c>
      <c r="N38" s="136">
        <f t="shared" si="1"/>
        <v>0</v>
      </c>
      <c r="O38" s="142"/>
    </row>
    <row r="39" spans="1:15" ht="14.25" x14ac:dyDescent="0.2">
      <c r="A39" s="1118" t="s">
        <v>16</v>
      </c>
      <c r="B39" s="1118" t="s">
        <v>481</v>
      </c>
      <c r="C39" s="1382" t="s">
        <v>476</v>
      </c>
      <c r="D39" s="1119" t="s">
        <v>479</v>
      </c>
      <c r="E39" s="1378">
        <v>4</v>
      </c>
      <c r="F39" s="1380"/>
      <c r="G39" s="1383"/>
      <c r="H39" s="1380"/>
      <c r="I39" s="1381" t="s">
        <v>88</v>
      </c>
      <c r="J39" s="142"/>
      <c r="K39" s="136">
        <f t="shared" si="1"/>
        <v>4</v>
      </c>
      <c r="L39" s="136">
        <f t="shared" si="1"/>
        <v>0</v>
      </c>
      <c r="M39" s="136">
        <f t="shared" si="1"/>
        <v>0</v>
      </c>
      <c r="N39" s="136">
        <f t="shared" si="1"/>
        <v>0</v>
      </c>
      <c r="O39" s="142"/>
    </row>
    <row r="40" spans="1:15" ht="14.25" x14ac:dyDescent="0.2">
      <c r="A40" s="1115" t="s">
        <v>16</v>
      </c>
      <c r="B40" s="1115" t="s">
        <v>481</v>
      </c>
      <c r="C40" s="1382" t="s">
        <v>476</v>
      </c>
      <c r="D40" s="1116" t="s">
        <v>485</v>
      </c>
      <c r="E40" s="1384"/>
      <c r="F40" s="1384"/>
      <c r="G40" s="1177">
        <v>2</v>
      </c>
      <c r="H40" s="1384"/>
      <c r="I40" s="1116" t="s">
        <v>88</v>
      </c>
      <c r="J40" s="3"/>
      <c r="K40" s="136">
        <f t="shared" si="1"/>
        <v>0</v>
      </c>
      <c r="L40" s="136">
        <f t="shared" si="1"/>
        <v>0</v>
      </c>
      <c r="M40" s="136">
        <f t="shared" si="1"/>
        <v>2</v>
      </c>
      <c r="N40" s="136">
        <f t="shared" si="1"/>
        <v>0</v>
      </c>
      <c r="O40" s="8"/>
    </row>
    <row r="41" spans="1:15" ht="14.25" x14ac:dyDescent="0.2">
      <c r="A41" s="1118" t="s">
        <v>13</v>
      </c>
      <c r="B41" s="1118" t="s">
        <v>258</v>
      </c>
      <c r="C41" s="1382" t="s">
        <v>476</v>
      </c>
      <c r="D41" s="1119" t="s">
        <v>485</v>
      </c>
      <c r="E41" s="1178"/>
      <c r="F41" s="1380"/>
      <c r="G41" s="1178">
        <v>2</v>
      </c>
      <c r="H41" s="1380"/>
      <c r="I41" s="1385" t="s">
        <v>89</v>
      </c>
      <c r="K41" s="136">
        <f t="shared" si="1"/>
        <v>0</v>
      </c>
      <c r="L41" s="136">
        <f t="shared" si="1"/>
        <v>0</v>
      </c>
      <c r="M41" s="136">
        <f t="shared" si="1"/>
        <v>2</v>
      </c>
      <c r="N41" s="136">
        <f t="shared" si="1"/>
        <v>0</v>
      </c>
      <c r="O41" s="682"/>
    </row>
    <row r="42" spans="1:15" ht="15" x14ac:dyDescent="0.2">
      <c r="A42" s="1115" t="s">
        <v>20</v>
      </c>
      <c r="B42" s="1115" t="s">
        <v>200</v>
      </c>
      <c r="C42" s="1382" t="s">
        <v>476</v>
      </c>
      <c r="D42" s="1116" t="s">
        <v>485</v>
      </c>
      <c r="E42" s="1396"/>
      <c r="F42" s="1397"/>
      <c r="G42" s="1177">
        <v>2</v>
      </c>
      <c r="H42" s="1384"/>
      <c r="I42" s="1385" t="s">
        <v>89</v>
      </c>
      <c r="K42" s="136">
        <f t="shared" si="1"/>
        <v>0</v>
      </c>
      <c r="L42" s="136">
        <f t="shared" si="1"/>
        <v>0</v>
      </c>
      <c r="M42" s="136">
        <f t="shared" si="1"/>
        <v>2</v>
      </c>
      <c r="N42" s="136">
        <f t="shared" si="1"/>
        <v>0</v>
      </c>
      <c r="O42" s="590"/>
    </row>
    <row r="43" spans="1:15" ht="15.75" thickBot="1" x14ac:dyDescent="0.25">
      <c r="A43" s="1412" t="s">
        <v>486</v>
      </c>
      <c r="B43" s="1412"/>
      <c r="C43" s="1543" t="s">
        <v>1</v>
      </c>
      <c r="D43" s="1544" t="s">
        <v>485</v>
      </c>
      <c r="E43" s="1545"/>
      <c r="F43" s="1546"/>
      <c r="G43" s="1372">
        <v>2</v>
      </c>
      <c r="H43" s="1547"/>
      <c r="I43" s="1548" t="s">
        <v>90</v>
      </c>
      <c r="J43" s="121" t="s">
        <v>706</v>
      </c>
      <c r="K43" s="136">
        <f t="shared" si="1"/>
        <v>0</v>
      </c>
      <c r="L43" s="136">
        <f t="shared" si="1"/>
        <v>0</v>
      </c>
      <c r="M43" s="136">
        <f t="shared" si="1"/>
        <v>2</v>
      </c>
      <c r="N43" s="136">
        <f t="shared" si="1"/>
        <v>0</v>
      </c>
    </row>
    <row r="44" spans="1:15" x14ac:dyDescent="0.2">
      <c r="K44" s="136">
        <f t="shared" si="1"/>
        <v>0</v>
      </c>
      <c r="L44" s="136">
        <f t="shared" si="1"/>
        <v>0</v>
      </c>
      <c r="M44" s="136">
        <f t="shared" si="1"/>
        <v>0</v>
      </c>
      <c r="N44" s="136">
        <f t="shared" si="1"/>
        <v>0</v>
      </c>
    </row>
    <row r="45" spans="1:15" x14ac:dyDescent="0.2">
      <c r="D45" s="283"/>
      <c r="E45" s="284"/>
      <c r="F45" s="285"/>
      <c r="G45" s="284"/>
      <c r="H45" s="285"/>
      <c r="I45" s="683"/>
    </row>
    <row r="46" spans="1:15" x14ac:dyDescent="0.2">
      <c r="D46" s="122" t="s">
        <v>141</v>
      </c>
      <c r="E46" s="16" t="s">
        <v>113</v>
      </c>
      <c r="F46" s="121"/>
      <c r="G46" s="16" t="s">
        <v>114</v>
      </c>
    </row>
    <row r="47" spans="1:15" x14ac:dyDescent="0.2">
      <c r="D47" s="684" t="s">
        <v>22</v>
      </c>
      <c r="E47" s="16"/>
      <c r="F47" s="121"/>
      <c r="G47" s="16"/>
      <c r="H47" s="121"/>
    </row>
    <row r="48" spans="1:15" x14ac:dyDescent="0.2">
      <c r="D48" s="685" t="s">
        <v>88</v>
      </c>
      <c r="E48" s="16">
        <f ca="1">SUMIF($I$11:$N$43,$D48,K$11:K$43)</f>
        <v>6</v>
      </c>
      <c r="F48" s="121"/>
      <c r="G48" s="16">
        <f ca="1">SUMIF($I$11:$N$43,$D48,M$11:M$43)</f>
        <v>2</v>
      </c>
      <c r="H48" s="121"/>
    </row>
    <row r="49" spans="4:8" x14ac:dyDescent="0.2">
      <c r="D49" s="686" t="s">
        <v>89</v>
      </c>
      <c r="E49" s="16">
        <f ca="1">SUMIF($I$11:$N$43,$D49,K$11:K$43)</f>
        <v>16</v>
      </c>
      <c r="F49" s="121"/>
      <c r="G49" s="16">
        <f ca="1">SUMIF($I$11:$N$43,$D49,M$11:M$43)</f>
        <v>22</v>
      </c>
      <c r="H49" s="121"/>
    </row>
    <row r="50" spans="4:8" ht="13.5" thickBot="1" x14ac:dyDescent="0.25">
      <c r="D50" s="687" t="s">
        <v>90</v>
      </c>
      <c r="E50" s="16">
        <f ca="1">SUMIF($I$11:$N$43,$D50,K$11:K$43)</f>
        <v>12</v>
      </c>
      <c r="F50" s="121"/>
      <c r="G50" s="16">
        <f ca="1">SUMIF($I$11:$N$43,$D50,M$11:M$43)</f>
        <v>12</v>
      </c>
    </row>
    <row r="51" spans="4:8" x14ac:dyDescent="0.2">
      <c r="D51" s="139"/>
      <c r="E51" s="122">
        <f ca="1">SUM(E48:E50)</f>
        <v>34</v>
      </c>
      <c r="F51" s="138"/>
      <c r="G51" s="122">
        <f ca="1">SUM(G48:G50)</f>
        <v>36</v>
      </c>
    </row>
  </sheetData>
  <sheetProtection formatCells="0" autoFilter="0"/>
  <autoFilter ref="A9:I44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4" type="noConversion"/>
  <dataValidations count="1">
    <dataValidation type="list" allowBlank="1" showInputMessage="1" showErrorMessage="1" sqref="D47 D49">
      <formula1>$I$11:$I$42</formula1>
    </dataValidation>
  </dataValidations>
  <pageMargins left="0.74803149606299213" right="0.74803149606299213" top="0.54" bottom="0.38" header="0" footer="0"/>
  <pageSetup paperSize="14" scale="5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indexed="13"/>
    <pageSetUpPr fitToPage="1"/>
  </sheetPr>
  <dimension ref="A1:O32"/>
  <sheetViews>
    <sheetView zoomScaleNormal="100" workbookViewId="0">
      <selection activeCell="A23" sqref="A23:I23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17.7109375" style="91" customWidth="1"/>
    <col min="4" max="4" width="31.140625" style="91" customWidth="1"/>
    <col min="5" max="8" width="7.140625" style="91" customWidth="1"/>
    <col min="9" max="9" width="33.140625" style="91" customWidth="1"/>
    <col min="10" max="10" width="33.140625" style="94" customWidth="1"/>
    <col min="11" max="11" width="3.140625" style="91" customWidth="1"/>
    <col min="12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</row>
    <row r="6" spans="1:15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</row>
    <row r="7" spans="1:15" s="120" customFormat="1" ht="13.5" thickBot="1" x14ac:dyDescent="0.25">
      <c r="A7" s="329" t="s">
        <v>34</v>
      </c>
      <c r="B7" s="330"/>
      <c r="C7" s="330"/>
      <c r="D7" s="1205" t="s">
        <v>585</v>
      </c>
      <c r="E7" s="1205"/>
      <c r="F7" s="1205"/>
      <c r="G7" s="1205"/>
      <c r="H7" s="1205"/>
      <c r="I7" s="331"/>
      <c r="J7" s="125"/>
    </row>
    <row r="8" spans="1:15" s="109" customFormat="1" ht="13.5" thickBot="1" x14ac:dyDescent="0.25">
      <c r="A8" s="794"/>
      <c r="B8" s="793"/>
      <c r="C8" s="793"/>
      <c r="D8" s="1206" t="s">
        <v>35</v>
      </c>
      <c r="E8" s="1206"/>
      <c r="F8" s="1206"/>
      <c r="G8" s="1206"/>
      <c r="H8" s="1206"/>
      <c r="I8" s="795"/>
    </row>
    <row r="9" spans="1:15" s="109" customFormat="1" ht="20.25" customHeight="1" x14ac:dyDescent="0.2">
      <c r="A9" s="1207" t="s">
        <v>3</v>
      </c>
      <c r="B9" s="1209"/>
      <c r="C9" s="1209" t="s">
        <v>0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89"/>
      <c r="K9" s="89"/>
      <c r="L9" s="89"/>
      <c r="M9" s="89"/>
      <c r="N9" s="89"/>
      <c r="O9" s="89"/>
    </row>
    <row r="10" spans="1:15" s="109" customFormat="1" ht="20.25" customHeight="1" x14ac:dyDescent="0.2">
      <c r="A10" s="1223"/>
      <c r="B10" s="1224"/>
      <c r="C10" s="1224"/>
      <c r="D10" s="1224"/>
      <c r="E10" s="344" t="s">
        <v>40</v>
      </c>
      <c r="F10" s="344" t="s">
        <v>45</v>
      </c>
      <c r="G10" s="344" t="s">
        <v>41</v>
      </c>
      <c r="H10" s="344" t="s">
        <v>45</v>
      </c>
      <c r="I10" s="1222"/>
      <c r="J10" s="89"/>
      <c r="K10" s="129"/>
      <c r="L10" s="129"/>
      <c r="M10" s="129"/>
      <c r="N10" s="129"/>
      <c r="O10" s="89"/>
    </row>
    <row r="11" spans="1:15" s="121" customFormat="1" ht="19.5" customHeight="1" x14ac:dyDescent="0.2">
      <c r="A11" s="1115" t="s">
        <v>586</v>
      </c>
      <c r="B11" s="1115" t="s">
        <v>42</v>
      </c>
      <c r="C11" s="1443" t="s">
        <v>1</v>
      </c>
      <c r="D11" s="1116" t="s">
        <v>587</v>
      </c>
      <c r="E11" s="1115">
        <v>4</v>
      </c>
      <c r="F11" s="1115"/>
      <c r="G11" s="1115"/>
      <c r="H11" s="1115"/>
      <c r="I11" s="1116" t="s">
        <v>588</v>
      </c>
      <c r="J11" s="703"/>
      <c r="K11" s="136">
        <f>E11</f>
        <v>4</v>
      </c>
      <c r="L11" s="136">
        <f>F11</f>
        <v>0</v>
      </c>
      <c r="M11" s="136">
        <f>G11</f>
        <v>0</v>
      </c>
      <c r="N11" s="136">
        <f>H11</f>
        <v>0</v>
      </c>
      <c r="O11" s="192"/>
    </row>
    <row r="12" spans="1:15" s="121" customFormat="1" ht="19.5" customHeight="1" x14ac:dyDescent="0.2">
      <c r="A12" s="1115" t="s">
        <v>586</v>
      </c>
      <c r="B12" s="1115" t="s">
        <v>42</v>
      </c>
      <c r="C12" s="1443" t="s">
        <v>1</v>
      </c>
      <c r="D12" s="1116" t="s">
        <v>589</v>
      </c>
      <c r="E12" s="1115"/>
      <c r="F12" s="1115"/>
      <c r="G12" s="1115">
        <v>2</v>
      </c>
      <c r="H12" s="1115"/>
      <c r="I12" s="1116" t="s">
        <v>588</v>
      </c>
      <c r="J12" s="703"/>
      <c r="K12" s="136">
        <f t="shared" ref="K12:N23" si="0">E12</f>
        <v>0</v>
      </c>
      <c r="L12" s="136">
        <f t="shared" si="0"/>
        <v>0</v>
      </c>
      <c r="M12" s="136">
        <f t="shared" si="0"/>
        <v>2</v>
      </c>
      <c r="N12" s="136">
        <f t="shared" si="0"/>
        <v>0</v>
      </c>
      <c r="O12" s="192"/>
    </row>
    <row r="13" spans="1:15" s="121" customFormat="1" ht="19.5" customHeight="1" x14ac:dyDescent="0.2">
      <c r="A13" s="1115" t="s">
        <v>586</v>
      </c>
      <c r="B13" s="1115" t="s">
        <v>43</v>
      </c>
      <c r="C13" s="1443" t="s">
        <v>1</v>
      </c>
      <c r="D13" s="1116" t="s">
        <v>587</v>
      </c>
      <c r="E13" s="1115">
        <v>4</v>
      </c>
      <c r="F13" s="1115"/>
      <c r="G13" s="1115"/>
      <c r="H13" s="1115"/>
      <c r="I13" s="1116" t="s">
        <v>588</v>
      </c>
      <c r="J13" s="703"/>
      <c r="K13" s="136">
        <f t="shared" si="0"/>
        <v>4</v>
      </c>
      <c r="L13" s="136">
        <f t="shared" si="0"/>
        <v>0</v>
      </c>
      <c r="M13" s="136">
        <f t="shared" si="0"/>
        <v>0</v>
      </c>
      <c r="N13" s="136">
        <f t="shared" si="0"/>
        <v>0</v>
      </c>
      <c r="O13" s="192"/>
    </row>
    <row r="14" spans="1:15" s="121" customFormat="1" ht="19.5" customHeight="1" x14ac:dyDescent="0.2">
      <c r="A14" s="1115" t="s">
        <v>586</v>
      </c>
      <c r="B14" s="1115" t="s">
        <v>43</v>
      </c>
      <c r="C14" s="1443" t="s">
        <v>1</v>
      </c>
      <c r="D14" s="1116" t="s">
        <v>589</v>
      </c>
      <c r="E14" s="1115"/>
      <c r="F14" s="1115"/>
      <c r="G14" s="1115">
        <v>2</v>
      </c>
      <c r="H14" s="1115"/>
      <c r="I14" s="1116" t="s">
        <v>588</v>
      </c>
      <c r="J14" s="703"/>
      <c r="K14" s="136">
        <f t="shared" si="0"/>
        <v>0</v>
      </c>
      <c r="L14" s="136">
        <f t="shared" si="0"/>
        <v>0</v>
      </c>
      <c r="M14" s="136">
        <f t="shared" si="0"/>
        <v>2</v>
      </c>
      <c r="N14" s="136">
        <f t="shared" si="0"/>
        <v>0</v>
      </c>
      <c r="O14" s="192"/>
    </row>
    <row r="15" spans="1:15" s="121" customFormat="1" ht="19.5" customHeight="1" x14ac:dyDescent="0.2">
      <c r="A15" s="112" t="s">
        <v>586</v>
      </c>
      <c r="B15" s="112" t="s">
        <v>44</v>
      </c>
      <c r="C15" s="849" t="s">
        <v>1</v>
      </c>
      <c r="D15" s="114" t="s">
        <v>587</v>
      </c>
      <c r="E15" s="897">
        <v>4</v>
      </c>
      <c r="F15" s="112"/>
      <c r="G15" s="112"/>
      <c r="H15" s="112"/>
      <c r="I15" s="898" t="s">
        <v>590</v>
      </c>
      <c r="J15" s="703"/>
      <c r="K15" s="136">
        <f t="shared" si="0"/>
        <v>4</v>
      </c>
      <c r="L15" s="136">
        <f t="shared" si="0"/>
        <v>0</v>
      </c>
      <c r="M15" s="136">
        <f t="shared" si="0"/>
        <v>0</v>
      </c>
      <c r="N15" s="136">
        <f t="shared" si="0"/>
        <v>0</v>
      </c>
      <c r="O15" s="192"/>
    </row>
    <row r="16" spans="1:15" s="121" customFormat="1" ht="19.5" customHeight="1" x14ac:dyDescent="0.2">
      <c r="A16" s="112" t="s">
        <v>586</v>
      </c>
      <c r="B16" s="112" t="s">
        <v>44</v>
      </c>
      <c r="C16" s="849" t="s">
        <v>1</v>
      </c>
      <c r="D16" s="114" t="s">
        <v>589</v>
      </c>
      <c r="E16" s="112"/>
      <c r="F16" s="112"/>
      <c r="G16" s="897">
        <v>2</v>
      </c>
      <c r="H16" s="112"/>
      <c r="I16" s="898" t="s">
        <v>590</v>
      </c>
      <c r="J16" s="703"/>
      <c r="K16" s="136">
        <f t="shared" si="0"/>
        <v>0</v>
      </c>
      <c r="L16" s="136">
        <f t="shared" si="0"/>
        <v>0</v>
      </c>
      <c r="M16" s="136">
        <f t="shared" si="0"/>
        <v>2</v>
      </c>
      <c r="N16" s="136">
        <f t="shared" si="0"/>
        <v>0</v>
      </c>
      <c r="O16" s="192"/>
    </row>
    <row r="17" spans="1:15" s="121" customFormat="1" ht="19.5" customHeight="1" x14ac:dyDescent="0.2">
      <c r="A17" s="112" t="s">
        <v>14</v>
      </c>
      <c r="B17" s="112"/>
      <c r="C17" s="849" t="s">
        <v>1</v>
      </c>
      <c r="D17" s="114" t="s">
        <v>591</v>
      </c>
      <c r="E17" s="897">
        <v>2</v>
      </c>
      <c r="F17" s="112"/>
      <c r="G17" s="112"/>
      <c r="H17" s="112"/>
      <c r="I17" s="898" t="s">
        <v>590</v>
      </c>
      <c r="J17" s="703"/>
      <c r="K17" s="136">
        <f t="shared" si="0"/>
        <v>2</v>
      </c>
      <c r="L17" s="136">
        <f t="shared" si="0"/>
        <v>0</v>
      </c>
      <c r="M17" s="136">
        <f t="shared" si="0"/>
        <v>0</v>
      </c>
      <c r="N17" s="136">
        <f t="shared" si="0"/>
        <v>0</v>
      </c>
      <c r="O17" s="192"/>
    </row>
    <row r="18" spans="1:15" s="121" customFormat="1" ht="19.5" customHeight="1" x14ac:dyDescent="0.2">
      <c r="A18" s="112" t="s">
        <v>14</v>
      </c>
      <c r="B18" s="112"/>
      <c r="C18" s="849" t="s">
        <v>1</v>
      </c>
      <c r="D18" s="114" t="s">
        <v>592</v>
      </c>
      <c r="E18" s="112"/>
      <c r="F18" s="112"/>
      <c r="G18" s="897">
        <v>4</v>
      </c>
      <c r="H18" s="112"/>
      <c r="I18" s="898" t="s">
        <v>590</v>
      </c>
      <c r="J18" s="899"/>
      <c r="K18" s="136">
        <f t="shared" si="0"/>
        <v>0</v>
      </c>
      <c r="L18" s="136">
        <f t="shared" si="0"/>
        <v>0</v>
      </c>
      <c r="M18" s="136">
        <f t="shared" si="0"/>
        <v>4</v>
      </c>
      <c r="N18" s="136">
        <f t="shared" si="0"/>
        <v>0</v>
      </c>
      <c r="O18" s="192"/>
    </row>
    <row r="19" spans="1:15" s="121" customFormat="1" ht="21.75" customHeight="1" x14ac:dyDescent="0.2">
      <c r="A19" s="1118" t="s">
        <v>12</v>
      </c>
      <c r="B19" s="1118"/>
      <c r="C19" s="1418" t="s">
        <v>1</v>
      </c>
      <c r="D19" s="1119" t="s">
        <v>587</v>
      </c>
      <c r="E19" s="1115">
        <v>2</v>
      </c>
      <c r="F19" s="1115"/>
      <c r="G19" s="1115"/>
      <c r="H19" s="1118"/>
      <c r="I19" s="1116" t="s">
        <v>588</v>
      </c>
      <c r="J19" s="900"/>
      <c r="K19" s="136">
        <f t="shared" si="0"/>
        <v>2</v>
      </c>
      <c r="L19" s="136">
        <f t="shared" si="0"/>
        <v>0</v>
      </c>
      <c r="M19" s="136">
        <f t="shared" si="0"/>
        <v>0</v>
      </c>
      <c r="N19" s="136">
        <f t="shared" si="0"/>
        <v>0</v>
      </c>
      <c r="O19" s="192"/>
    </row>
    <row r="20" spans="1:15" s="121" customFormat="1" ht="19.5" customHeight="1" x14ac:dyDescent="0.2">
      <c r="A20" s="1115" t="s">
        <v>12</v>
      </c>
      <c r="B20" s="1115"/>
      <c r="C20" s="1443" t="s">
        <v>1</v>
      </c>
      <c r="D20" s="1116" t="s">
        <v>589</v>
      </c>
      <c r="E20" s="1115"/>
      <c r="F20" s="1115"/>
      <c r="G20" s="1115">
        <v>4</v>
      </c>
      <c r="H20" s="1118"/>
      <c r="I20" s="1116" t="s">
        <v>588</v>
      </c>
      <c r="J20" s="899"/>
      <c r="K20" s="136">
        <f t="shared" si="0"/>
        <v>0</v>
      </c>
      <c r="L20" s="136">
        <f t="shared" si="0"/>
        <v>0</v>
      </c>
      <c r="M20" s="136">
        <f t="shared" si="0"/>
        <v>4</v>
      </c>
      <c r="N20" s="136">
        <f t="shared" si="0"/>
        <v>0</v>
      </c>
      <c r="O20" s="192"/>
    </row>
    <row r="21" spans="1:15" s="121" customFormat="1" ht="19.5" customHeight="1" x14ac:dyDescent="0.2">
      <c r="A21" s="1118" t="s">
        <v>18</v>
      </c>
      <c r="B21" s="1118"/>
      <c r="C21" s="1418" t="s">
        <v>1</v>
      </c>
      <c r="D21" s="1119" t="s">
        <v>587</v>
      </c>
      <c r="E21" s="1115">
        <v>4</v>
      </c>
      <c r="F21" s="1115"/>
      <c r="G21" s="1115"/>
      <c r="H21" s="1118"/>
      <c r="I21" s="1116" t="s">
        <v>588</v>
      </c>
      <c r="J21" s="1659" t="s">
        <v>709</v>
      </c>
      <c r="K21" s="136">
        <f t="shared" si="0"/>
        <v>4</v>
      </c>
      <c r="L21" s="136">
        <f t="shared" si="0"/>
        <v>0</v>
      </c>
      <c r="M21" s="136">
        <f t="shared" si="0"/>
        <v>0</v>
      </c>
      <c r="N21" s="136">
        <f t="shared" si="0"/>
        <v>0</v>
      </c>
      <c r="O21" s="192"/>
    </row>
    <row r="22" spans="1:15" s="121" customFormat="1" ht="19.5" customHeight="1" x14ac:dyDescent="0.2">
      <c r="A22" s="1115" t="s">
        <v>18</v>
      </c>
      <c r="B22" s="1115"/>
      <c r="C22" s="1443" t="s">
        <v>1</v>
      </c>
      <c r="D22" s="1116" t="s">
        <v>589</v>
      </c>
      <c r="E22" s="1115"/>
      <c r="F22" s="1115"/>
      <c r="G22" s="1115">
        <v>2</v>
      </c>
      <c r="H22" s="1115"/>
      <c r="I22" s="1116" t="s">
        <v>588</v>
      </c>
      <c r="J22" s="1659"/>
      <c r="K22" s="136">
        <f t="shared" si="0"/>
        <v>0</v>
      </c>
      <c r="L22" s="136">
        <f t="shared" si="0"/>
        <v>0</v>
      </c>
      <c r="M22" s="136">
        <f t="shared" si="0"/>
        <v>2</v>
      </c>
      <c r="N22" s="136">
        <f t="shared" si="0"/>
        <v>0</v>
      </c>
      <c r="O22" s="192"/>
    </row>
    <row r="23" spans="1:15" s="121" customFormat="1" ht="19.5" customHeight="1" x14ac:dyDescent="0.2">
      <c r="A23" s="1115" t="s">
        <v>502</v>
      </c>
      <c r="B23" s="1115"/>
      <c r="C23" s="1443" t="s">
        <v>1</v>
      </c>
      <c r="D23" s="1116" t="s">
        <v>589</v>
      </c>
      <c r="E23" s="1115">
        <v>2</v>
      </c>
      <c r="F23" s="1115"/>
      <c r="G23" s="1116"/>
      <c r="H23" s="1660"/>
      <c r="I23" s="1116" t="s">
        <v>588</v>
      </c>
      <c r="J23" s="901"/>
      <c r="K23" s="136">
        <f t="shared" si="0"/>
        <v>2</v>
      </c>
      <c r="L23" s="136">
        <f t="shared" si="0"/>
        <v>0</v>
      </c>
      <c r="M23" s="136">
        <f t="shared" si="0"/>
        <v>0</v>
      </c>
      <c r="N23" s="136">
        <f t="shared" si="0"/>
        <v>0</v>
      </c>
      <c r="O23" s="192"/>
    </row>
    <row r="24" spans="1:15" x14ac:dyDescent="0.2">
      <c r="J24" s="199"/>
      <c r="K24" s="191"/>
      <c r="L24" s="191"/>
      <c r="M24" s="191"/>
      <c r="N24" s="191"/>
      <c r="O24" s="191"/>
    </row>
    <row r="25" spans="1:15" x14ac:dyDescent="0.2">
      <c r="I25" s="629"/>
      <c r="J25" s="495"/>
      <c r="K25"/>
      <c r="L25"/>
      <c r="M25"/>
      <c r="N25"/>
      <c r="O25"/>
    </row>
    <row r="26" spans="1:15" ht="15" x14ac:dyDescent="0.2">
      <c r="D26" s="122" t="s">
        <v>141</v>
      </c>
      <c r="E26" s="16" t="s">
        <v>190</v>
      </c>
      <c r="G26" s="16" t="s">
        <v>189</v>
      </c>
      <c r="H26" s="902"/>
      <c r="I26" s="903"/>
      <c r="J26" s="495"/>
      <c r="K26"/>
      <c r="L26"/>
      <c r="M26"/>
      <c r="N26"/>
      <c r="O26"/>
    </row>
    <row r="27" spans="1:15" ht="30" customHeight="1" x14ac:dyDescent="0.2">
      <c r="D27" s="898" t="s">
        <v>588</v>
      </c>
      <c r="E27" s="16">
        <f ca="1">SUMIF($I$11:$N$23,$D27,K$11:K$22)</f>
        <v>16</v>
      </c>
      <c r="G27" s="16">
        <f ca="1">SUMIF($I$11:$N$22,$D27,M$11:M$22)</f>
        <v>10</v>
      </c>
      <c r="I27" s="629"/>
      <c r="J27" s="91"/>
      <c r="M27"/>
      <c r="N27"/>
      <c r="O27"/>
    </row>
    <row r="28" spans="1:15" ht="15.75" customHeight="1" x14ac:dyDescent="0.2">
      <c r="D28" s="898" t="s">
        <v>590</v>
      </c>
      <c r="E28" s="16">
        <f ca="1">SUMIF($I$11:$N$23,$D28,K$11:K$22)</f>
        <v>6</v>
      </c>
      <c r="G28" s="16">
        <f ca="1">SUMIF($I$11:$N$22,$D28,M$11:M$22)</f>
        <v>6</v>
      </c>
      <c r="H28" s="110"/>
      <c r="J28" s="91"/>
      <c r="M28"/>
      <c r="N28"/>
      <c r="O28"/>
    </row>
    <row r="29" spans="1:15" ht="16.5" customHeight="1" x14ac:dyDescent="0.2">
      <c r="E29" s="16">
        <f ca="1">SUM(E27:E28)</f>
        <v>22</v>
      </c>
      <c r="F29" s="3"/>
      <c r="G29" s="16">
        <f ca="1">SUM(G27:G28)</f>
        <v>16</v>
      </c>
      <c r="J29" s="91"/>
      <c r="M29">
        <f ca="1">SUM(E29:L29)</f>
        <v>38</v>
      </c>
      <c r="N29"/>
      <c r="O29"/>
    </row>
    <row r="30" spans="1:15" ht="15.75" customHeight="1" x14ac:dyDescent="0.2">
      <c r="J30" s="91"/>
      <c r="M30"/>
      <c r="N30"/>
      <c r="O30"/>
    </row>
    <row r="31" spans="1:15" ht="16.5" customHeight="1" x14ac:dyDescent="0.2">
      <c r="J31" s="495"/>
      <c r="K31"/>
      <c r="L31" s="709"/>
      <c r="M31"/>
      <c r="N31"/>
      <c r="O31"/>
    </row>
    <row r="32" spans="1:15" x14ac:dyDescent="0.2">
      <c r="J32" s="495"/>
      <c r="K32"/>
      <c r="L32"/>
      <c r="M32"/>
      <c r="N32"/>
      <c r="O32"/>
    </row>
  </sheetData>
  <sheetProtection formatCells="0" autoFilter="0"/>
  <autoFilter ref="A9:I23">
    <filterColumn colId="4" showButton="0"/>
    <filterColumn colId="6" showButton="0"/>
  </autoFilter>
  <mergeCells count="12">
    <mergeCell ref="J21:J22"/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4" type="noConversion"/>
  <pageMargins left="0.75" right="0.75" top="1" bottom="1" header="0" footer="0"/>
  <pageSetup scale="6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indexed="13"/>
    <pageSetUpPr fitToPage="1"/>
  </sheetPr>
  <dimension ref="A1:O34"/>
  <sheetViews>
    <sheetView workbookViewId="0">
      <selection activeCell="I31" sqref="I31"/>
    </sheetView>
  </sheetViews>
  <sheetFormatPr baseColWidth="10" defaultRowHeight="12.75" x14ac:dyDescent="0.2"/>
  <cols>
    <col min="2" max="2" width="5.42578125" customWidth="1"/>
    <col min="3" max="3" width="22.28515625" customWidth="1"/>
    <col min="4" max="4" width="34.140625" customWidth="1"/>
    <col min="5" max="5" width="7.42578125" customWidth="1"/>
    <col min="6" max="8" width="7.140625" customWidth="1"/>
    <col min="9" max="9" width="30.42578125" customWidth="1"/>
    <col min="10" max="10" width="58.85546875" customWidth="1"/>
    <col min="11" max="11" width="5.7109375" customWidth="1"/>
  </cols>
  <sheetData>
    <row r="1" spans="1:15" x14ac:dyDescent="0.2">
      <c r="A1" t="s">
        <v>30</v>
      </c>
    </row>
    <row r="2" spans="1:15" x14ac:dyDescent="0.2">
      <c r="A2" t="s">
        <v>31</v>
      </c>
    </row>
    <row r="3" spans="1:15" x14ac:dyDescent="0.2">
      <c r="A3" t="s">
        <v>32</v>
      </c>
    </row>
    <row r="4" spans="1:15" ht="13.5" thickBot="1" x14ac:dyDescent="0.25"/>
    <row r="5" spans="1:15" ht="18.75" customHeight="1" x14ac:dyDescent="0.2">
      <c r="A5" s="1261" t="s">
        <v>33</v>
      </c>
      <c r="B5" s="1262"/>
      <c r="C5" s="1262"/>
      <c r="D5" s="1262"/>
      <c r="E5" s="1262"/>
      <c r="F5" s="1262"/>
      <c r="G5" s="1262"/>
      <c r="H5" s="1262"/>
      <c r="I5" s="1263"/>
      <c r="K5" s="688"/>
    </row>
    <row r="6" spans="1:15" ht="13.5" thickBot="1" x14ac:dyDescent="0.25">
      <c r="A6" s="1233" t="s">
        <v>417</v>
      </c>
      <c r="B6" s="1234"/>
      <c r="C6" s="1235"/>
      <c r="D6" s="1234"/>
      <c r="E6" s="1234"/>
      <c r="F6" s="1234"/>
      <c r="G6" s="1234"/>
      <c r="H6" s="1234"/>
      <c r="I6" s="1236"/>
      <c r="K6" s="688"/>
    </row>
    <row r="7" spans="1:15" s="3" customFormat="1" ht="13.5" thickBot="1" x14ac:dyDescent="0.25">
      <c r="A7" s="689" t="s">
        <v>34</v>
      </c>
      <c r="B7" s="690"/>
      <c r="C7" s="690"/>
      <c r="D7" s="1264" t="s">
        <v>476</v>
      </c>
      <c r="E7" s="1264"/>
      <c r="F7" s="1264"/>
      <c r="G7" s="1264"/>
      <c r="H7" s="1264"/>
      <c r="I7" s="691"/>
      <c r="J7" s="192"/>
      <c r="K7" s="692"/>
      <c r="L7" s="192"/>
      <c r="M7" s="192"/>
      <c r="N7" s="192"/>
      <c r="O7" s="192"/>
    </row>
    <row r="8" spans="1:15" s="1" customFormat="1" ht="13.5" thickBot="1" x14ac:dyDescent="0.25">
      <c r="A8" s="693"/>
      <c r="B8" s="694"/>
      <c r="C8" s="694"/>
      <c r="D8" s="1265" t="s">
        <v>35</v>
      </c>
      <c r="E8" s="1265"/>
      <c r="F8" s="1265"/>
      <c r="G8" s="1265"/>
      <c r="H8" s="1265"/>
      <c r="I8" s="695"/>
      <c r="J8" s="89"/>
      <c r="K8" s="692"/>
      <c r="L8" s="89"/>
      <c r="M8" s="89"/>
      <c r="N8" s="89"/>
      <c r="O8" s="89"/>
    </row>
    <row r="9" spans="1:15" s="1" customFormat="1" ht="20.25" customHeight="1" x14ac:dyDescent="0.2">
      <c r="A9" s="1266" t="s">
        <v>3</v>
      </c>
      <c r="B9" s="1268"/>
      <c r="C9" s="1268" t="s">
        <v>0</v>
      </c>
      <c r="D9" s="1268" t="s">
        <v>36</v>
      </c>
      <c r="E9" s="1269" t="s">
        <v>37</v>
      </c>
      <c r="F9" s="1269"/>
      <c r="G9" s="1269" t="s">
        <v>38</v>
      </c>
      <c r="H9" s="1269"/>
      <c r="I9" s="1259" t="s">
        <v>487</v>
      </c>
      <c r="J9" s="696"/>
      <c r="K9" s="128"/>
      <c r="L9" s="89"/>
      <c r="M9" s="89"/>
      <c r="N9" s="89"/>
      <c r="O9" s="89"/>
    </row>
    <row r="10" spans="1:15" s="1" customFormat="1" ht="21" customHeight="1" x14ac:dyDescent="0.2">
      <c r="A10" s="1267"/>
      <c r="B10" s="1260"/>
      <c r="C10" s="1260"/>
      <c r="D10" s="1260"/>
      <c r="E10" s="697" t="s">
        <v>40</v>
      </c>
      <c r="F10" s="697" t="s">
        <v>45</v>
      </c>
      <c r="G10" s="697" t="s">
        <v>41</v>
      </c>
      <c r="H10" s="697" t="s">
        <v>45</v>
      </c>
      <c r="I10" s="1260"/>
      <c r="J10" s="696"/>
      <c r="K10" s="670"/>
      <c r="L10" s="129"/>
      <c r="M10" s="129"/>
      <c r="N10" s="129"/>
      <c r="O10" s="129"/>
    </row>
    <row r="11" spans="1:15" s="3" customFormat="1" ht="15" x14ac:dyDescent="0.2">
      <c r="A11" s="112" t="s">
        <v>62</v>
      </c>
      <c r="B11" s="112" t="s">
        <v>42</v>
      </c>
      <c r="C11" s="698" t="s">
        <v>476</v>
      </c>
      <c r="D11" s="698" t="s">
        <v>488</v>
      </c>
      <c r="E11" s="113"/>
      <c r="F11" s="113"/>
      <c r="G11" s="113">
        <v>4</v>
      </c>
      <c r="H11" s="112"/>
      <c r="I11" s="114" t="s">
        <v>305</v>
      </c>
      <c r="J11" s="192"/>
      <c r="K11" s="699">
        <f>E11</f>
        <v>0</v>
      </c>
      <c r="L11" s="699">
        <f t="shared" ref="L11:N26" si="0">F11</f>
        <v>0</v>
      </c>
      <c r="M11" s="699">
        <f t="shared" si="0"/>
        <v>4</v>
      </c>
      <c r="N11" s="699">
        <f t="shared" si="0"/>
        <v>0</v>
      </c>
      <c r="O11" s="142"/>
    </row>
    <row r="12" spans="1:15" s="3" customFormat="1" ht="15" x14ac:dyDescent="0.2">
      <c r="A12" s="112" t="s">
        <v>62</v>
      </c>
      <c r="B12" s="112" t="s">
        <v>43</v>
      </c>
      <c r="C12" s="698" t="s">
        <v>476</v>
      </c>
      <c r="D12" s="698" t="s">
        <v>488</v>
      </c>
      <c r="E12" s="113"/>
      <c r="F12" s="113"/>
      <c r="G12" s="113">
        <v>4</v>
      </c>
      <c r="H12" s="112"/>
      <c r="I12" s="114" t="s">
        <v>305</v>
      </c>
      <c r="J12" s="192"/>
      <c r="K12" s="699">
        <f t="shared" ref="K12:K26" si="1">E12</f>
        <v>0</v>
      </c>
      <c r="L12" s="699">
        <f t="shared" si="0"/>
        <v>0</v>
      </c>
      <c r="M12" s="699">
        <f t="shared" si="0"/>
        <v>4</v>
      </c>
      <c r="N12" s="699">
        <f t="shared" si="0"/>
        <v>0</v>
      </c>
      <c r="O12" s="142"/>
    </row>
    <row r="13" spans="1:15" s="3" customFormat="1" ht="15" x14ac:dyDescent="0.2">
      <c r="A13" s="112" t="s">
        <v>62</v>
      </c>
      <c r="B13" s="112" t="s">
        <v>44</v>
      </c>
      <c r="C13" s="698" t="s">
        <v>476</v>
      </c>
      <c r="D13" s="698" t="s">
        <v>488</v>
      </c>
      <c r="E13" s="113"/>
      <c r="F13" s="113"/>
      <c r="G13" s="113">
        <v>4</v>
      </c>
      <c r="H13" s="112"/>
      <c r="I13" s="114" t="s">
        <v>333</v>
      </c>
      <c r="J13" s="192"/>
      <c r="K13" s="699">
        <f t="shared" si="1"/>
        <v>0</v>
      </c>
      <c r="L13" s="699">
        <f t="shared" si="0"/>
        <v>0</v>
      </c>
      <c r="M13" s="699">
        <f t="shared" si="0"/>
        <v>4</v>
      </c>
      <c r="N13" s="699">
        <f t="shared" si="0"/>
        <v>0</v>
      </c>
      <c r="O13" s="142"/>
    </row>
    <row r="14" spans="1:15" s="3" customFormat="1" ht="15" x14ac:dyDescent="0.2">
      <c r="A14" s="119" t="s">
        <v>16</v>
      </c>
      <c r="B14" s="119" t="s">
        <v>481</v>
      </c>
      <c r="C14" s="698" t="s">
        <v>476</v>
      </c>
      <c r="D14" s="700" t="s">
        <v>488</v>
      </c>
      <c r="E14" s="214"/>
      <c r="F14" s="214"/>
      <c r="G14" s="701">
        <v>4</v>
      </c>
      <c r="H14" s="112"/>
      <c r="I14" s="114" t="s">
        <v>333</v>
      </c>
      <c r="J14" s="192"/>
      <c r="K14" s="699">
        <f t="shared" si="1"/>
        <v>0</v>
      </c>
      <c r="L14" s="699">
        <f t="shared" si="0"/>
        <v>0</v>
      </c>
      <c r="M14" s="699">
        <f t="shared" si="0"/>
        <v>4</v>
      </c>
      <c r="N14" s="699">
        <f t="shared" si="0"/>
        <v>0</v>
      </c>
      <c r="O14" s="142"/>
    </row>
    <row r="15" spans="1:15" s="3" customFormat="1" ht="15" x14ac:dyDescent="0.2">
      <c r="A15" s="119" t="s">
        <v>13</v>
      </c>
      <c r="B15" s="119" t="s">
        <v>258</v>
      </c>
      <c r="C15" s="698" t="s">
        <v>476</v>
      </c>
      <c r="D15" s="700" t="s">
        <v>488</v>
      </c>
      <c r="E15" s="214">
        <v>4</v>
      </c>
      <c r="F15" s="214"/>
      <c r="G15" s="701"/>
      <c r="H15" s="112"/>
      <c r="I15" s="114" t="s">
        <v>333</v>
      </c>
      <c r="J15" s="192"/>
      <c r="K15" s="699">
        <f t="shared" si="1"/>
        <v>4</v>
      </c>
      <c r="L15" s="699">
        <f t="shared" si="0"/>
        <v>0</v>
      </c>
      <c r="M15" s="699">
        <f t="shared" si="0"/>
        <v>0</v>
      </c>
      <c r="N15" s="699">
        <f t="shared" si="0"/>
        <v>0</v>
      </c>
      <c r="O15" s="142"/>
    </row>
    <row r="16" spans="1:15" ht="15" x14ac:dyDescent="0.2">
      <c r="A16" s="1115" t="s">
        <v>20</v>
      </c>
      <c r="B16" s="1115" t="s">
        <v>200</v>
      </c>
      <c r="C16" s="1410" t="s">
        <v>476</v>
      </c>
      <c r="D16" s="1410" t="s">
        <v>489</v>
      </c>
      <c r="E16" s="1133">
        <v>4</v>
      </c>
      <c r="F16" s="1133"/>
      <c r="G16" s="1133"/>
      <c r="H16" s="1115"/>
      <c r="I16" s="1116" t="s">
        <v>305</v>
      </c>
      <c r="J16" s="702"/>
      <c r="K16" s="699">
        <f t="shared" si="1"/>
        <v>4</v>
      </c>
      <c r="L16" s="699">
        <f t="shared" si="0"/>
        <v>0</v>
      </c>
      <c r="M16" s="699">
        <f t="shared" si="0"/>
        <v>0</v>
      </c>
      <c r="N16" s="699">
        <f t="shared" si="0"/>
        <v>0</v>
      </c>
      <c r="O16" s="143"/>
    </row>
    <row r="17" spans="1:15" ht="15" x14ac:dyDescent="0.2">
      <c r="A17" s="1115" t="s">
        <v>490</v>
      </c>
      <c r="B17" s="1115" t="s">
        <v>258</v>
      </c>
      <c r="C17" s="1410" t="s">
        <v>476</v>
      </c>
      <c r="D17" s="1410" t="s">
        <v>488</v>
      </c>
      <c r="E17" s="1133">
        <v>2</v>
      </c>
      <c r="F17" s="1133"/>
      <c r="G17" s="1411"/>
      <c r="H17" s="1115"/>
      <c r="I17" s="1116" t="s">
        <v>305</v>
      </c>
      <c r="J17" s="703"/>
      <c r="K17" s="699">
        <f t="shared" si="1"/>
        <v>2</v>
      </c>
      <c r="L17" s="699">
        <f t="shared" si="0"/>
        <v>0</v>
      </c>
      <c r="M17" s="699">
        <f t="shared" si="0"/>
        <v>0</v>
      </c>
      <c r="N17" s="699">
        <f t="shared" si="0"/>
        <v>0</v>
      </c>
      <c r="O17" s="143"/>
    </row>
    <row r="18" spans="1:15" ht="15" x14ac:dyDescent="0.2">
      <c r="A18" s="119" t="s">
        <v>490</v>
      </c>
      <c r="B18" s="119" t="s">
        <v>258</v>
      </c>
      <c r="C18" s="700" t="s">
        <v>476</v>
      </c>
      <c r="D18" s="700" t="s">
        <v>488</v>
      </c>
      <c r="E18" s="214"/>
      <c r="F18" s="214"/>
      <c r="G18" s="1458">
        <v>2</v>
      </c>
      <c r="H18" s="119"/>
      <c r="I18" s="206" t="s">
        <v>305</v>
      </c>
      <c r="J18" s="702"/>
      <c r="K18" s="699">
        <f t="shared" si="1"/>
        <v>0</v>
      </c>
      <c r="L18" s="699">
        <f t="shared" si="0"/>
        <v>0</v>
      </c>
      <c r="M18" s="699">
        <f t="shared" si="0"/>
        <v>2</v>
      </c>
      <c r="N18" s="699">
        <f t="shared" si="0"/>
        <v>0</v>
      </c>
      <c r="O18" s="143"/>
    </row>
    <row r="19" spans="1:15" ht="15" x14ac:dyDescent="0.2">
      <c r="A19" s="1115" t="s">
        <v>62</v>
      </c>
      <c r="B19" s="1115" t="s">
        <v>42</v>
      </c>
      <c r="C19" s="1410" t="s">
        <v>476</v>
      </c>
      <c r="D19" s="1410" t="s">
        <v>491</v>
      </c>
      <c r="E19" s="1133"/>
      <c r="F19" s="1133"/>
      <c r="G19" s="1178">
        <v>2</v>
      </c>
      <c r="H19" s="1115"/>
      <c r="I19" s="1385" t="s">
        <v>90</v>
      </c>
      <c r="J19" s="703"/>
      <c r="K19" s="699">
        <f t="shared" si="1"/>
        <v>0</v>
      </c>
      <c r="L19" s="699">
        <f t="shared" si="0"/>
        <v>0</v>
      </c>
      <c r="M19" s="699">
        <f t="shared" si="0"/>
        <v>2</v>
      </c>
      <c r="N19" s="699">
        <f t="shared" si="0"/>
        <v>0</v>
      </c>
      <c r="O19" s="143"/>
    </row>
    <row r="20" spans="1:15" ht="15" x14ac:dyDescent="0.2">
      <c r="A20" s="1115" t="s">
        <v>62</v>
      </c>
      <c r="B20" s="1115" t="s">
        <v>43</v>
      </c>
      <c r="C20" s="1410" t="s">
        <v>476</v>
      </c>
      <c r="D20" s="1410" t="s">
        <v>491</v>
      </c>
      <c r="E20" s="1133"/>
      <c r="F20" s="1133"/>
      <c r="G20" s="1178">
        <v>2</v>
      </c>
      <c r="H20" s="1115"/>
      <c r="I20" s="1385" t="s">
        <v>90</v>
      </c>
      <c r="J20" s="192"/>
      <c r="K20" s="699">
        <f t="shared" si="1"/>
        <v>0</v>
      </c>
      <c r="L20" s="699">
        <f t="shared" si="0"/>
        <v>0</v>
      </c>
      <c r="M20" s="699">
        <f t="shared" si="0"/>
        <v>2</v>
      </c>
      <c r="N20" s="699">
        <f t="shared" si="0"/>
        <v>0</v>
      </c>
      <c r="O20" s="143"/>
    </row>
    <row r="21" spans="1:15" ht="15" x14ac:dyDescent="0.2">
      <c r="A21" s="1115" t="s">
        <v>62</v>
      </c>
      <c r="B21" s="1115" t="s">
        <v>44</v>
      </c>
      <c r="C21" s="1410" t="s">
        <v>476</v>
      </c>
      <c r="D21" s="1410" t="s">
        <v>491</v>
      </c>
      <c r="E21" s="1133"/>
      <c r="F21" s="1133"/>
      <c r="G21" s="1178">
        <v>2</v>
      </c>
      <c r="H21" s="1115"/>
      <c r="I21" s="1385" t="s">
        <v>90</v>
      </c>
      <c r="J21" s="192"/>
      <c r="K21" s="699">
        <f t="shared" si="1"/>
        <v>0</v>
      </c>
      <c r="L21" s="699">
        <f t="shared" si="0"/>
        <v>0</v>
      </c>
      <c r="M21" s="699">
        <f t="shared" si="0"/>
        <v>2</v>
      </c>
      <c r="N21" s="699">
        <f t="shared" si="0"/>
        <v>0</v>
      </c>
      <c r="O21" s="143"/>
    </row>
    <row r="22" spans="1:15" ht="15" x14ac:dyDescent="0.2">
      <c r="A22" s="1409" t="s">
        <v>13</v>
      </c>
      <c r="B22" s="1409" t="s">
        <v>258</v>
      </c>
      <c r="C22" s="1417" t="s">
        <v>476</v>
      </c>
      <c r="D22" s="1417" t="s">
        <v>491</v>
      </c>
      <c r="E22" s="878"/>
      <c r="F22" s="878"/>
      <c r="G22" s="681">
        <v>2</v>
      </c>
      <c r="H22" s="1409"/>
      <c r="I22" s="669" t="s">
        <v>90</v>
      </c>
      <c r="J22" s="192" t="s">
        <v>702</v>
      </c>
      <c r="K22" s="699">
        <f t="shared" si="1"/>
        <v>0</v>
      </c>
      <c r="L22" s="699">
        <f t="shared" si="0"/>
        <v>0</v>
      </c>
      <c r="M22" s="699">
        <f t="shared" si="0"/>
        <v>2</v>
      </c>
      <c r="N22" s="699">
        <f t="shared" si="0"/>
        <v>0</v>
      </c>
      <c r="O22" s="143"/>
    </row>
    <row r="23" spans="1:15" ht="15" x14ac:dyDescent="0.2">
      <c r="A23" s="1115" t="s">
        <v>16</v>
      </c>
      <c r="B23" s="1115" t="s">
        <v>481</v>
      </c>
      <c r="C23" s="1410" t="s">
        <v>476</v>
      </c>
      <c r="D23" s="1410" t="s">
        <v>491</v>
      </c>
      <c r="E23" s="1133"/>
      <c r="F23" s="1133"/>
      <c r="G23" s="1411">
        <v>2</v>
      </c>
      <c r="H23" s="1115"/>
      <c r="I23" s="1119" t="s">
        <v>88</v>
      </c>
      <c r="J23" s="192"/>
      <c r="K23" s="699">
        <f t="shared" si="1"/>
        <v>0</v>
      </c>
      <c r="L23" s="699">
        <f t="shared" si="0"/>
        <v>0</v>
      </c>
      <c r="M23" s="699">
        <f t="shared" si="0"/>
        <v>2</v>
      </c>
      <c r="N23" s="699">
        <f t="shared" si="0"/>
        <v>0</v>
      </c>
      <c r="O23" s="143"/>
    </row>
    <row r="24" spans="1:15" ht="15" x14ac:dyDescent="0.2">
      <c r="A24" s="1412" t="s">
        <v>20</v>
      </c>
      <c r="B24" s="1412" t="s">
        <v>200</v>
      </c>
      <c r="C24" s="1413" t="s">
        <v>476</v>
      </c>
      <c r="D24" s="1413" t="s">
        <v>491</v>
      </c>
      <c r="E24" s="1414"/>
      <c r="F24" s="1414"/>
      <c r="G24" s="1415">
        <v>2</v>
      </c>
      <c r="H24" s="1412"/>
      <c r="I24" s="1416" t="s">
        <v>88</v>
      </c>
      <c r="J24" s="703" t="s">
        <v>701</v>
      </c>
      <c r="K24" s="699">
        <f t="shared" si="1"/>
        <v>0</v>
      </c>
      <c r="L24" s="699">
        <f t="shared" si="0"/>
        <v>0</v>
      </c>
      <c r="M24" s="699">
        <f t="shared" si="0"/>
        <v>2</v>
      </c>
      <c r="N24" s="699">
        <f t="shared" si="0"/>
        <v>0</v>
      </c>
      <c r="O24" s="143"/>
    </row>
    <row r="25" spans="1:15" ht="15" x14ac:dyDescent="0.2">
      <c r="A25" s="112" t="s">
        <v>486</v>
      </c>
      <c r="B25" s="112"/>
      <c r="C25" s="698" t="s">
        <v>9</v>
      </c>
      <c r="D25" s="698" t="s">
        <v>9</v>
      </c>
      <c r="E25" s="113">
        <v>4</v>
      </c>
      <c r="F25" s="113"/>
      <c r="G25" s="704"/>
      <c r="H25" s="119"/>
      <c r="I25" s="114" t="s">
        <v>333</v>
      </c>
      <c r="K25" s="699">
        <f t="shared" si="1"/>
        <v>4</v>
      </c>
      <c r="L25" s="699">
        <f t="shared" si="0"/>
        <v>0</v>
      </c>
      <c r="M25" s="699">
        <f t="shared" si="0"/>
        <v>0</v>
      </c>
      <c r="N25" s="699">
        <f t="shared" si="0"/>
        <v>0</v>
      </c>
    </row>
    <row r="26" spans="1:15" ht="15" x14ac:dyDescent="0.2">
      <c r="A26" s="1409" t="s">
        <v>486</v>
      </c>
      <c r="B26" s="1409"/>
      <c r="C26" s="1417" t="s">
        <v>476</v>
      </c>
      <c r="D26" s="1417" t="s">
        <v>491</v>
      </c>
      <c r="E26" s="878"/>
      <c r="F26" s="878"/>
      <c r="G26" s="681">
        <v>2</v>
      </c>
      <c r="H26" s="1409"/>
      <c r="I26" s="669" t="s">
        <v>90</v>
      </c>
      <c r="J26" s="192" t="s">
        <v>702</v>
      </c>
      <c r="K26" s="699">
        <f t="shared" si="1"/>
        <v>0</v>
      </c>
      <c r="L26" s="699">
        <f t="shared" si="0"/>
        <v>0</v>
      </c>
      <c r="M26" s="699">
        <f t="shared" si="0"/>
        <v>2</v>
      </c>
      <c r="N26" s="699">
        <f t="shared" si="0"/>
        <v>0</v>
      </c>
      <c r="O26" s="143"/>
    </row>
    <row r="28" spans="1:15" x14ac:dyDescent="0.2">
      <c r="D28" s="16" t="s">
        <v>141</v>
      </c>
      <c r="E28" s="16" t="s">
        <v>190</v>
      </c>
      <c r="F28" s="409"/>
      <c r="G28" s="16" t="s">
        <v>189</v>
      </c>
    </row>
    <row r="29" spans="1:15" x14ac:dyDescent="0.2">
      <c r="D29" s="705" t="s">
        <v>194</v>
      </c>
      <c r="E29" s="16">
        <f ca="1">SUMIF($I$11:$N$25,$D29,K$11:K$25)</f>
        <v>0</v>
      </c>
      <c r="F29" s="706"/>
      <c r="G29" s="16">
        <f ca="1">SUMIF($I$11:$N$24,$D29,M$11:M$24)</f>
        <v>0</v>
      </c>
      <c r="H29" s="202"/>
    </row>
    <row r="30" spans="1:15" x14ac:dyDescent="0.2">
      <c r="D30" s="705" t="s">
        <v>333</v>
      </c>
      <c r="E30" s="16">
        <v>8</v>
      </c>
      <c r="F30" s="706"/>
      <c r="G30" s="16">
        <v>8</v>
      </c>
      <c r="H30" s="202"/>
    </row>
    <row r="31" spans="1:15" x14ac:dyDescent="0.2">
      <c r="D31" s="707" t="s">
        <v>88</v>
      </c>
      <c r="E31" s="16">
        <f ca="1">SUMIF($I$11:$N$24,$D31,K$11:K$24)</f>
        <v>0</v>
      </c>
      <c r="F31" s="706"/>
      <c r="G31" s="16">
        <f ca="1">SUMIF($I$11:$N$24,$D31,M$11:M$24)</f>
        <v>4</v>
      </c>
      <c r="H31" s="202"/>
    </row>
    <row r="32" spans="1:15" x14ac:dyDescent="0.2">
      <c r="D32" s="708" t="s">
        <v>90</v>
      </c>
      <c r="E32" s="16">
        <f ca="1">SUMIF($I$11:$N$24,$D32,K$11:K$24)</f>
        <v>0</v>
      </c>
      <c r="F32" s="706"/>
      <c r="G32" s="16">
        <f ca="1">SUMIF($I$11:$N$26,$D32,M$11:M$24)</f>
        <v>10</v>
      </c>
    </row>
    <row r="33" spans="4:8" x14ac:dyDescent="0.2">
      <c r="D33" s="684" t="s">
        <v>305</v>
      </c>
      <c r="E33" s="16">
        <f ca="1">SUMIF($I$11:$N$24,$D33,K$11:K$24)</f>
        <v>6</v>
      </c>
      <c r="F33" s="16"/>
      <c r="G33" s="16">
        <f ca="1">SUMIF($I$11:$N$24,$D33,M$11:M$24)</f>
        <v>10</v>
      </c>
    </row>
    <row r="34" spans="4:8" x14ac:dyDescent="0.2">
      <c r="E34" s="709">
        <f ca="1">SUM(E29:E33)</f>
        <v>14</v>
      </c>
      <c r="F34" s="709"/>
      <c r="G34" s="709">
        <f ca="1">SUM(G29:G33)</f>
        <v>32</v>
      </c>
      <c r="H34" s="541"/>
    </row>
  </sheetData>
  <sheetProtection formatCells="0"/>
  <autoFilter ref="A9:I26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4" type="noConversion"/>
  <dataValidations count="1">
    <dataValidation type="list" allowBlank="1" showInputMessage="1" showErrorMessage="1" sqref="D29:D30 D32:D33">
      <formula1>$I$11:$I$25</formula1>
    </dataValidation>
  </dataValidations>
  <pageMargins left="0.75" right="0.75" top="0.8" bottom="0.61" header="0" footer="0"/>
  <pageSetup scale="6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indexed="13"/>
    <pageSetUpPr fitToPage="1"/>
  </sheetPr>
  <dimension ref="A1:N53"/>
  <sheetViews>
    <sheetView workbookViewId="0">
      <selection activeCell="J33" sqref="J33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7.42578125" style="91" customWidth="1"/>
    <col min="4" max="4" width="32.28515625" style="91" customWidth="1"/>
    <col min="5" max="8" width="7.140625" style="91" customWidth="1"/>
    <col min="9" max="9" width="29.85546875" style="91" customWidth="1"/>
    <col min="10" max="10" width="20.85546875" style="91" customWidth="1"/>
    <col min="11" max="11" width="11.42578125" style="91"/>
    <col min="12" max="13" width="14.42578125" style="91" customWidth="1"/>
    <col min="14" max="16384" width="11.42578125" style="91"/>
  </cols>
  <sheetData>
    <row r="1" spans="1:14" x14ac:dyDescent="0.2">
      <c r="A1" s="91" t="s">
        <v>30</v>
      </c>
    </row>
    <row r="2" spans="1:14" x14ac:dyDescent="0.2">
      <c r="A2" s="91" t="s">
        <v>31</v>
      </c>
    </row>
    <row r="3" spans="1:14" x14ac:dyDescent="0.2">
      <c r="A3" s="91" t="s">
        <v>32</v>
      </c>
    </row>
    <row r="4" spans="1:14" ht="13.5" thickBot="1" x14ac:dyDescent="0.25"/>
    <row r="5" spans="1:14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</row>
    <row r="6" spans="1:14" ht="13.5" thickBot="1" x14ac:dyDescent="0.25">
      <c r="A6" s="1247" t="s">
        <v>492</v>
      </c>
      <c r="B6" s="1248"/>
      <c r="C6" s="1249"/>
      <c r="D6" s="1248"/>
      <c r="E6" s="1248"/>
      <c r="F6" s="1248"/>
      <c r="G6" s="1248"/>
      <c r="H6" s="1248"/>
      <c r="I6" s="1250"/>
    </row>
    <row r="7" spans="1:14" s="120" customFormat="1" ht="13.5" thickBot="1" x14ac:dyDescent="0.25">
      <c r="A7" s="710" t="s">
        <v>34</v>
      </c>
      <c r="B7" s="711"/>
      <c r="C7" s="711"/>
      <c r="D7" s="1251" t="s">
        <v>493</v>
      </c>
      <c r="E7" s="1251"/>
      <c r="F7" s="1251"/>
      <c r="G7" s="1251"/>
      <c r="H7" s="1251"/>
      <c r="I7" s="712"/>
    </row>
    <row r="8" spans="1:14" s="109" customFormat="1" ht="13.5" thickBot="1" x14ac:dyDescent="0.25">
      <c r="A8" s="796"/>
      <c r="B8" s="797"/>
      <c r="C8" s="797"/>
      <c r="D8" s="1248" t="s">
        <v>35</v>
      </c>
      <c r="E8" s="1248"/>
      <c r="F8" s="1248"/>
      <c r="G8" s="1248"/>
      <c r="H8" s="1248"/>
      <c r="I8" s="798"/>
      <c r="J8" s="1"/>
      <c r="K8" s="1"/>
      <c r="L8" s="1"/>
      <c r="M8" s="1"/>
      <c r="N8" s="1"/>
    </row>
    <row r="9" spans="1:14" s="109" customForma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"/>
      <c r="K9" s="1"/>
      <c r="L9" s="1"/>
      <c r="M9" s="1"/>
      <c r="N9" s="1"/>
    </row>
    <row r="10" spans="1:14" s="109" customFormat="1" x14ac:dyDescent="0.2">
      <c r="A10" s="1272"/>
      <c r="B10" s="1273"/>
      <c r="C10" s="1273"/>
      <c r="D10" s="1273"/>
      <c r="E10" s="713" t="s">
        <v>40</v>
      </c>
      <c r="F10" s="713" t="s">
        <v>45</v>
      </c>
      <c r="G10" s="713" t="s">
        <v>41</v>
      </c>
      <c r="H10" s="713" t="s">
        <v>45</v>
      </c>
      <c r="I10" s="1243"/>
      <c r="J10" s="1"/>
      <c r="K10" s="129"/>
      <c r="L10" s="129"/>
      <c r="M10" s="129"/>
      <c r="N10" s="129"/>
    </row>
    <row r="11" spans="1:14" s="121" customFormat="1" x14ac:dyDescent="0.2">
      <c r="A11" s="1118" t="s">
        <v>4</v>
      </c>
      <c r="B11" s="1118" t="s">
        <v>42</v>
      </c>
      <c r="C11" s="1418" t="str">
        <f t="shared" ref="C11:C32" si="0">+$D$7</f>
        <v xml:space="preserve">FILOSOFÍA, ÉTICA Y MORAL </v>
      </c>
      <c r="D11" s="1419" t="s">
        <v>494</v>
      </c>
      <c r="E11" s="1118">
        <v>4</v>
      </c>
      <c r="F11" s="1119"/>
      <c r="G11" s="1118"/>
      <c r="H11" s="1119"/>
      <c r="I11" s="1420" t="s">
        <v>74</v>
      </c>
      <c r="J11" s="128"/>
      <c r="K11" s="136">
        <f>E11</f>
        <v>4</v>
      </c>
      <c r="L11" s="136">
        <f>F11</f>
        <v>0</v>
      </c>
      <c r="M11" s="136">
        <f>G11</f>
        <v>0</v>
      </c>
      <c r="N11" s="136">
        <f>H11</f>
        <v>0</v>
      </c>
    </row>
    <row r="12" spans="1:14" s="121" customFormat="1" x14ac:dyDescent="0.2">
      <c r="A12" s="1118" t="s">
        <v>4</v>
      </c>
      <c r="B12" s="1118" t="s">
        <v>42</v>
      </c>
      <c r="C12" s="1418" t="str">
        <f t="shared" si="0"/>
        <v xml:space="preserve">FILOSOFÍA, ÉTICA Y MORAL </v>
      </c>
      <c r="D12" s="1419" t="s">
        <v>495</v>
      </c>
      <c r="E12" s="1118"/>
      <c r="F12" s="1119"/>
      <c r="G12" s="1118">
        <v>4</v>
      </c>
      <c r="H12" s="1119"/>
      <c r="I12" s="1420" t="s">
        <v>74</v>
      </c>
      <c r="J12" s="128"/>
      <c r="K12" s="136">
        <f t="shared" ref="K12:N32" si="1">E12</f>
        <v>0</v>
      </c>
      <c r="L12" s="136">
        <f t="shared" si="1"/>
        <v>0</v>
      </c>
      <c r="M12" s="136">
        <f t="shared" si="1"/>
        <v>4</v>
      </c>
      <c r="N12" s="136">
        <f t="shared" si="1"/>
        <v>0</v>
      </c>
    </row>
    <row r="13" spans="1:14" s="121" customFormat="1" x14ac:dyDescent="0.2">
      <c r="A13" s="1118" t="s">
        <v>4</v>
      </c>
      <c r="B13" s="1118" t="s">
        <v>43</v>
      </c>
      <c r="C13" s="1418" t="str">
        <f t="shared" si="0"/>
        <v xml:space="preserve">FILOSOFÍA, ÉTICA Y MORAL </v>
      </c>
      <c r="D13" s="1419" t="s">
        <v>494</v>
      </c>
      <c r="E13" s="1118">
        <v>4</v>
      </c>
      <c r="F13" s="1119"/>
      <c r="G13" s="1118"/>
      <c r="H13" s="1119"/>
      <c r="I13" s="1420" t="s">
        <v>74</v>
      </c>
      <c r="J13" s="8"/>
      <c r="K13" s="136">
        <f t="shared" si="1"/>
        <v>4</v>
      </c>
      <c r="L13" s="136">
        <f t="shared" si="1"/>
        <v>0</v>
      </c>
      <c r="M13" s="136">
        <f t="shared" si="1"/>
        <v>0</v>
      </c>
      <c r="N13" s="136">
        <f t="shared" si="1"/>
        <v>0</v>
      </c>
    </row>
    <row r="14" spans="1:14" s="121" customFormat="1" x14ac:dyDescent="0.2">
      <c r="A14" s="1118" t="s">
        <v>4</v>
      </c>
      <c r="B14" s="1118" t="s">
        <v>43</v>
      </c>
      <c r="C14" s="1418" t="str">
        <f t="shared" si="0"/>
        <v xml:space="preserve">FILOSOFÍA, ÉTICA Y MORAL </v>
      </c>
      <c r="D14" s="1419" t="s">
        <v>495</v>
      </c>
      <c r="E14" s="1118"/>
      <c r="F14" s="1119"/>
      <c r="G14" s="1118">
        <v>4</v>
      </c>
      <c r="H14" s="1119"/>
      <c r="I14" s="1420" t="s">
        <v>74</v>
      </c>
      <c r="J14" s="8"/>
      <c r="K14" s="136">
        <f t="shared" si="1"/>
        <v>0</v>
      </c>
      <c r="L14" s="136">
        <f t="shared" si="1"/>
        <v>0</v>
      </c>
      <c r="M14" s="136">
        <f t="shared" si="1"/>
        <v>4</v>
      </c>
      <c r="N14" s="136">
        <f t="shared" si="1"/>
        <v>0</v>
      </c>
    </row>
    <row r="15" spans="1:14" s="121" customFormat="1" x14ac:dyDescent="0.2">
      <c r="A15" s="1118" t="s">
        <v>4</v>
      </c>
      <c r="B15" s="1118" t="s">
        <v>44</v>
      </c>
      <c r="C15" s="1418" t="str">
        <f t="shared" si="0"/>
        <v xml:space="preserve">FILOSOFÍA, ÉTICA Y MORAL </v>
      </c>
      <c r="D15" s="1419" t="s">
        <v>494</v>
      </c>
      <c r="E15" s="1118">
        <v>4</v>
      </c>
      <c r="F15" s="1119"/>
      <c r="G15" s="1118"/>
      <c r="H15" s="1119"/>
      <c r="I15" s="1420" t="s">
        <v>74</v>
      </c>
      <c r="J15" s="8"/>
      <c r="K15" s="136">
        <f t="shared" si="1"/>
        <v>4</v>
      </c>
      <c r="L15" s="136">
        <f t="shared" si="1"/>
        <v>0</v>
      </c>
      <c r="M15" s="136">
        <f t="shared" si="1"/>
        <v>0</v>
      </c>
      <c r="N15" s="136">
        <f t="shared" si="1"/>
        <v>0</v>
      </c>
    </row>
    <row r="16" spans="1:14" s="121" customFormat="1" x14ac:dyDescent="0.2">
      <c r="A16" s="1118" t="s">
        <v>4</v>
      </c>
      <c r="B16" s="1118" t="s">
        <v>44</v>
      </c>
      <c r="C16" s="1418" t="str">
        <f t="shared" si="0"/>
        <v xml:space="preserve">FILOSOFÍA, ÉTICA Y MORAL </v>
      </c>
      <c r="D16" s="1419" t="s">
        <v>495</v>
      </c>
      <c r="E16" s="1118"/>
      <c r="F16" s="1119"/>
      <c r="G16" s="1118">
        <v>4</v>
      </c>
      <c r="H16" s="1119"/>
      <c r="I16" s="1420" t="s">
        <v>74</v>
      </c>
      <c r="J16" s="8"/>
      <c r="K16" s="136">
        <f t="shared" si="1"/>
        <v>0</v>
      </c>
      <c r="L16" s="136">
        <f t="shared" si="1"/>
        <v>0</v>
      </c>
      <c r="M16" s="136">
        <f t="shared" si="1"/>
        <v>4</v>
      </c>
      <c r="N16" s="136">
        <f t="shared" si="1"/>
        <v>0</v>
      </c>
    </row>
    <row r="17" spans="1:14" s="121" customFormat="1" x14ac:dyDescent="0.2">
      <c r="A17" s="1118" t="s">
        <v>4</v>
      </c>
      <c r="B17" s="1118" t="s">
        <v>46</v>
      </c>
      <c r="C17" s="1418" t="str">
        <f t="shared" si="0"/>
        <v xml:space="preserve">FILOSOFÍA, ÉTICA Y MORAL </v>
      </c>
      <c r="D17" s="1419" t="s">
        <v>494</v>
      </c>
      <c r="E17" s="1118">
        <v>4</v>
      </c>
      <c r="F17" s="1119"/>
      <c r="G17" s="1118"/>
      <c r="H17" s="1119"/>
      <c r="I17" s="1420" t="s">
        <v>74</v>
      </c>
      <c r="J17" s="8"/>
      <c r="K17" s="136">
        <f t="shared" si="1"/>
        <v>4</v>
      </c>
      <c r="L17" s="136">
        <f t="shared" si="1"/>
        <v>0</v>
      </c>
      <c r="M17" s="136">
        <f t="shared" si="1"/>
        <v>0</v>
      </c>
      <c r="N17" s="136">
        <f t="shared" si="1"/>
        <v>0</v>
      </c>
    </row>
    <row r="18" spans="1:14" s="121" customFormat="1" x14ac:dyDescent="0.2">
      <c r="A18" s="1118" t="s">
        <v>4</v>
      </c>
      <c r="B18" s="1118" t="s">
        <v>46</v>
      </c>
      <c r="C18" s="1418" t="str">
        <f t="shared" si="0"/>
        <v xml:space="preserve">FILOSOFÍA, ÉTICA Y MORAL </v>
      </c>
      <c r="D18" s="1419" t="s">
        <v>495</v>
      </c>
      <c r="E18" s="1118"/>
      <c r="F18" s="1119"/>
      <c r="G18" s="1118">
        <v>4</v>
      </c>
      <c r="H18" s="1119"/>
      <c r="I18" s="1420" t="s">
        <v>74</v>
      </c>
      <c r="J18" s="8"/>
      <c r="K18" s="136">
        <f t="shared" si="1"/>
        <v>0</v>
      </c>
      <c r="L18" s="136">
        <f t="shared" si="1"/>
        <v>0</v>
      </c>
      <c r="M18" s="136">
        <f t="shared" si="1"/>
        <v>4</v>
      </c>
      <c r="N18" s="136">
        <f t="shared" si="1"/>
        <v>0</v>
      </c>
    </row>
    <row r="19" spans="1:14" s="121" customFormat="1" x14ac:dyDescent="0.2">
      <c r="A19" s="1118" t="s">
        <v>4</v>
      </c>
      <c r="B19" s="1118" t="s">
        <v>47</v>
      </c>
      <c r="C19" s="1418" t="str">
        <f t="shared" si="0"/>
        <v xml:space="preserve">FILOSOFÍA, ÉTICA Y MORAL </v>
      </c>
      <c r="D19" s="1419" t="s">
        <v>494</v>
      </c>
      <c r="E19" s="1118">
        <v>4</v>
      </c>
      <c r="F19" s="1119"/>
      <c r="G19" s="1118"/>
      <c r="H19" s="1119"/>
      <c r="I19" s="1420" t="s">
        <v>74</v>
      </c>
      <c r="J19" s="8"/>
      <c r="K19" s="136">
        <f t="shared" si="1"/>
        <v>4</v>
      </c>
      <c r="L19" s="136">
        <f t="shared" si="1"/>
        <v>0</v>
      </c>
      <c r="M19" s="136">
        <f t="shared" si="1"/>
        <v>0</v>
      </c>
      <c r="N19" s="136">
        <f t="shared" si="1"/>
        <v>0</v>
      </c>
    </row>
    <row r="20" spans="1:14" s="121" customFormat="1" x14ac:dyDescent="0.2">
      <c r="A20" s="1118" t="s">
        <v>4</v>
      </c>
      <c r="B20" s="1118" t="s">
        <v>47</v>
      </c>
      <c r="C20" s="1418" t="str">
        <f t="shared" si="0"/>
        <v xml:space="preserve">FILOSOFÍA, ÉTICA Y MORAL </v>
      </c>
      <c r="D20" s="1419" t="s">
        <v>495</v>
      </c>
      <c r="E20" s="1118"/>
      <c r="F20" s="1119"/>
      <c r="G20" s="1118">
        <v>4</v>
      </c>
      <c r="H20" s="1119"/>
      <c r="I20" s="1420" t="s">
        <v>74</v>
      </c>
      <c r="J20" s="8"/>
      <c r="K20" s="136">
        <f t="shared" si="1"/>
        <v>0</v>
      </c>
      <c r="L20" s="136">
        <f t="shared" si="1"/>
        <v>0</v>
      </c>
      <c r="M20" s="136">
        <f t="shared" si="1"/>
        <v>4</v>
      </c>
      <c r="N20" s="136">
        <f t="shared" si="1"/>
        <v>0</v>
      </c>
    </row>
    <row r="21" spans="1:14" s="121" customFormat="1" x14ac:dyDescent="0.2">
      <c r="A21" s="1118" t="s">
        <v>4</v>
      </c>
      <c r="B21" s="1118" t="s">
        <v>132</v>
      </c>
      <c r="C21" s="1418" t="str">
        <f t="shared" si="0"/>
        <v xml:space="preserve">FILOSOFÍA, ÉTICA Y MORAL </v>
      </c>
      <c r="D21" s="1419" t="s">
        <v>494</v>
      </c>
      <c r="E21" s="1118">
        <v>4</v>
      </c>
      <c r="F21" s="1119"/>
      <c r="G21" s="1118"/>
      <c r="H21" s="1119"/>
      <c r="I21" s="1420" t="s">
        <v>74</v>
      </c>
      <c r="J21" s="8"/>
      <c r="K21" s="136">
        <f t="shared" si="1"/>
        <v>4</v>
      </c>
      <c r="L21" s="136">
        <f t="shared" si="1"/>
        <v>0</v>
      </c>
      <c r="M21" s="136">
        <f t="shared" si="1"/>
        <v>0</v>
      </c>
      <c r="N21" s="136">
        <f t="shared" si="1"/>
        <v>0</v>
      </c>
    </row>
    <row r="22" spans="1:14" s="121" customFormat="1" x14ac:dyDescent="0.2">
      <c r="A22" s="1118" t="s">
        <v>4</v>
      </c>
      <c r="B22" s="1118" t="s">
        <v>132</v>
      </c>
      <c r="C22" s="1418" t="str">
        <f t="shared" si="0"/>
        <v xml:space="preserve">FILOSOFÍA, ÉTICA Y MORAL </v>
      </c>
      <c r="D22" s="1419" t="s">
        <v>495</v>
      </c>
      <c r="E22" s="1118"/>
      <c r="F22" s="1119"/>
      <c r="G22" s="1118">
        <v>4</v>
      </c>
      <c r="H22" s="1119"/>
      <c r="I22" s="1420" t="s">
        <v>74</v>
      </c>
      <c r="J22" s="8"/>
      <c r="K22" s="136">
        <f t="shared" si="1"/>
        <v>0</v>
      </c>
      <c r="L22" s="136">
        <f t="shared" si="1"/>
        <v>0</v>
      </c>
      <c r="M22" s="136">
        <f t="shared" si="1"/>
        <v>4</v>
      </c>
      <c r="N22" s="136">
        <f t="shared" si="1"/>
        <v>0</v>
      </c>
    </row>
    <row r="23" spans="1:14" s="121" customFormat="1" x14ac:dyDescent="0.2">
      <c r="A23" s="1118" t="s">
        <v>4</v>
      </c>
      <c r="B23" s="1118" t="s">
        <v>332</v>
      </c>
      <c r="C23" s="1418" t="str">
        <f t="shared" si="0"/>
        <v xml:space="preserve">FILOSOFÍA, ÉTICA Y MORAL </v>
      </c>
      <c r="D23" s="1419" t="s">
        <v>494</v>
      </c>
      <c r="E23" s="1118">
        <v>4</v>
      </c>
      <c r="F23" s="1119"/>
      <c r="G23" s="1118"/>
      <c r="H23" s="1119"/>
      <c r="I23" s="1420" t="s">
        <v>74</v>
      </c>
      <c r="J23" s="8"/>
      <c r="K23" s="136">
        <f t="shared" si="1"/>
        <v>4</v>
      </c>
      <c r="L23" s="136">
        <f t="shared" si="1"/>
        <v>0</v>
      </c>
      <c r="M23" s="136">
        <f t="shared" si="1"/>
        <v>0</v>
      </c>
      <c r="N23" s="136">
        <f t="shared" si="1"/>
        <v>0</v>
      </c>
    </row>
    <row r="24" spans="1:14" s="121" customFormat="1" x14ac:dyDescent="0.2">
      <c r="A24" s="1118" t="s">
        <v>4</v>
      </c>
      <c r="B24" s="1118" t="s">
        <v>332</v>
      </c>
      <c r="C24" s="1418" t="str">
        <f t="shared" si="0"/>
        <v xml:space="preserve">FILOSOFÍA, ÉTICA Y MORAL </v>
      </c>
      <c r="D24" s="1419" t="s">
        <v>495</v>
      </c>
      <c r="E24" s="1118"/>
      <c r="F24" s="1119"/>
      <c r="G24" s="1118">
        <v>4</v>
      </c>
      <c r="H24" s="1119"/>
      <c r="I24" s="1420" t="s">
        <v>74</v>
      </c>
      <c r="J24" s="8"/>
      <c r="K24" s="136">
        <f t="shared" si="1"/>
        <v>0</v>
      </c>
      <c r="L24" s="136">
        <f t="shared" si="1"/>
        <v>0</v>
      </c>
      <c r="M24" s="136">
        <f t="shared" si="1"/>
        <v>4</v>
      </c>
      <c r="N24" s="136">
        <f t="shared" si="1"/>
        <v>0</v>
      </c>
    </row>
    <row r="25" spans="1:14" s="121" customFormat="1" x14ac:dyDescent="0.2">
      <c r="A25" s="1118" t="s">
        <v>122</v>
      </c>
      <c r="B25" s="1118" t="s">
        <v>42</v>
      </c>
      <c r="C25" s="1418" t="str">
        <f t="shared" si="0"/>
        <v xml:space="preserve">FILOSOFÍA, ÉTICA Y MORAL </v>
      </c>
      <c r="D25" s="1419" t="s">
        <v>495</v>
      </c>
      <c r="E25" s="1118">
        <v>2</v>
      </c>
      <c r="F25" s="1119"/>
      <c r="G25" s="1118"/>
      <c r="H25" s="1119"/>
      <c r="I25" s="1420" t="s">
        <v>74</v>
      </c>
      <c r="J25" s="8"/>
      <c r="K25" s="136">
        <f t="shared" si="1"/>
        <v>2</v>
      </c>
      <c r="L25" s="136">
        <f t="shared" si="1"/>
        <v>0</v>
      </c>
      <c r="M25" s="136">
        <f t="shared" si="1"/>
        <v>0</v>
      </c>
      <c r="N25" s="136">
        <f t="shared" si="1"/>
        <v>0</v>
      </c>
    </row>
    <row r="26" spans="1:14" s="121" customFormat="1" x14ac:dyDescent="0.2">
      <c r="A26" s="1118" t="s">
        <v>122</v>
      </c>
      <c r="B26" s="1118" t="s">
        <v>43</v>
      </c>
      <c r="C26" s="1418" t="str">
        <f t="shared" si="0"/>
        <v xml:space="preserve">FILOSOFÍA, ÉTICA Y MORAL </v>
      </c>
      <c r="D26" s="1419" t="s">
        <v>494</v>
      </c>
      <c r="E26" s="1118">
        <v>2</v>
      </c>
      <c r="F26" s="1119"/>
      <c r="G26" s="1118"/>
      <c r="H26" s="1119"/>
      <c r="I26" s="1420" t="s">
        <v>74</v>
      </c>
      <c r="J26" s="8"/>
      <c r="K26" s="136">
        <f t="shared" si="1"/>
        <v>2</v>
      </c>
      <c r="L26" s="136">
        <f t="shared" si="1"/>
        <v>0</v>
      </c>
      <c r="M26" s="136">
        <f t="shared" si="1"/>
        <v>0</v>
      </c>
      <c r="N26" s="136">
        <f t="shared" si="1"/>
        <v>0</v>
      </c>
    </row>
    <row r="27" spans="1:14" s="121" customFormat="1" ht="14.25" x14ac:dyDescent="0.2">
      <c r="A27" s="300" t="s">
        <v>122</v>
      </c>
      <c r="B27" s="300" t="s">
        <v>44</v>
      </c>
      <c r="C27" s="1459" t="str">
        <f t="shared" si="0"/>
        <v xml:space="preserve">FILOSOFÍA, ÉTICA Y MORAL </v>
      </c>
      <c r="D27" s="1460" t="s">
        <v>495</v>
      </c>
      <c r="E27" s="300">
        <v>2</v>
      </c>
      <c r="F27" s="1457"/>
      <c r="G27" s="300"/>
      <c r="H27" s="1457"/>
      <c r="I27" s="1461" t="s">
        <v>593</v>
      </c>
      <c r="J27" s="8"/>
      <c r="K27" s="136">
        <f t="shared" si="1"/>
        <v>2</v>
      </c>
      <c r="L27" s="136">
        <f t="shared" si="1"/>
        <v>0</v>
      </c>
      <c r="M27" s="136">
        <f t="shared" si="1"/>
        <v>0</v>
      </c>
      <c r="N27" s="136">
        <f t="shared" si="1"/>
        <v>0</v>
      </c>
    </row>
    <row r="28" spans="1:14" s="121" customFormat="1" ht="14.25" x14ac:dyDescent="0.2">
      <c r="A28" s="300" t="s">
        <v>122</v>
      </c>
      <c r="B28" s="300" t="s">
        <v>46</v>
      </c>
      <c r="C28" s="1459" t="str">
        <f t="shared" si="0"/>
        <v xml:space="preserve">FILOSOFÍA, ÉTICA Y MORAL </v>
      </c>
      <c r="D28" s="1460" t="s">
        <v>494</v>
      </c>
      <c r="E28" s="300">
        <v>2</v>
      </c>
      <c r="F28" s="1457"/>
      <c r="G28" s="300"/>
      <c r="H28" s="1457"/>
      <c r="I28" s="1461" t="s">
        <v>593</v>
      </c>
      <c r="J28" s="8"/>
      <c r="K28" s="136">
        <f t="shared" si="1"/>
        <v>2</v>
      </c>
      <c r="L28" s="136">
        <f t="shared" si="1"/>
        <v>0</v>
      </c>
      <c r="M28" s="136">
        <f t="shared" si="1"/>
        <v>0</v>
      </c>
      <c r="N28" s="136">
        <f t="shared" si="1"/>
        <v>0</v>
      </c>
    </row>
    <row r="29" spans="1:14" s="121" customFormat="1" x14ac:dyDescent="0.2">
      <c r="A29" s="1118" t="s">
        <v>122</v>
      </c>
      <c r="B29" s="1118" t="s">
        <v>481</v>
      </c>
      <c r="C29" s="1418" t="str">
        <f t="shared" si="0"/>
        <v xml:space="preserve">FILOSOFÍA, ÉTICA Y MORAL </v>
      </c>
      <c r="D29" s="1419" t="s">
        <v>495</v>
      </c>
      <c r="E29" s="1118"/>
      <c r="F29" s="1119"/>
      <c r="G29" s="1118">
        <v>2</v>
      </c>
      <c r="H29" s="1119"/>
      <c r="I29" s="1420" t="s">
        <v>74</v>
      </c>
      <c r="J29" s="8"/>
      <c r="K29" s="136">
        <f t="shared" si="1"/>
        <v>0</v>
      </c>
      <c r="L29" s="136">
        <f t="shared" si="1"/>
        <v>0</v>
      </c>
      <c r="M29" s="136">
        <f t="shared" si="1"/>
        <v>2</v>
      </c>
      <c r="N29" s="136">
        <f t="shared" si="1"/>
        <v>0</v>
      </c>
    </row>
    <row r="30" spans="1:14" s="121" customFormat="1" x14ac:dyDescent="0.2">
      <c r="A30" s="1118" t="s">
        <v>122</v>
      </c>
      <c r="B30" s="1118" t="s">
        <v>258</v>
      </c>
      <c r="C30" s="1418" t="str">
        <f t="shared" si="0"/>
        <v xml:space="preserve">FILOSOFÍA, ÉTICA Y MORAL </v>
      </c>
      <c r="D30" s="1419" t="s">
        <v>494</v>
      </c>
      <c r="E30" s="1118"/>
      <c r="F30" s="1119"/>
      <c r="G30" s="1118">
        <v>2</v>
      </c>
      <c r="H30" s="1119"/>
      <c r="I30" s="1420" t="s">
        <v>74</v>
      </c>
      <c r="J30" s="8"/>
      <c r="K30" s="136">
        <f t="shared" si="1"/>
        <v>0</v>
      </c>
      <c r="L30" s="136">
        <f t="shared" si="1"/>
        <v>0</v>
      </c>
      <c r="M30" s="136">
        <f t="shared" si="1"/>
        <v>2</v>
      </c>
      <c r="N30" s="136">
        <f t="shared" si="1"/>
        <v>0</v>
      </c>
    </row>
    <row r="31" spans="1:14" s="121" customFormat="1" x14ac:dyDescent="0.2">
      <c r="A31" s="1118" t="s">
        <v>122</v>
      </c>
      <c r="B31" s="1118" t="s">
        <v>200</v>
      </c>
      <c r="C31" s="1418" t="str">
        <f t="shared" si="0"/>
        <v xml:space="preserve">FILOSOFÍA, ÉTICA Y MORAL </v>
      </c>
      <c r="D31" s="1419" t="s">
        <v>494</v>
      </c>
      <c r="E31" s="1118">
        <v>2</v>
      </c>
      <c r="F31" s="1119"/>
      <c r="G31" s="1118"/>
      <c r="H31" s="1119"/>
      <c r="I31" s="1420" t="s">
        <v>594</v>
      </c>
      <c r="J31" s="8"/>
      <c r="K31" s="136">
        <f t="shared" si="1"/>
        <v>2</v>
      </c>
      <c r="L31" s="136"/>
      <c r="M31" s="136">
        <f t="shared" si="1"/>
        <v>0</v>
      </c>
      <c r="N31" s="136"/>
    </row>
    <row r="32" spans="1:14" s="121" customFormat="1" ht="13.5" thickBot="1" x14ac:dyDescent="0.25">
      <c r="A32" s="717" t="s">
        <v>486</v>
      </c>
      <c r="B32" s="717"/>
      <c r="C32" s="718" t="str">
        <f t="shared" si="0"/>
        <v xml:space="preserve">FILOSOFÍA, ÉTICA Y MORAL </v>
      </c>
      <c r="D32" s="719" t="s">
        <v>496</v>
      </c>
      <c r="E32" s="115">
        <v>2</v>
      </c>
      <c r="F32" s="116"/>
      <c r="G32" s="115"/>
      <c r="H32" s="116"/>
      <c r="I32" s="716" t="s">
        <v>497</v>
      </c>
      <c r="J32" s="8"/>
      <c r="K32" s="136">
        <f t="shared" si="1"/>
        <v>2</v>
      </c>
      <c r="L32" s="136">
        <f t="shared" si="1"/>
        <v>0</v>
      </c>
      <c r="M32" s="136">
        <f t="shared" si="1"/>
        <v>0</v>
      </c>
      <c r="N32" s="136">
        <f t="shared" si="1"/>
        <v>0</v>
      </c>
    </row>
    <row r="33" spans="1:14" x14ac:dyDescent="0.2">
      <c r="A33" s="160"/>
      <c r="B33" s="160"/>
      <c r="C33" s="160"/>
      <c r="D33" s="146"/>
      <c r="E33" s="160"/>
      <c r="J33"/>
      <c r="K33" s="143"/>
      <c r="L33" s="143"/>
      <c r="M33" s="143"/>
      <c r="N33" s="143"/>
    </row>
    <row r="34" spans="1:14" ht="15.75" x14ac:dyDescent="0.2">
      <c r="D34" s="135" t="s">
        <v>141</v>
      </c>
      <c r="E34" s="16" t="s">
        <v>190</v>
      </c>
      <c r="G34" s="16" t="s">
        <v>189</v>
      </c>
      <c r="I34" s="720"/>
      <c r="J34"/>
      <c r="K34"/>
      <c r="L34"/>
      <c r="M34"/>
      <c r="N34"/>
    </row>
    <row r="35" spans="1:14" x14ac:dyDescent="0.2">
      <c r="C35" s="1270"/>
      <c r="D35" s="722" t="s">
        <v>74</v>
      </c>
      <c r="E35" s="4">
        <f ca="1">SUMIF($I$11:$N$32,$D35,K$11:K$32)</f>
        <v>32</v>
      </c>
      <c r="G35" s="4">
        <f ca="1">SUMIF($I$11:$N$32,$D35,M$11:M$32)</f>
        <v>32</v>
      </c>
      <c r="H35" s="120"/>
      <c r="J35"/>
      <c r="K35"/>
      <c r="L35"/>
      <c r="M35"/>
      <c r="N35"/>
    </row>
    <row r="36" spans="1:14" x14ac:dyDescent="0.2">
      <c r="C36" s="1270"/>
      <c r="D36" s="116" t="s">
        <v>594</v>
      </c>
      <c r="E36" s="4">
        <f ca="1">SUMIF($I$11:$N$32,$D36,K$11:K$32)</f>
        <v>2</v>
      </c>
      <c r="G36" s="4">
        <f ca="1">SUMIF($I$11:$N$32,$D36,M$11:M$32)</f>
        <v>0</v>
      </c>
      <c r="H36" s="120"/>
      <c r="J36"/>
      <c r="K36"/>
      <c r="L36"/>
      <c r="M36"/>
      <c r="N36"/>
    </row>
    <row r="37" spans="1:14" s="109" customFormat="1" x14ac:dyDescent="0.2">
      <c r="A37" s="91"/>
      <c r="B37" s="91"/>
      <c r="C37" s="1270"/>
      <c r="D37" s="723" t="s">
        <v>497</v>
      </c>
      <c r="E37" s="4">
        <f ca="1">SUMIF($I$11:$N$32,$D37,K$11:K$32)</f>
        <v>2</v>
      </c>
      <c r="G37" s="4">
        <f ca="1">SUMIF($I$11:$N$32,$D37,M$11:M$32)</f>
        <v>0</v>
      </c>
      <c r="H37" s="120"/>
      <c r="M37"/>
      <c r="N37" s="1"/>
    </row>
    <row r="38" spans="1:14" s="110" customFormat="1" ht="14.25" x14ac:dyDescent="0.2">
      <c r="A38" s="163"/>
      <c r="B38" s="163"/>
      <c r="C38" s="160"/>
      <c r="D38" s="674" t="s">
        <v>593</v>
      </c>
      <c r="E38" s="4">
        <f ca="1">SUMIF($I$11:$N$32,$D38,K$11:K$32)</f>
        <v>4</v>
      </c>
      <c r="F38" s="109"/>
      <c r="G38" s="4">
        <f ca="1">SUMIF($I$11:$N$32,$D38,M$11:M$32)</f>
        <v>0</v>
      </c>
      <c r="M38"/>
      <c r="N38" s="202"/>
    </row>
    <row r="39" spans="1:14" s="110" customFormat="1" x14ac:dyDescent="0.2">
      <c r="A39" s="163"/>
      <c r="B39" s="163"/>
      <c r="C39" s="160"/>
      <c r="E39" s="163"/>
      <c r="G39" s="163"/>
      <c r="M39"/>
      <c r="N39" s="202"/>
    </row>
    <row r="40" spans="1:14" s="110" customFormat="1" x14ac:dyDescent="0.2">
      <c r="A40" s="163"/>
      <c r="B40" s="163"/>
      <c r="C40" s="160"/>
      <c r="E40" s="163">
        <f ca="1">SUM(E35:E39)</f>
        <v>40</v>
      </c>
      <c r="G40" s="163">
        <f ca="1">SUM(G35:G39)</f>
        <v>32</v>
      </c>
      <c r="J40" s="202"/>
      <c r="K40" s="202"/>
      <c r="L40" s="202">
        <f ca="1">SUM(E40:K40)</f>
        <v>72</v>
      </c>
      <c r="M40" s="202"/>
      <c r="N40" s="202"/>
    </row>
    <row r="41" spans="1:14" s="110" customFormat="1" x14ac:dyDescent="0.2">
      <c r="A41" s="163"/>
      <c r="B41" s="163"/>
      <c r="C41" s="160"/>
      <c r="E41" s="163"/>
    </row>
    <row r="42" spans="1:14" s="110" customFormat="1" x14ac:dyDescent="0.2">
      <c r="A42" s="163"/>
      <c r="B42" s="163"/>
      <c r="C42" s="160"/>
      <c r="E42" s="163"/>
    </row>
    <row r="43" spans="1:14" s="110" customFormat="1" x14ac:dyDescent="0.2">
      <c r="A43" s="163"/>
      <c r="B43" s="163"/>
      <c r="C43" s="160"/>
      <c r="E43" s="163"/>
      <c r="G43" s="163"/>
    </row>
    <row r="44" spans="1:14" s="110" customFormat="1" x14ac:dyDescent="0.2">
      <c r="A44" s="163"/>
      <c r="B44" s="163"/>
      <c r="C44" s="160"/>
      <c r="E44" s="163"/>
      <c r="G44" s="163"/>
    </row>
    <row r="45" spans="1:14" s="110" customFormat="1" x14ac:dyDescent="0.2">
      <c r="A45" s="163"/>
      <c r="B45" s="163"/>
      <c r="C45" s="160"/>
      <c r="E45" s="163"/>
      <c r="G45" s="163"/>
    </row>
    <row r="46" spans="1:14" x14ac:dyDescent="0.2">
      <c r="A46" s="799"/>
      <c r="B46" s="799"/>
      <c r="C46" s="799"/>
      <c r="D46" s="108"/>
      <c r="E46" s="799"/>
      <c r="F46" s="121"/>
      <c r="G46" s="121"/>
      <c r="H46" s="121"/>
      <c r="I46" s="121"/>
      <c r="J46" s="1271"/>
    </row>
    <row r="47" spans="1:14" x14ac:dyDescent="0.2">
      <c r="A47" s="799"/>
      <c r="B47" s="799"/>
      <c r="C47" s="799"/>
      <c r="D47" s="108"/>
      <c r="E47" s="799"/>
      <c r="F47" s="121"/>
      <c r="G47" s="799"/>
      <c r="H47" s="121"/>
      <c r="I47" s="121"/>
      <c r="J47" s="1271"/>
    </row>
    <row r="48" spans="1:14" x14ac:dyDescent="0.2">
      <c r="A48" s="799"/>
      <c r="B48" s="799"/>
      <c r="C48" s="799"/>
      <c r="D48" s="121"/>
      <c r="E48" s="799"/>
      <c r="F48" s="121"/>
      <c r="G48" s="121"/>
      <c r="H48" s="121"/>
      <c r="I48" s="121"/>
      <c r="J48" s="1271"/>
    </row>
    <row r="49" spans="1:9" x14ac:dyDescent="0.2">
      <c r="A49" s="799"/>
      <c r="B49" s="799"/>
      <c r="C49" s="799"/>
      <c r="D49" s="121"/>
      <c r="E49" s="799"/>
      <c r="F49" s="121"/>
      <c r="G49" s="121"/>
      <c r="H49" s="121"/>
      <c r="I49" s="121"/>
    </row>
    <row r="50" spans="1:9" x14ac:dyDescent="0.2">
      <c r="A50" s="799"/>
      <c r="B50" s="799"/>
      <c r="C50" s="799"/>
      <c r="D50" s="121"/>
      <c r="E50" s="799"/>
      <c r="F50" s="121"/>
      <c r="G50" s="121"/>
      <c r="H50" s="121"/>
      <c r="I50" s="121"/>
    </row>
    <row r="51" spans="1:9" x14ac:dyDescent="0.2">
      <c r="A51" s="799"/>
      <c r="B51" s="799"/>
      <c r="C51" s="799"/>
      <c r="D51" s="121"/>
      <c r="E51" s="799"/>
      <c r="F51" s="799"/>
      <c r="G51" s="799"/>
      <c r="H51" s="121"/>
      <c r="I51" s="121"/>
    </row>
    <row r="53" spans="1:9" x14ac:dyDescent="0.2">
      <c r="F53" s="91" t="s">
        <v>22</v>
      </c>
    </row>
  </sheetData>
  <sheetProtection formatCells="0"/>
  <autoFilter ref="A9:I10">
    <filterColumn colId="4" showButton="0"/>
    <filterColumn colId="6" showButton="0"/>
  </autoFilter>
  <mergeCells count="13">
    <mergeCell ref="C35:C37"/>
    <mergeCell ref="J46:J48"/>
    <mergeCell ref="A5:I5"/>
    <mergeCell ref="A6:I6"/>
    <mergeCell ref="D7:H7"/>
    <mergeCell ref="D8:H8"/>
    <mergeCell ref="G9:H9"/>
    <mergeCell ref="I9:I10"/>
    <mergeCell ref="A9:A10"/>
    <mergeCell ref="B9:B10"/>
    <mergeCell ref="C9:C10"/>
    <mergeCell ref="D9:D10"/>
    <mergeCell ref="E9:F9"/>
  </mergeCells>
  <phoneticPr fontId="4" type="noConversion"/>
  <dataValidations count="1">
    <dataValidation type="list" allowBlank="1" showInputMessage="1" showErrorMessage="1" sqref="D35 D37">
      <formula1>$I$11:$I$32</formula1>
    </dataValidation>
  </dataValidations>
  <pageMargins left="0.75" right="0.75" top="1" bottom="1" header="0" footer="0"/>
  <pageSetup scale="5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4"/>
  <sheetViews>
    <sheetView workbookViewId="0">
      <selection activeCell="A11" sqref="A11:I13"/>
    </sheetView>
  </sheetViews>
  <sheetFormatPr baseColWidth="10" defaultRowHeight="12.75" x14ac:dyDescent="0.2"/>
  <cols>
    <col min="2" max="2" width="8.5703125" customWidth="1"/>
    <col min="3" max="3" width="29.42578125" customWidth="1"/>
    <col min="4" max="4" width="23.140625" customWidth="1"/>
    <col min="5" max="5" width="7.5703125" customWidth="1"/>
    <col min="6" max="6" width="5.85546875" customWidth="1"/>
    <col min="8" max="8" width="5.42578125" customWidth="1"/>
    <col min="9" max="9" width="28.42578125" customWidth="1"/>
  </cols>
  <sheetData>
    <row r="1" spans="1:16" x14ac:dyDescent="0.2">
      <c r="A1" s="91" t="s">
        <v>30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x14ac:dyDescent="0.2">
      <c r="A2" s="91" t="s">
        <v>31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x14ac:dyDescent="0.2">
      <c r="A3" s="91" t="s">
        <v>32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</row>
    <row r="4" spans="1:16" ht="13.5" thickBot="1" x14ac:dyDescent="0.25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</row>
    <row r="5" spans="1:16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J5" s="91"/>
      <c r="K5" s="91"/>
      <c r="L5" s="91"/>
      <c r="M5" s="91"/>
      <c r="N5" s="91"/>
      <c r="O5" s="91"/>
      <c r="P5" s="91"/>
    </row>
    <row r="6" spans="1:16" ht="13.5" thickBot="1" x14ac:dyDescent="0.25">
      <c r="A6" s="1247" t="s">
        <v>417</v>
      </c>
      <c r="B6" s="1248"/>
      <c r="C6" s="1249"/>
      <c r="D6" s="1248"/>
      <c r="E6" s="1248"/>
      <c r="F6" s="1248"/>
      <c r="G6" s="1248"/>
      <c r="H6" s="1248"/>
      <c r="I6" s="1250"/>
      <c r="J6" s="91"/>
      <c r="K6" s="91"/>
      <c r="L6" s="91"/>
      <c r="M6" s="91"/>
      <c r="N6" s="91"/>
      <c r="O6" s="91"/>
      <c r="P6" s="91"/>
    </row>
    <row r="7" spans="1:16" ht="13.5" thickBot="1" x14ac:dyDescent="0.25">
      <c r="A7" s="710" t="s">
        <v>34</v>
      </c>
      <c r="B7" s="711"/>
      <c r="C7" s="711"/>
      <c r="D7" s="1251" t="s">
        <v>595</v>
      </c>
      <c r="E7" s="1251"/>
      <c r="F7" s="1251"/>
      <c r="G7" s="1251"/>
      <c r="H7" s="1251"/>
      <c r="I7" s="712"/>
      <c r="J7" s="120"/>
      <c r="K7" s="120"/>
      <c r="L7" s="120"/>
      <c r="M7" s="120"/>
      <c r="N7" s="120"/>
      <c r="O7" s="120"/>
      <c r="P7" s="120"/>
    </row>
    <row r="8" spans="1:16" ht="13.5" thickBot="1" x14ac:dyDescent="0.25">
      <c r="A8" s="796"/>
      <c r="B8" s="797"/>
      <c r="C8" s="797"/>
      <c r="D8" s="1248" t="s">
        <v>35</v>
      </c>
      <c r="E8" s="1248"/>
      <c r="F8" s="1248"/>
      <c r="G8" s="1248"/>
      <c r="H8" s="1248"/>
      <c r="I8" s="798"/>
      <c r="J8" s="1"/>
      <c r="K8" s="1"/>
      <c r="L8" s="1"/>
      <c r="M8" s="1"/>
      <c r="N8" s="1"/>
      <c r="O8" s="109"/>
      <c r="P8" s="109"/>
    </row>
    <row r="9" spans="1:16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"/>
      <c r="K9" s="1"/>
      <c r="L9" s="1"/>
      <c r="M9" s="1"/>
      <c r="N9" s="1"/>
      <c r="O9" s="109"/>
      <c r="P9" s="109"/>
    </row>
    <row r="10" spans="1:16" ht="7.5" customHeight="1" x14ac:dyDescent="0.2">
      <c r="A10" s="1272"/>
      <c r="B10" s="1273"/>
      <c r="C10" s="1273"/>
      <c r="D10" s="1273"/>
      <c r="E10" s="713" t="s">
        <v>40</v>
      </c>
      <c r="F10" s="713" t="s">
        <v>45</v>
      </c>
      <c r="G10" s="713" t="s">
        <v>41</v>
      </c>
      <c r="H10" s="713" t="s">
        <v>45</v>
      </c>
      <c r="I10" s="1243"/>
      <c r="J10" s="1"/>
      <c r="K10" s="129"/>
      <c r="L10" s="129"/>
      <c r="M10" s="129"/>
      <c r="N10" s="129"/>
      <c r="O10" s="109"/>
      <c r="P10" s="109"/>
    </row>
    <row r="11" spans="1:16" x14ac:dyDescent="0.2">
      <c r="A11" s="1118" t="s">
        <v>596</v>
      </c>
      <c r="B11" s="1118" t="s">
        <v>42</v>
      </c>
      <c r="C11" s="1418" t="s">
        <v>597</v>
      </c>
      <c r="D11" s="1419" t="s">
        <v>181</v>
      </c>
      <c r="E11" s="1118"/>
      <c r="F11" s="1119"/>
      <c r="G11" s="1118">
        <v>2</v>
      </c>
      <c r="H11" s="1119"/>
      <c r="I11" s="1116" t="s">
        <v>588</v>
      </c>
      <c r="J11" s="128"/>
      <c r="K11" s="136">
        <f>E11</f>
        <v>0</v>
      </c>
      <c r="L11" s="136">
        <f>F11</f>
        <v>0</v>
      </c>
      <c r="M11" s="136">
        <f>G11</f>
        <v>2</v>
      </c>
      <c r="N11" s="136">
        <f>H11</f>
        <v>0</v>
      </c>
      <c r="O11" s="121"/>
      <c r="P11" s="121"/>
    </row>
    <row r="12" spans="1:16" x14ac:dyDescent="0.2">
      <c r="A12" s="1118" t="s">
        <v>596</v>
      </c>
      <c r="B12" s="1118" t="s">
        <v>43</v>
      </c>
      <c r="C12" s="1418" t="s">
        <v>597</v>
      </c>
      <c r="D12" s="1419" t="s">
        <v>181</v>
      </c>
      <c r="E12" s="1118"/>
      <c r="F12" s="1119"/>
      <c r="G12" s="1118">
        <v>2</v>
      </c>
      <c r="H12" s="1119"/>
      <c r="I12" s="1116" t="s">
        <v>588</v>
      </c>
      <c r="J12" s="128"/>
      <c r="K12" s="136">
        <f t="shared" ref="K12:N16" si="0">E12</f>
        <v>0</v>
      </c>
      <c r="L12" s="136">
        <f t="shared" si="0"/>
        <v>0</v>
      </c>
      <c r="M12" s="136">
        <f t="shared" si="0"/>
        <v>2</v>
      </c>
      <c r="N12" s="136">
        <f t="shared" si="0"/>
        <v>0</v>
      </c>
      <c r="O12" s="121"/>
      <c r="P12" s="121"/>
    </row>
    <row r="13" spans="1:16" x14ac:dyDescent="0.2">
      <c r="A13" s="1118" t="s">
        <v>596</v>
      </c>
      <c r="B13" s="1118" t="s">
        <v>44</v>
      </c>
      <c r="C13" s="1418" t="s">
        <v>597</v>
      </c>
      <c r="D13" s="1419" t="s">
        <v>181</v>
      </c>
      <c r="E13" s="1118"/>
      <c r="F13" s="1119"/>
      <c r="G13" s="1118">
        <v>2</v>
      </c>
      <c r="H13" s="1119"/>
      <c r="I13" s="1116" t="s">
        <v>588</v>
      </c>
      <c r="J13" s="8"/>
      <c r="K13" s="136">
        <f t="shared" si="0"/>
        <v>0</v>
      </c>
      <c r="L13" s="136">
        <f t="shared" si="0"/>
        <v>0</v>
      </c>
      <c r="M13" s="136">
        <f t="shared" si="0"/>
        <v>2</v>
      </c>
      <c r="N13" s="136">
        <f t="shared" si="0"/>
        <v>0</v>
      </c>
      <c r="O13" s="121"/>
      <c r="P13" s="121"/>
    </row>
    <row r="14" spans="1:16" x14ac:dyDescent="0.2">
      <c r="A14" s="115" t="s">
        <v>596</v>
      </c>
      <c r="B14" s="115" t="s">
        <v>481</v>
      </c>
      <c r="C14" s="714" t="s">
        <v>597</v>
      </c>
      <c r="D14" s="715" t="s">
        <v>181</v>
      </c>
      <c r="E14" s="115"/>
      <c r="F14" s="116"/>
      <c r="G14" s="115">
        <v>2</v>
      </c>
      <c r="H14" s="116"/>
      <c r="I14" s="716" t="s">
        <v>497</v>
      </c>
      <c r="J14" s="8"/>
      <c r="K14" s="136">
        <f t="shared" si="0"/>
        <v>0</v>
      </c>
      <c r="L14" s="136">
        <f t="shared" si="0"/>
        <v>0</v>
      </c>
      <c r="M14" s="136">
        <f t="shared" si="0"/>
        <v>2</v>
      </c>
      <c r="N14" s="136">
        <f t="shared" si="0"/>
        <v>0</v>
      </c>
      <c r="O14" s="121"/>
      <c r="P14" s="121"/>
    </row>
    <row r="15" spans="1:16" x14ac:dyDescent="0.2">
      <c r="A15" s="115" t="s">
        <v>596</v>
      </c>
      <c r="B15" s="115" t="s">
        <v>258</v>
      </c>
      <c r="C15" s="714" t="s">
        <v>597</v>
      </c>
      <c r="D15" s="715" t="s">
        <v>181</v>
      </c>
      <c r="E15" s="115"/>
      <c r="F15" s="116"/>
      <c r="G15" s="115">
        <v>2</v>
      </c>
      <c r="H15" s="116"/>
      <c r="I15" s="716" t="s">
        <v>497</v>
      </c>
      <c r="J15" s="8"/>
      <c r="K15" s="136">
        <f t="shared" si="0"/>
        <v>0</v>
      </c>
      <c r="L15" s="136">
        <f t="shared" si="0"/>
        <v>0</v>
      </c>
      <c r="M15" s="136">
        <f t="shared" si="0"/>
        <v>2</v>
      </c>
      <c r="N15" s="136">
        <f t="shared" si="0"/>
        <v>0</v>
      </c>
      <c r="O15" s="121"/>
      <c r="P15" s="121"/>
    </row>
    <row r="16" spans="1:16" x14ac:dyDescent="0.2">
      <c r="A16" s="115" t="s">
        <v>596</v>
      </c>
      <c r="B16" s="115" t="s">
        <v>200</v>
      </c>
      <c r="C16" s="714" t="s">
        <v>597</v>
      </c>
      <c r="D16" s="715" t="s">
        <v>181</v>
      </c>
      <c r="E16" s="115"/>
      <c r="F16" s="116"/>
      <c r="G16" s="115">
        <v>2</v>
      </c>
      <c r="H16" s="116"/>
      <c r="I16" s="716" t="s">
        <v>497</v>
      </c>
      <c r="J16" s="8"/>
      <c r="K16" s="136">
        <f t="shared" si="0"/>
        <v>0</v>
      </c>
      <c r="L16" s="136">
        <f t="shared" si="0"/>
        <v>0</v>
      </c>
      <c r="M16" s="136">
        <f t="shared" si="0"/>
        <v>2</v>
      </c>
      <c r="N16" s="136">
        <f t="shared" si="0"/>
        <v>0</v>
      </c>
      <c r="O16" s="121"/>
      <c r="P16" s="121"/>
    </row>
    <row r="17" spans="1:16" x14ac:dyDescent="0.2">
      <c r="A17" s="160"/>
      <c r="B17" s="160"/>
      <c r="C17" s="160"/>
      <c r="D17" s="146"/>
      <c r="E17" s="160"/>
      <c r="F17" s="91"/>
      <c r="G17" s="91"/>
      <c r="H17" s="91"/>
      <c r="I17" s="91"/>
      <c r="K17" s="143"/>
      <c r="L17" s="143"/>
      <c r="M17" s="143"/>
      <c r="N17" s="143"/>
      <c r="O17" s="91"/>
      <c r="P17" s="91"/>
    </row>
    <row r="18" spans="1:16" ht="15.75" x14ac:dyDescent="0.2">
      <c r="A18" s="91"/>
      <c r="B18" s="91"/>
      <c r="C18" s="91"/>
      <c r="D18" s="135" t="s">
        <v>141</v>
      </c>
      <c r="E18" s="16" t="s">
        <v>190</v>
      </c>
      <c r="F18" s="91"/>
      <c r="G18" s="16" t="s">
        <v>189</v>
      </c>
      <c r="H18" s="91"/>
      <c r="I18" s="720"/>
      <c r="O18" s="91"/>
      <c r="P18" s="91"/>
    </row>
    <row r="19" spans="1:16" x14ac:dyDescent="0.2">
      <c r="A19" s="91"/>
      <c r="B19" s="91"/>
      <c r="C19" s="799"/>
      <c r="D19" s="898" t="s">
        <v>588</v>
      </c>
      <c r="E19" s="4">
        <f ca="1">SUMIF($I$11:$N$16,$D19,K$11:K$16)</f>
        <v>0</v>
      </c>
      <c r="F19" s="91"/>
      <c r="G19" s="4">
        <f ca="1">SUMIF($I$11:$N$16,$D19,M$11:M$16)</f>
        <v>6</v>
      </c>
      <c r="H19" s="120"/>
      <c r="I19" s="91"/>
      <c r="O19" s="91"/>
      <c r="P19" s="91"/>
    </row>
    <row r="20" spans="1:16" x14ac:dyDescent="0.2">
      <c r="A20" s="163"/>
      <c r="B20" s="163"/>
      <c r="C20" s="160"/>
      <c r="D20" s="716" t="s">
        <v>497</v>
      </c>
      <c r="E20" s="4">
        <f ca="1">SUMIF($I$11:$N$16,$D20,K$11:K$16)</f>
        <v>0</v>
      </c>
      <c r="F20" s="91"/>
      <c r="G20" s="4">
        <f ca="1">SUMIF($I$11:$N$16,$D20,M$11:M$16)</f>
        <v>6</v>
      </c>
      <c r="H20" s="110"/>
      <c r="I20" s="110"/>
      <c r="J20" s="110"/>
      <c r="K20" s="110"/>
      <c r="L20" s="110"/>
      <c r="N20" s="202"/>
      <c r="O20" s="110"/>
      <c r="P20" s="110"/>
    </row>
    <row r="21" spans="1:16" x14ac:dyDescent="0.2">
      <c r="A21" s="163"/>
      <c r="B21" s="163"/>
      <c r="C21" s="160"/>
      <c r="D21" s="110"/>
      <c r="E21" s="163"/>
      <c r="F21" s="110"/>
      <c r="G21" s="163"/>
      <c r="H21" s="110"/>
      <c r="I21" s="110"/>
      <c r="J21" s="110"/>
      <c r="K21" s="110"/>
      <c r="L21" s="110"/>
      <c r="N21" s="202"/>
      <c r="O21" s="110"/>
      <c r="P21" s="110"/>
    </row>
    <row r="22" spans="1:16" x14ac:dyDescent="0.2">
      <c r="A22" s="163"/>
      <c r="B22" s="163"/>
      <c r="C22" s="160"/>
      <c r="D22" s="110"/>
      <c r="E22" s="163"/>
      <c r="F22" s="110"/>
      <c r="G22" s="163">
        <f ca="1">SUM(G19:G21)</f>
        <v>12</v>
      </c>
      <c r="H22" s="110"/>
      <c r="I22" s="110"/>
      <c r="J22" s="202"/>
      <c r="K22" s="202"/>
      <c r="L22" s="202"/>
      <c r="M22" s="202"/>
      <c r="N22" s="202"/>
      <c r="O22" s="110"/>
      <c r="P22" s="110"/>
    </row>
    <row r="23" spans="1:16" x14ac:dyDescent="0.2">
      <c r="A23" s="163"/>
      <c r="B23" s="163"/>
      <c r="C23" s="160"/>
      <c r="D23" s="110"/>
      <c r="E23" s="163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</row>
    <row r="24" spans="1:16" x14ac:dyDescent="0.2">
      <c r="A24" s="163"/>
      <c r="B24" s="163"/>
      <c r="C24" s="160"/>
      <c r="D24" s="110"/>
      <c r="E24" s="163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</row>
  </sheetData>
  <autoFilter ref="A9:I16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indexed="13"/>
    <pageSetUpPr fitToPage="1"/>
  </sheetPr>
  <dimension ref="A1:N24"/>
  <sheetViews>
    <sheetView workbookViewId="0">
      <selection activeCell="G32" sqref="G32"/>
    </sheetView>
  </sheetViews>
  <sheetFormatPr baseColWidth="10" defaultRowHeight="12.75" x14ac:dyDescent="0.2"/>
  <cols>
    <col min="2" max="2" width="4.7109375" customWidth="1"/>
    <col min="3" max="3" width="17" customWidth="1"/>
    <col min="4" max="4" width="37.85546875" customWidth="1"/>
    <col min="5" max="8" width="7.140625" customWidth="1"/>
    <col min="9" max="9" width="34.85546875" customWidth="1"/>
    <col min="10" max="10" width="13.7109375" customWidth="1"/>
    <col min="11" max="11" width="10.42578125" customWidth="1"/>
  </cols>
  <sheetData>
    <row r="1" spans="1:14" x14ac:dyDescent="0.2">
      <c r="A1" t="s">
        <v>30</v>
      </c>
    </row>
    <row r="2" spans="1:14" x14ac:dyDescent="0.2">
      <c r="A2" t="s">
        <v>31</v>
      </c>
    </row>
    <row r="3" spans="1:14" x14ac:dyDescent="0.2">
      <c r="A3" t="s">
        <v>32</v>
      </c>
    </row>
    <row r="4" spans="1:14" ht="13.5" thickBot="1" x14ac:dyDescent="0.25"/>
    <row r="5" spans="1:14" ht="18.75" customHeight="1" x14ac:dyDescent="0.2">
      <c r="A5" s="1276" t="s">
        <v>33</v>
      </c>
      <c r="B5" s="1277"/>
      <c r="C5" s="1277"/>
      <c r="D5" s="1277"/>
      <c r="E5" s="1277"/>
      <c r="F5" s="1277"/>
      <c r="G5" s="1277"/>
      <c r="H5" s="1277"/>
      <c r="I5" s="1278"/>
    </row>
    <row r="6" spans="1:14" ht="13.5" thickBot="1" x14ac:dyDescent="0.25">
      <c r="A6" s="1247" t="s">
        <v>492</v>
      </c>
      <c r="B6" s="1248"/>
      <c r="C6" s="1249"/>
      <c r="D6" s="1248"/>
      <c r="E6" s="1248"/>
      <c r="F6" s="1248"/>
      <c r="G6" s="1248"/>
      <c r="H6" s="1248"/>
      <c r="I6" s="1250"/>
    </row>
    <row r="7" spans="1:14" s="3" customFormat="1" ht="13.5" thickBot="1" x14ac:dyDescent="0.25">
      <c r="A7" s="724" t="s">
        <v>34</v>
      </c>
      <c r="B7" s="725"/>
      <c r="C7" s="725"/>
      <c r="D7" s="1279" t="s">
        <v>7</v>
      </c>
      <c r="E7" s="1279"/>
      <c r="F7" s="1279"/>
      <c r="G7" s="1279"/>
      <c r="H7" s="1279"/>
      <c r="I7" s="726"/>
    </row>
    <row r="8" spans="1:14" s="1" customFormat="1" ht="13.5" thickBot="1" x14ac:dyDescent="0.25">
      <c r="A8" s="727"/>
      <c r="B8" s="728"/>
      <c r="C8" s="728"/>
      <c r="D8" s="1280" t="s">
        <v>35</v>
      </c>
      <c r="E8" s="1280"/>
      <c r="F8" s="1280"/>
      <c r="G8" s="1280"/>
      <c r="H8" s="1280"/>
      <c r="I8" s="729"/>
    </row>
    <row r="9" spans="1:14" s="1" customFormat="1" ht="20.25" customHeight="1" x14ac:dyDescent="0.2">
      <c r="A9" s="1281" t="s">
        <v>3</v>
      </c>
      <c r="B9" s="1283"/>
      <c r="C9" s="1283" t="s">
        <v>0</v>
      </c>
      <c r="D9" s="1283" t="s">
        <v>36</v>
      </c>
      <c r="E9" s="1285" t="s">
        <v>37</v>
      </c>
      <c r="F9" s="1285"/>
      <c r="G9" s="1285" t="s">
        <v>38</v>
      </c>
      <c r="H9" s="1285"/>
      <c r="I9" s="1274" t="s">
        <v>39</v>
      </c>
      <c r="J9" s="129"/>
      <c r="K9" s="129"/>
      <c r="L9" s="129"/>
      <c r="M9" s="129"/>
      <c r="N9" s="129"/>
    </row>
    <row r="10" spans="1:14" s="1" customFormat="1" ht="20.25" customHeight="1" x14ac:dyDescent="0.2">
      <c r="A10" s="1282"/>
      <c r="B10" s="1284"/>
      <c r="C10" s="1284"/>
      <c r="D10" s="1284"/>
      <c r="E10" s="730" t="s">
        <v>40</v>
      </c>
      <c r="F10" s="730" t="s">
        <v>45</v>
      </c>
      <c r="G10" s="730" t="s">
        <v>41</v>
      </c>
      <c r="H10" s="730" t="s">
        <v>45</v>
      </c>
      <c r="I10" s="1275"/>
      <c r="J10" s="129"/>
      <c r="K10" s="129"/>
      <c r="L10" s="129"/>
      <c r="M10" s="129"/>
      <c r="N10" s="129"/>
    </row>
    <row r="11" spans="1:14" s="8" customFormat="1" ht="21" customHeight="1" x14ac:dyDescent="0.2">
      <c r="A11" s="1122" t="s">
        <v>63</v>
      </c>
      <c r="B11" s="1122" t="s">
        <v>42</v>
      </c>
      <c r="C11" s="1122" t="s">
        <v>7</v>
      </c>
      <c r="D11" s="1123" t="s">
        <v>498</v>
      </c>
      <c r="E11" s="1122">
        <v>2</v>
      </c>
      <c r="F11" s="1122"/>
      <c r="G11" s="1122">
        <v>2</v>
      </c>
      <c r="H11" s="1123"/>
      <c r="I11" s="1124" t="s">
        <v>87</v>
      </c>
      <c r="J11" s="142"/>
      <c r="K11" s="129">
        <f t="shared" ref="K11:N18" si="0">E11</f>
        <v>2</v>
      </c>
      <c r="L11" s="129">
        <f t="shared" si="0"/>
        <v>0</v>
      </c>
      <c r="M11" s="129">
        <f t="shared" si="0"/>
        <v>2</v>
      </c>
      <c r="N11" s="129">
        <f t="shared" si="0"/>
        <v>0</v>
      </c>
    </row>
    <row r="12" spans="1:14" s="8" customFormat="1" ht="21" customHeight="1" x14ac:dyDescent="0.2">
      <c r="A12" s="1125" t="s">
        <v>63</v>
      </c>
      <c r="B12" s="1125" t="s">
        <v>43</v>
      </c>
      <c r="C12" s="1125" t="s">
        <v>7</v>
      </c>
      <c r="D12" s="1126" t="s">
        <v>499</v>
      </c>
      <c r="E12" s="1122">
        <v>2</v>
      </c>
      <c r="F12" s="1122"/>
      <c r="G12" s="1122">
        <v>2</v>
      </c>
      <c r="H12" s="1123"/>
      <c r="I12" s="1124" t="s">
        <v>87</v>
      </c>
      <c r="J12" s="142"/>
      <c r="K12" s="129">
        <f t="shared" si="0"/>
        <v>2</v>
      </c>
      <c r="L12" s="129">
        <f t="shared" si="0"/>
        <v>0</v>
      </c>
      <c r="M12" s="129">
        <f t="shared" si="0"/>
        <v>2</v>
      </c>
      <c r="N12" s="129">
        <f t="shared" si="0"/>
        <v>0</v>
      </c>
    </row>
    <row r="13" spans="1:14" s="8" customFormat="1" ht="21" customHeight="1" x14ac:dyDescent="0.2">
      <c r="A13" s="1122" t="s">
        <v>63</v>
      </c>
      <c r="B13" s="1122" t="s">
        <v>44</v>
      </c>
      <c r="C13" s="1125" t="s">
        <v>7</v>
      </c>
      <c r="D13" s="1126" t="s">
        <v>499</v>
      </c>
      <c r="E13" s="1122">
        <v>2</v>
      </c>
      <c r="F13" s="1122"/>
      <c r="G13" s="1122">
        <v>2</v>
      </c>
      <c r="H13" s="1123"/>
      <c r="I13" s="1127" t="s">
        <v>87</v>
      </c>
      <c r="J13" s="142"/>
      <c r="K13" s="129">
        <f t="shared" si="0"/>
        <v>2</v>
      </c>
      <c r="L13" s="129">
        <f t="shared" si="0"/>
        <v>0</v>
      </c>
      <c r="M13" s="129">
        <f t="shared" si="0"/>
        <v>2</v>
      </c>
      <c r="N13" s="129">
        <f t="shared" si="0"/>
        <v>0</v>
      </c>
    </row>
    <row r="14" spans="1:14" s="8" customFormat="1" ht="21" customHeight="1" x14ac:dyDescent="0.2">
      <c r="A14" s="1125" t="s">
        <v>63</v>
      </c>
      <c r="B14" s="1125" t="s">
        <v>46</v>
      </c>
      <c r="C14" s="1125" t="s">
        <v>7</v>
      </c>
      <c r="D14" s="1126" t="s">
        <v>499</v>
      </c>
      <c r="E14" s="1125">
        <v>2</v>
      </c>
      <c r="F14" s="1125"/>
      <c r="G14" s="1125">
        <v>2</v>
      </c>
      <c r="H14" s="1126"/>
      <c r="I14" s="1124" t="s">
        <v>87</v>
      </c>
      <c r="J14" s="142"/>
      <c r="K14" s="129">
        <f t="shared" si="0"/>
        <v>2</v>
      </c>
      <c r="L14" s="129">
        <f t="shared" si="0"/>
        <v>0</v>
      </c>
      <c r="M14" s="129">
        <f t="shared" si="0"/>
        <v>2</v>
      </c>
      <c r="N14" s="129">
        <f t="shared" si="0"/>
        <v>0</v>
      </c>
    </row>
    <row r="15" spans="1:14" s="8" customFormat="1" ht="21" customHeight="1" x14ac:dyDescent="0.2">
      <c r="A15" s="1125" t="s">
        <v>500</v>
      </c>
      <c r="B15" s="1122"/>
      <c r="C15" s="1125" t="s">
        <v>7</v>
      </c>
      <c r="D15" s="1126" t="s">
        <v>501</v>
      </c>
      <c r="E15" s="1125">
        <v>6</v>
      </c>
      <c r="F15" s="1125"/>
      <c r="G15" s="1125"/>
      <c r="H15" s="1126"/>
      <c r="I15" s="1124" t="s">
        <v>87</v>
      </c>
      <c r="J15" s="142"/>
      <c r="K15" s="129">
        <f t="shared" si="0"/>
        <v>6</v>
      </c>
      <c r="L15" s="129">
        <f t="shared" si="0"/>
        <v>0</v>
      </c>
      <c r="M15" s="129">
        <f t="shared" si="0"/>
        <v>0</v>
      </c>
      <c r="N15" s="129">
        <f t="shared" si="0"/>
        <v>0</v>
      </c>
    </row>
    <row r="16" spans="1:14" s="8" customFormat="1" ht="21" customHeight="1" x14ac:dyDescent="0.2">
      <c r="A16" s="1122" t="s">
        <v>11</v>
      </c>
      <c r="B16" s="1122"/>
      <c r="C16" s="1122" t="s">
        <v>7</v>
      </c>
      <c r="D16" s="1123" t="s">
        <v>499</v>
      </c>
      <c r="E16" s="1122">
        <v>2</v>
      </c>
      <c r="F16" s="1122"/>
      <c r="G16" s="1122">
        <v>2</v>
      </c>
      <c r="H16" s="1123"/>
      <c r="I16" s="1124" t="s">
        <v>87</v>
      </c>
      <c r="J16" s="142"/>
      <c r="K16" s="129">
        <f t="shared" si="0"/>
        <v>2</v>
      </c>
      <c r="L16" s="129">
        <f t="shared" si="0"/>
        <v>0</v>
      </c>
      <c r="M16" s="129">
        <f t="shared" si="0"/>
        <v>2</v>
      </c>
      <c r="N16" s="129">
        <f t="shared" si="0"/>
        <v>0</v>
      </c>
    </row>
    <row r="17" spans="1:14" s="8" customFormat="1" ht="13.5" thickBot="1" x14ac:dyDescent="0.25">
      <c r="A17" s="1128" t="s">
        <v>17</v>
      </c>
      <c r="B17" s="1128"/>
      <c r="C17" s="1128" t="s">
        <v>7</v>
      </c>
      <c r="D17" s="1129" t="s">
        <v>499</v>
      </c>
      <c r="E17" s="1128">
        <v>2</v>
      </c>
      <c r="F17" s="1128"/>
      <c r="G17" s="1128">
        <v>2</v>
      </c>
      <c r="H17" s="1129"/>
      <c r="I17" s="1130" t="s">
        <v>87</v>
      </c>
      <c r="J17" s="142"/>
      <c r="K17" s="129">
        <f t="shared" si="0"/>
        <v>2</v>
      </c>
      <c r="L17" s="129">
        <f t="shared" si="0"/>
        <v>0</v>
      </c>
      <c r="M17" s="129">
        <f t="shared" si="0"/>
        <v>2</v>
      </c>
      <c r="N17" s="129">
        <f t="shared" si="0"/>
        <v>0</v>
      </c>
    </row>
    <row r="18" spans="1:14" s="8" customFormat="1" ht="13.5" thickBot="1" x14ac:dyDescent="0.25">
      <c r="A18" s="1128" t="s">
        <v>502</v>
      </c>
      <c r="B18" s="1128"/>
      <c r="C18" s="1128" t="s">
        <v>7</v>
      </c>
      <c r="D18" s="1129" t="s">
        <v>499</v>
      </c>
      <c r="E18" s="1128"/>
      <c r="F18" s="1128"/>
      <c r="G18" s="1128">
        <v>2</v>
      </c>
      <c r="H18" s="1129"/>
      <c r="I18" s="1130" t="s">
        <v>87</v>
      </c>
      <c r="J18" s="142"/>
      <c r="K18" s="129">
        <f t="shared" si="0"/>
        <v>0</v>
      </c>
      <c r="L18" s="129">
        <f t="shared" si="0"/>
        <v>0</v>
      </c>
      <c r="M18" s="129">
        <f t="shared" si="0"/>
        <v>2</v>
      </c>
      <c r="N18" s="129">
        <f t="shared" si="0"/>
        <v>0</v>
      </c>
    </row>
    <row r="20" spans="1:14" ht="12.75" customHeight="1" x14ac:dyDescent="0.2">
      <c r="D20" s="732"/>
      <c r="E20" s="495">
        <f>+SUM(E11:E18)</f>
        <v>18</v>
      </c>
      <c r="G20" s="495">
        <f>+SUM(G11:G18)</f>
        <v>14</v>
      </c>
      <c r="I20" s="733"/>
    </row>
    <row r="21" spans="1:14" ht="10.5" customHeight="1" x14ac:dyDescent="0.2"/>
    <row r="22" spans="1:14" ht="29.25" customHeight="1" x14ac:dyDescent="0.2">
      <c r="D22" s="16" t="s">
        <v>141</v>
      </c>
      <c r="E22" s="16" t="s">
        <v>190</v>
      </c>
      <c r="F22" s="16" t="s">
        <v>189</v>
      </c>
    </row>
    <row r="23" spans="1:14" ht="15.75" customHeight="1" x14ac:dyDescent="0.2">
      <c r="D23" s="5" t="s">
        <v>87</v>
      </c>
      <c r="E23" s="4">
        <f ca="1">SUMIF($I$11:$N$18,$D23,K$11:K$18)</f>
        <v>18</v>
      </c>
      <c r="F23" s="4">
        <f ca="1">SUMIF($I$11:$N$18,$D23,M$11:M$18)</f>
        <v>14</v>
      </c>
      <c r="H23" s="202"/>
      <c r="N23">
        <f ca="1">SUM(E23:M23)</f>
        <v>32</v>
      </c>
    </row>
    <row r="24" spans="1:14" x14ac:dyDescent="0.2">
      <c r="I24" s="734"/>
    </row>
  </sheetData>
  <sheetProtection formatCells="0"/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4" type="noConversion"/>
  <dataValidations count="1">
    <dataValidation type="list" allowBlank="1" showInputMessage="1" showErrorMessage="1" sqref="D23">
      <formula1>$I$11:$I$18</formula1>
    </dataValidation>
  </dataValidations>
  <pageMargins left="0.75" right="0.75" top="1" bottom="1" header="0" footer="0"/>
  <pageSetup scale="63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 filterMode="1">
    <tabColor indexed="13"/>
    <pageSetUpPr fitToPage="1"/>
  </sheetPr>
  <dimension ref="A1:T53"/>
  <sheetViews>
    <sheetView view="pageBreakPreview" zoomScale="80" zoomScaleNormal="100" zoomScaleSheetLayoutView="80" workbookViewId="0">
      <selection activeCell="A30" sqref="A30:I31"/>
    </sheetView>
  </sheetViews>
  <sheetFormatPr baseColWidth="10" defaultColWidth="11.42578125" defaultRowHeight="14.25" x14ac:dyDescent="0.2"/>
  <cols>
    <col min="1" max="1" width="11.42578125" style="127"/>
    <col min="2" max="2" width="4.7109375" style="150" customWidth="1"/>
    <col min="3" max="3" width="35.7109375" style="127" customWidth="1"/>
    <col min="4" max="4" width="29.42578125" style="127" customWidth="1"/>
    <col min="5" max="5" width="8.140625" style="127" customWidth="1"/>
    <col min="6" max="8" width="7.140625" style="127" customWidth="1"/>
    <col min="9" max="9" width="34.28515625" style="127" customWidth="1"/>
    <col min="10" max="10" width="39.7109375" style="127" customWidth="1"/>
    <col min="11" max="12" width="15.140625" style="905" customWidth="1"/>
    <col min="13" max="20" width="11.42578125" style="905"/>
    <col min="21" max="16384" width="11.42578125" style="127"/>
  </cols>
  <sheetData>
    <row r="1" spans="1:20" x14ac:dyDescent="0.2">
      <c r="A1" s="127" t="s">
        <v>30</v>
      </c>
    </row>
    <row r="2" spans="1:20" x14ac:dyDescent="0.2">
      <c r="A2" s="127" t="s">
        <v>31</v>
      </c>
    </row>
    <row r="3" spans="1:20" x14ac:dyDescent="0.2">
      <c r="A3" s="127" t="s">
        <v>32</v>
      </c>
    </row>
    <row r="4" spans="1:20" ht="15" thickBot="1" x14ac:dyDescent="0.25"/>
    <row r="5" spans="1:20" s="91" customFormat="1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K5" s="174"/>
      <c r="L5" s="174"/>
      <c r="M5" s="174"/>
      <c r="N5" s="174"/>
      <c r="O5" s="174"/>
      <c r="P5" s="174"/>
      <c r="Q5" s="174"/>
      <c r="R5" s="174"/>
      <c r="S5" s="174"/>
      <c r="T5" s="174"/>
    </row>
    <row r="6" spans="1:20" s="91" customFormat="1" ht="18.75" customHeight="1" thickBot="1" x14ac:dyDescent="0.25">
      <c r="A6" s="1247" t="s">
        <v>417</v>
      </c>
      <c r="B6" s="1248"/>
      <c r="C6" s="1249"/>
      <c r="D6" s="1248"/>
      <c r="E6" s="1248"/>
      <c r="F6" s="1248"/>
      <c r="G6" s="1248"/>
      <c r="H6" s="1248"/>
      <c r="I6" s="1250"/>
      <c r="K6" s="174"/>
      <c r="L6" s="174"/>
      <c r="M6" s="174"/>
      <c r="N6" s="174"/>
      <c r="O6" s="174"/>
      <c r="P6" s="174"/>
      <c r="Q6" s="174"/>
      <c r="R6" s="174"/>
      <c r="S6" s="174"/>
      <c r="T6" s="174"/>
    </row>
    <row r="7" spans="1:20" s="120" customFormat="1" ht="33" customHeight="1" thickBot="1" x14ac:dyDescent="0.25">
      <c r="A7" s="710" t="s">
        <v>34</v>
      </c>
      <c r="B7" s="906"/>
      <c r="C7" s="711"/>
      <c r="D7" s="1251" t="s">
        <v>64</v>
      </c>
      <c r="E7" s="1251"/>
      <c r="F7" s="1251"/>
      <c r="G7" s="1251"/>
      <c r="H7" s="1251"/>
      <c r="I7" s="712"/>
      <c r="J7" s="109"/>
      <c r="K7" s="162"/>
      <c r="L7" s="162"/>
      <c r="M7" s="162"/>
      <c r="N7" s="162"/>
      <c r="O7" s="162"/>
      <c r="P7" s="137"/>
      <c r="Q7" s="137"/>
      <c r="R7" s="137"/>
      <c r="S7" s="137"/>
      <c r="T7" s="137"/>
    </row>
    <row r="8" spans="1:20" s="109" customFormat="1" ht="20.25" customHeight="1" thickBot="1" x14ac:dyDescent="0.25">
      <c r="A8" s="941"/>
      <c r="B8" s="942"/>
      <c r="C8" s="942"/>
      <c r="D8" s="1248" t="s">
        <v>35</v>
      </c>
      <c r="E8" s="1248"/>
      <c r="F8" s="1248"/>
      <c r="G8" s="1248"/>
      <c r="H8" s="1248"/>
      <c r="I8" s="943"/>
      <c r="K8" s="162"/>
      <c r="L8" s="162"/>
      <c r="M8" s="162"/>
      <c r="N8" s="162"/>
      <c r="O8" s="162"/>
      <c r="P8" s="162"/>
      <c r="Q8" s="162"/>
      <c r="R8" s="162"/>
      <c r="S8" s="162"/>
      <c r="T8" s="162"/>
    </row>
    <row r="9" spans="1:20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98"/>
      <c r="K9" s="162"/>
      <c r="L9" s="162"/>
      <c r="M9" s="162"/>
      <c r="N9" s="162"/>
      <c r="O9" s="162"/>
      <c r="P9" s="162"/>
      <c r="Q9" s="162"/>
      <c r="R9" s="162"/>
      <c r="S9" s="162"/>
      <c r="T9" s="162"/>
    </row>
    <row r="10" spans="1:20" s="109" customFormat="1" ht="20.25" hidden="1" customHeight="1" x14ac:dyDescent="0.2">
      <c r="A10" s="1272"/>
      <c r="B10" s="1273"/>
      <c r="C10" s="1273"/>
      <c r="D10" s="1273"/>
      <c r="E10" s="713" t="s">
        <v>40</v>
      </c>
      <c r="F10" s="713" t="s">
        <v>45</v>
      </c>
      <c r="G10" s="713" t="s">
        <v>41</v>
      </c>
      <c r="H10" s="713" t="s">
        <v>45</v>
      </c>
      <c r="I10" s="1243"/>
      <c r="J10" s="198"/>
      <c r="K10" s="162"/>
      <c r="L10" s="162"/>
      <c r="M10" s="162"/>
      <c r="N10" s="162"/>
      <c r="O10" s="162"/>
      <c r="P10" s="162"/>
      <c r="Q10" s="162"/>
      <c r="R10" s="162"/>
      <c r="S10" s="162"/>
      <c r="T10" s="162"/>
    </row>
    <row r="11" spans="1:20" ht="18" hidden="1" customHeight="1" thickBot="1" x14ac:dyDescent="0.2">
      <c r="A11" s="1574" t="s">
        <v>598</v>
      </c>
      <c r="B11" s="1574" t="s">
        <v>42</v>
      </c>
      <c r="C11" s="1378" t="s">
        <v>64</v>
      </c>
      <c r="D11" s="1380" t="s">
        <v>599</v>
      </c>
      <c r="E11" s="1380"/>
      <c r="F11" s="1380"/>
      <c r="G11" s="1378">
        <v>2</v>
      </c>
      <c r="H11" s="1380"/>
      <c r="I11" s="1661" t="s">
        <v>588</v>
      </c>
      <c r="J11" s="908"/>
      <c r="K11" s="162">
        <f t="shared" ref="K11:N40" si="0">E11</f>
        <v>0</v>
      </c>
      <c r="L11" s="162">
        <f t="shared" si="0"/>
        <v>0</v>
      </c>
      <c r="M11" s="162">
        <f t="shared" si="0"/>
        <v>2</v>
      </c>
      <c r="N11" s="162">
        <f t="shared" si="0"/>
        <v>0</v>
      </c>
      <c r="O11" s="162"/>
    </row>
    <row r="12" spans="1:20" ht="18" hidden="1" customHeight="1" thickBot="1" x14ac:dyDescent="0.2">
      <c r="A12" s="1574" t="s">
        <v>598</v>
      </c>
      <c r="B12" s="1574" t="s">
        <v>43</v>
      </c>
      <c r="C12" s="1406" t="s">
        <v>64</v>
      </c>
      <c r="D12" s="1384" t="s">
        <v>599</v>
      </c>
      <c r="E12" s="1384"/>
      <c r="F12" s="1384"/>
      <c r="G12" s="1177">
        <v>2</v>
      </c>
      <c r="H12" s="1384"/>
      <c r="I12" s="1661" t="s">
        <v>588</v>
      </c>
      <c r="J12" s="908"/>
      <c r="K12" s="162">
        <f t="shared" si="0"/>
        <v>0</v>
      </c>
      <c r="L12" s="162">
        <f t="shared" si="0"/>
        <v>0</v>
      </c>
      <c r="M12" s="162">
        <f t="shared" si="0"/>
        <v>2</v>
      </c>
      <c r="N12" s="162">
        <f t="shared" si="0"/>
        <v>0</v>
      </c>
      <c r="O12" s="162"/>
    </row>
    <row r="13" spans="1:20" ht="18" hidden="1" customHeight="1" thickBot="1" x14ac:dyDescent="0.2">
      <c r="A13" s="907" t="s">
        <v>598</v>
      </c>
      <c r="B13" s="907" t="s">
        <v>44</v>
      </c>
      <c r="C13" s="680" t="s">
        <v>64</v>
      </c>
      <c r="D13" s="674" t="s">
        <v>599</v>
      </c>
      <c r="E13" s="674"/>
      <c r="F13" s="674"/>
      <c r="G13" s="677">
        <v>2</v>
      </c>
      <c r="H13" s="674"/>
      <c r="I13" s="904" t="s">
        <v>593</v>
      </c>
      <c r="J13" s="908"/>
      <c r="K13" s="162">
        <f t="shared" si="0"/>
        <v>0</v>
      </c>
      <c r="L13" s="162">
        <f t="shared" si="0"/>
        <v>0</v>
      </c>
      <c r="M13" s="162">
        <f t="shared" si="0"/>
        <v>2</v>
      </c>
      <c r="N13" s="162">
        <f t="shared" si="0"/>
        <v>0</v>
      </c>
      <c r="O13" s="162"/>
    </row>
    <row r="14" spans="1:20" ht="18" hidden="1" customHeight="1" thickBot="1" x14ac:dyDescent="0.2">
      <c r="A14" s="907" t="s">
        <v>598</v>
      </c>
      <c r="B14" s="907" t="s">
        <v>46</v>
      </c>
      <c r="C14" s="680" t="s">
        <v>64</v>
      </c>
      <c r="D14" s="674" t="s">
        <v>599</v>
      </c>
      <c r="E14" s="674"/>
      <c r="F14" s="674"/>
      <c r="G14" s="677">
        <v>2</v>
      </c>
      <c r="H14" s="674"/>
      <c r="I14" s="904" t="s">
        <v>593</v>
      </c>
      <c r="J14" s="908"/>
      <c r="K14" s="162">
        <f t="shared" si="0"/>
        <v>0</v>
      </c>
      <c r="L14" s="162">
        <f t="shared" si="0"/>
        <v>0</v>
      </c>
      <c r="M14" s="162">
        <f t="shared" si="0"/>
        <v>2</v>
      </c>
      <c r="N14" s="162">
        <f t="shared" si="0"/>
        <v>0</v>
      </c>
      <c r="O14" s="162"/>
    </row>
    <row r="15" spans="1:20" ht="18" hidden="1" customHeight="1" thickBot="1" x14ac:dyDescent="0.2">
      <c r="A15" s="907" t="s">
        <v>598</v>
      </c>
      <c r="B15" s="907" t="s">
        <v>481</v>
      </c>
      <c r="C15" s="680" t="s">
        <v>64</v>
      </c>
      <c r="D15" s="674" t="s">
        <v>599</v>
      </c>
      <c r="E15" s="674"/>
      <c r="F15" s="674"/>
      <c r="G15" s="677">
        <v>2</v>
      </c>
      <c r="H15" s="674"/>
      <c r="I15" s="904" t="s">
        <v>593</v>
      </c>
      <c r="J15" s="908"/>
      <c r="K15" s="162">
        <f t="shared" si="0"/>
        <v>0</v>
      </c>
      <c r="L15" s="162">
        <f t="shared" si="0"/>
        <v>0</v>
      </c>
      <c r="M15" s="162">
        <f t="shared" si="0"/>
        <v>2</v>
      </c>
      <c r="N15" s="162">
        <f t="shared" si="0"/>
        <v>0</v>
      </c>
      <c r="O15" s="162"/>
    </row>
    <row r="16" spans="1:20" ht="18" hidden="1" customHeight="1" thickBot="1" x14ac:dyDescent="0.2">
      <c r="A16" s="1574" t="s">
        <v>598</v>
      </c>
      <c r="B16" s="1574" t="s">
        <v>258</v>
      </c>
      <c r="C16" s="1406" t="s">
        <v>64</v>
      </c>
      <c r="D16" s="1384" t="s">
        <v>599</v>
      </c>
      <c r="E16" s="1384"/>
      <c r="F16" s="1384"/>
      <c r="G16" s="1177">
        <v>2</v>
      </c>
      <c r="H16" s="1384"/>
      <c r="I16" s="1380" t="s">
        <v>605</v>
      </c>
      <c r="J16" s="908"/>
      <c r="K16" s="162">
        <f t="shared" si="0"/>
        <v>0</v>
      </c>
      <c r="L16" s="162">
        <f t="shared" si="0"/>
        <v>0</v>
      </c>
      <c r="M16" s="162">
        <f t="shared" si="0"/>
        <v>2</v>
      </c>
      <c r="N16" s="162">
        <f t="shared" si="0"/>
        <v>0</v>
      </c>
      <c r="O16" s="162"/>
    </row>
    <row r="17" spans="1:15" ht="18" hidden="1" customHeight="1" thickBot="1" x14ac:dyDescent="0.2">
      <c r="A17" s="1574" t="s">
        <v>598</v>
      </c>
      <c r="B17" s="1574" t="s">
        <v>200</v>
      </c>
      <c r="C17" s="1406" t="s">
        <v>64</v>
      </c>
      <c r="D17" s="1384" t="s">
        <v>599</v>
      </c>
      <c r="E17" s="1384"/>
      <c r="F17" s="1384"/>
      <c r="G17" s="1177">
        <v>2</v>
      </c>
      <c r="H17" s="1384"/>
      <c r="I17" s="1380" t="s">
        <v>605</v>
      </c>
      <c r="J17" s="908"/>
      <c r="K17" s="162">
        <f t="shared" si="0"/>
        <v>0</v>
      </c>
      <c r="L17" s="162">
        <f t="shared" si="0"/>
        <v>0</v>
      </c>
      <c r="M17" s="162">
        <f t="shared" si="0"/>
        <v>2</v>
      </c>
      <c r="N17" s="162">
        <f t="shared" si="0"/>
        <v>0</v>
      </c>
      <c r="O17" s="162"/>
    </row>
    <row r="18" spans="1:15" ht="18" hidden="1" customHeight="1" x14ac:dyDescent="0.2">
      <c r="A18" s="1406" t="s">
        <v>586</v>
      </c>
      <c r="B18" s="1406" t="s">
        <v>42</v>
      </c>
      <c r="C18" s="1406" t="s">
        <v>64</v>
      </c>
      <c r="D18" s="1380" t="s">
        <v>600</v>
      </c>
      <c r="E18" s="1378">
        <v>4</v>
      </c>
      <c r="F18" s="1380"/>
      <c r="G18" s="1378"/>
      <c r="H18" s="1380"/>
      <c r="I18" s="1380" t="s">
        <v>605</v>
      </c>
      <c r="J18" s="908"/>
      <c r="K18" s="162">
        <f t="shared" si="0"/>
        <v>4</v>
      </c>
      <c r="L18" s="162">
        <f t="shared" si="0"/>
        <v>0</v>
      </c>
      <c r="M18" s="162">
        <f t="shared" si="0"/>
        <v>0</v>
      </c>
      <c r="N18" s="162">
        <f t="shared" si="0"/>
        <v>0</v>
      </c>
      <c r="O18" s="162"/>
    </row>
    <row r="19" spans="1:15" ht="18" hidden="1" customHeight="1" x14ac:dyDescent="0.2">
      <c r="A19" s="1378" t="s">
        <v>586</v>
      </c>
      <c r="B19" s="1177" t="s">
        <v>42</v>
      </c>
      <c r="C19" s="1177" t="s">
        <v>64</v>
      </c>
      <c r="D19" s="1384" t="s">
        <v>601</v>
      </c>
      <c r="E19" s="1378"/>
      <c r="F19" s="1380"/>
      <c r="G19" s="1378">
        <v>2</v>
      </c>
      <c r="H19" s="1384"/>
      <c r="I19" s="1380" t="s">
        <v>605</v>
      </c>
      <c r="J19" s="908"/>
      <c r="K19" s="162">
        <f t="shared" si="0"/>
        <v>0</v>
      </c>
      <c r="L19" s="162">
        <f t="shared" si="0"/>
        <v>0</v>
      </c>
      <c r="M19" s="162">
        <f t="shared" si="0"/>
        <v>2</v>
      </c>
      <c r="N19" s="162">
        <f t="shared" si="0"/>
        <v>0</v>
      </c>
      <c r="O19" s="162"/>
    </row>
    <row r="20" spans="1:15" ht="18" hidden="1" customHeight="1" x14ac:dyDescent="0.2">
      <c r="A20" s="673" t="s">
        <v>586</v>
      </c>
      <c r="B20" s="677" t="s">
        <v>43</v>
      </c>
      <c r="C20" s="677" t="s">
        <v>64</v>
      </c>
      <c r="D20" s="674" t="s">
        <v>601</v>
      </c>
      <c r="E20" s="673">
        <v>4</v>
      </c>
      <c r="F20" s="672"/>
      <c r="G20" s="672"/>
      <c r="H20" s="674"/>
      <c r="I20" s="904" t="s">
        <v>593</v>
      </c>
      <c r="J20" s="909"/>
      <c r="K20" s="162">
        <f t="shared" si="0"/>
        <v>4</v>
      </c>
      <c r="L20" s="162">
        <f t="shared" si="0"/>
        <v>0</v>
      </c>
      <c r="M20" s="162">
        <f t="shared" si="0"/>
        <v>0</v>
      </c>
      <c r="N20" s="162">
        <f t="shared" si="0"/>
        <v>0</v>
      </c>
      <c r="O20" s="162"/>
    </row>
    <row r="21" spans="1:15" ht="18" hidden="1" customHeight="1" x14ac:dyDescent="0.2">
      <c r="A21" s="673" t="s">
        <v>586</v>
      </c>
      <c r="B21" s="677" t="s">
        <v>43</v>
      </c>
      <c r="C21" s="677" t="s">
        <v>64</v>
      </c>
      <c r="D21" s="674" t="s">
        <v>600</v>
      </c>
      <c r="E21" s="672"/>
      <c r="F21" s="672"/>
      <c r="G21" s="673">
        <v>2</v>
      </c>
      <c r="H21" s="674"/>
      <c r="I21" s="904" t="s">
        <v>593</v>
      </c>
      <c r="J21" s="908"/>
      <c r="K21" s="162">
        <f t="shared" si="0"/>
        <v>0</v>
      </c>
      <c r="L21" s="162">
        <f t="shared" si="0"/>
        <v>0</v>
      </c>
      <c r="M21" s="162">
        <f t="shared" si="0"/>
        <v>2</v>
      </c>
      <c r="N21" s="162">
        <f t="shared" si="0"/>
        <v>0</v>
      </c>
      <c r="O21" s="162"/>
    </row>
    <row r="22" spans="1:15" ht="18" hidden="1" customHeight="1" x14ac:dyDescent="0.2">
      <c r="A22" s="1177" t="s">
        <v>586</v>
      </c>
      <c r="B22" s="1177" t="s">
        <v>44</v>
      </c>
      <c r="C22" s="1177" t="s">
        <v>64</v>
      </c>
      <c r="D22" s="1384" t="s">
        <v>601</v>
      </c>
      <c r="E22" s="1378">
        <v>4</v>
      </c>
      <c r="F22" s="1380"/>
      <c r="G22" s="1380"/>
      <c r="H22" s="1384"/>
      <c r="I22" s="1661" t="s">
        <v>588</v>
      </c>
      <c r="J22" s="908"/>
      <c r="K22" s="162">
        <f t="shared" si="0"/>
        <v>4</v>
      </c>
      <c r="L22" s="162">
        <f t="shared" si="0"/>
        <v>0</v>
      </c>
      <c r="M22" s="162">
        <f t="shared" si="0"/>
        <v>0</v>
      </c>
      <c r="N22" s="162">
        <f t="shared" si="0"/>
        <v>0</v>
      </c>
      <c r="O22" s="162"/>
    </row>
    <row r="23" spans="1:15" ht="18" hidden="1" customHeight="1" x14ac:dyDescent="0.2">
      <c r="A23" s="1177" t="s">
        <v>586</v>
      </c>
      <c r="B23" s="1177" t="s">
        <v>44</v>
      </c>
      <c r="C23" s="1177" t="s">
        <v>64</v>
      </c>
      <c r="D23" s="1384" t="s">
        <v>600</v>
      </c>
      <c r="E23" s="1380"/>
      <c r="F23" s="1380"/>
      <c r="G23" s="1378">
        <v>2</v>
      </c>
      <c r="H23" s="1384"/>
      <c r="I23" s="1661" t="s">
        <v>588</v>
      </c>
      <c r="J23" s="908"/>
      <c r="K23" s="162">
        <f t="shared" si="0"/>
        <v>0</v>
      </c>
      <c r="L23" s="162">
        <f t="shared" si="0"/>
        <v>0</v>
      </c>
      <c r="M23" s="162">
        <f t="shared" si="0"/>
        <v>2</v>
      </c>
      <c r="N23" s="162">
        <f t="shared" si="0"/>
        <v>0</v>
      </c>
      <c r="O23" s="162"/>
    </row>
    <row r="24" spans="1:15" ht="18" hidden="1" customHeight="1" x14ac:dyDescent="0.2">
      <c r="A24" s="1177" t="s">
        <v>12</v>
      </c>
      <c r="B24" s="1177" t="s">
        <v>22</v>
      </c>
      <c r="C24" s="1177" t="s">
        <v>64</v>
      </c>
      <c r="D24" s="1384" t="s">
        <v>601</v>
      </c>
      <c r="E24" s="1177">
        <v>4</v>
      </c>
      <c r="F24" s="1575"/>
      <c r="G24" s="1575"/>
      <c r="H24" s="1384"/>
      <c r="I24" s="1380" t="s">
        <v>605</v>
      </c>
      <c r="J24" s="909"/>
      <c r="K24" s="162">
        <f t="shared" si="0"/>
        <v>4</v>
      </c>
      <c r="L24" s="162">
        <f t="shared" si="0"/>
        <v>0</v>
      </c>
      <c r="M24" s="162">
        <f t="shared" si="0"/>
        <v>0</v>
      </c>
      <c r="N24" s="162">
        <f t="shared" si="0"/>
        <v>0</v>
      </c>
      <c r="O24" s="162"/>
    </row>
    <row r="25" spans="1:15" ht="18" hidden="1" customHeight="1" x14ac:dyDescent="0.2">
      <c r="A25" s="1177" t="s">
        <v>12</v>
      </c>
      <c r="B25" s="1177" t="s">
        <v>22</v>
      </c>
      <c r="C25" s="1177" t="s">
        <v>64</v>
      </c>
      <c r="D25" s="1384" t="s">
        <v>601</v>
      </c>
      <c r="E25" s="1378"/>
      <c r="F25" s="1575"/>
      <c r="G25" s="1576">
        <v>2</v>
      </c>
      <c r="H25" s="1384"/>
      <c r="I25" s="1380" t="s">
        <v>605</v>
      </c>
      <c r="J25" s="908"/>
      <c r="K25" s="162">
        <f t="shared" si="0"/>
        <v>0</v>
      </c>
      <c r="L25" s="162">
        <f t="shared" si="0"/>
        <v>0</v>
      </c>
      <c r="M25" s="162">
        <f t="shared" si="0"/>
        <v>2</v>
      </c>
      <c r="N25" s="162">
        <f t="shared" si="0"/>
        <v>0</v>
      </c>
      <c r="O25" s="162"/>
    </row>
    <row r="26" spans="1:15" ht="18" hidden="1" customHeight="1" x14ac:dyDescent="0.2">
      <c r="A26" s="1177" t="s">
        <v>18</v>
      </c>
      <c r="B26" s="1177" t="s">
        <v>22</v>
      </c>
      <c r="C26" s="1177" t="s">
        <v>64</v>
      </c>
      <c r="D26" s="1384" t="s">
        <v>600</v>
      </c>
      <c r="E26" s="1575">
        <v>4</v>
      </c>
      <c r="F26" s="1577"/>
      <c r="G26" s="1177"/>
      <c r="H26" s="1371"/>
      <c r="I26" s="1380" t="s">
        <v>605</v>
      </c>
      <c r="J26" s="908"/>
      <c r="K26" s="162">
        <f t="shared" si="0"/>
        <v>4</v>
      </c>
      <c r="L26" s="162">
        <f t="shared" si="0"/>
        <v>0</v>
      </c>
      <c r="M26" s="162">
        <f t="shared" si="0"/>
        <v>0</v>
      </c>
      <c r="N26" s="162">
        <f t="shared" si="0"/>
        <v>0</v>
      </c>
      <c r="O26" s="162"/>
    </row>
    <row r="27" spans="1:15" ht="18" hidden="1" customHeight="1" x14ac:dyDescent="0.2">
      <c r="A27" s="1177" t="s">
        <v>18</v>
      </c>
      <c r="B27" s="1177" t="s">
        <v>22</v>
      </c>
      <c r="C27" s="1177" t="s">
        <v>64</v>
      </c>
      <c r="D27" s="1384" t="s">
        <v>600</v>
      </c>
      <c r="E27" s="1575"/>
      <c r="F27" s="1577"/>
      <c r="G27" s="1177">
        <v>2</v>
      </c>
      <c r="H27" s="1371"/>
      <c r="I27" s="1380" t="s">
        <v>605</v>
      </c>
      <c r="J27" s="908"/>
      <c r="K27" s="162">
        <f t="shared" si="0"/>
        <v>0</v>
      </c>
      <c r="L27" s="162">
        <f t="shared" si="0"/>
        <v>0</v>
      </c>
      <c r="M27" s="162">
        <f t="shared" si="0"/>
        <v>2</v>
      </c>
      <c r="N27" s="162">
        <f t="shared" si="0"/>
        <v>0</v>
      </c>
      <c r="O27" s="162"/>
    </row>
    <row r="28" spans="1:15" ht="18" hidden="1" customHeight="1" x14ac:dyDescent="0.2">
      <c r="A28" s="1177" t="s">
        <v>14</v>
      </c>
      <c r="B28" s="1177" t="s">
        <v>22</v>
      </c>
      <c r="C28" s="1177" t="s">
        <v>64</v>
      </c>
      <c r="D28" s="1384" t="s">
        <v>601</v>
      </c>
      <c r="E28" s="1575">
        <v>4</v>
      </c>
      <c r="F28" s="1575"/>
      <c r="G28" s="1662"/>
      <c r="H28" s="1384"/>
      <c r="I28" s="1661" t="s">
        <v>588</v>
      </c>
      <c r="J28" s="909"/>
      <c r="K28" s="162">
        <f t="shared" si="0"/>
        <v>4</v>
      </c>
      <c r="L28" s="162">
        <f t="shared" si="0"/>
        <v>0</v>
      </c>
      <c r="M28" s="162">
        <f t="shared" si="0"/>
        <v>0</v>
      </c>
      <c r="N28" s="162">
        <f t="shared" si="0"/>
        <v>0</v>
      </c>
      <c r="O28" s="162"/>
    </row>
    <row r="29" spans="1:15" ht="18" hidden="1" customHeight="1" thickBot="1" x14ac:dyDescent="0.25">
      <c r="A29" s="1663" t="s">
        <v>14</v>
      </c>
      <c r="B29" s="1663" t="s">
        <v>22</v>
      </c>
      <c r="C29" s="1663" t="s">
        <v>64</v>
      </c>
      <c r="D29" s="1664" t="s">
        <v>600</v>
      </c>
      <c r="E29" s="1663"/>
      <c r="F29" s="1663"/>
      <c r="G29" s="1663">
        <v>2</v>
      </c>
      <c r="H29" s="1664"/>
      <c r="I29" s="1661" t="s">
        <v>588</v>
      </c>
      <c r="J29" s="908"/>
      <c r="K29" s="162">
        <f t="shared" si="0"/>
        <v>0</v>
      </c>
      <c r="L29" s="162">
        <f t="shared" si="0"/>
        <v>0</v>
      </c>
      <c r="M29" s="162">
        <f t="shared" si="0"/>
        <v>2</v>
      </c>
      <c r="N29" s="162">
        <f t="shared" si="0"/>
        <v>0</v>
      </c>
      <c r="O29" s="162"/>
    </row>
    <row r="30" spans="1:15" ht="18" customHeight="1" x14ac:dyDescent="0.2">
      <c r="A30" s="1378" t="s">
        <v>29</v>
      </c>
      <c r="B30" s="1378" t="s">
        <v>42</v>
      </c>
      <c r="C30" s="1378" t="s">
        <v>64</v>
      </c>
      <c r="D30" s="1380" t="s">
        <v>602</v>
      </c>
      <c r="E30" s="1378">
        <v>2</v>
      </c>
      <c r="F30" s="1380"/>
      <c r="G30" s="1378"/>
      <c r="H30" s="1380"/>
      <c r="I30" s="1421" t="s">
        <v>133</v>
      </c>
      <c r="J30" s="909"/>
      <c r="K30" s="162">
        <f t="shared" si="0"/>
        <v>2</v>
      </c>
      <c r="L30" s="162">
        <f t="shared" si="0"/>
        <v>0</v>
      </c>
      <c r="M30" s="162">
        <f t="shared" si="0"/>
        <v>0</v>
      </c>
      <c r="N30" s="162">
        <f t="shared" si="0"/>
        <v>0</v>
      </c>
      <c r="O30" s="162"/>
    </row>
    <row r="31" spans="1:15" ht="18" customHeight="1" x14ac:dyDescent="0.2">
      <c r="A31" s="1378" t="s">
        <v>29</v>
      </c>
      <c r="B31" s="1378" t="s">
        <v>42</v>
      </c>
      <c r="C31" s="1378" t="s">
        <v>64</v>
      </c>
      <c r="D31" s="1380" t="s">
        <v>602</v>
      </c>
      <c r="E31" s="1378"/>
      <c r="F31" s="1380"/>
      <c r="G31" s="1378">
        <v>2</v>
      </c>
      <c r="H31" s="1380"/>
      <c r="I31" s="1421" t="s">
        <v>133</v>
      </c>
      <c r="J31" s="909"/>
      <c r="K31" s="162">
        <f>E31</f>
        <v>0</v>
      </c>
      <c r="L31" s="162">
        <f>F31</f>
        <v>0</v>
      </c>
      <c r="M31" s="162">
        <f>G31</f>
        <v>2</v>
      </c>
      <c r="N31" s="162">
        <f>H31</f>
        <v>0</v>
      </c>
      <c r="O31" s="162"/>
    </row>
    <row r="32" spans="1:15" ht="18" hidden="1" customHeight="1" x14ac:dyDescent="0.2">
      <c r="A32" s="1177" t="s">
        <v>29</v>
      </c>
      <c r="B32" s="1177" t="s">
        <v>43</v>
      </c>
      <c r="C32" s="1177" t="s">
        <v>64</v>
      </c>
      <c r="D32" s="1384" t="s">
        <v>602</v>
      </c>
      <c r="E32" s="1177">
        <v>2</v>
      </c>
      <c r="F32" s="1384"/>
      <c r="G32" s="1177"/>
      <c r="H32" s="1384"/>
      <c r="I32" s="1380" t="s">
        <v>605</v>
      </c>
      <c r="J32" s="908"/>
      <c r="K32" s="162">
        <f t="shared" si="0"/>
        <v>2</v>
      </c>
      <c r="L32" s="162">
        <f t="shared" si="0"/>
        <v>0</v>
      </c>
      <c r="M32" s="162">
        <f t="shared" si="0"/>
        <v>0</v>
      </c>
      <c r="N32" s="162">
        <f t="shared" si="0"/>
        <v>0</v>
      </c>
      <c r="O32" s="162"/>
    </row>
    <row r="33" spans="1:20" ht="18" hidden="1" customHeight="1" x14ac:dyDescent="0.2">
      <c r="A33" s="1177" t="s">
        <v>29</v>
      </c>
      <c r="B33" s="1177" t="s">
        <v>43</v>
      </c>
      <c r="C33" s="1177" t="s">
        <v>64</v>
      </c>
      <c r="D33" s="1384" t="s">
        <v>602</v>
      </c>
      <c r="E33" s="1177"/>
      <c r="F33" s="1384"/>
      <c r="G33" s="1177">
        <v>2</v>
      </c>
      <c r="H33" s="1384"/>
      <c r="I33" s="1380" t="s">
        <v>605</v>
      </c>
      <c r="J33" s="908"/>
      <c r="K33" s="162">
        <f>E33</f>
        <v>0</v>
      </c>
      <c r="L33" s="162">
        <f t="shared" si="0"/>
        <v>0</v>
      </c>
      <c r="M33" s="162">
        <f t="shared" si="0"/>
        <v>2</v>
      </c>
      <c r="N33" s="162">
        <f t="shared" si="0"/>
        <v>0</v>
      </c>
      <c r="O33" s="162"/>
    </row>
    <row r="34" spans="1:20" ht="18" hidden="1" customHeight="1" x14ac:dyDescent="0.2">
      <c r="A34" s="1665" t="s">
        <v>29</v>
      </c>
      <c r="B34" s="1378" t="s">
        <v>44</v>
      </c>
      <c r="C34" s="1177" t="s">
        <v>64</v>
      </c>
      <c r="D34" s="1384" t="s">
        <v>602</v>
      </c>
      <c r="E34" s="1177">
        <v>2</v>
      </c>
      <c r="F34" s="1384"/>
      <c r="G34" s="1177"/>
      <c r="H34" s="1380"/>
      <c r="I34" s="1661" t="s">
        <v>588</v>
      </c>
      <c r="J34" s="908"/>
      <c r="K34" s="162">
        <f t="shared" si="0"/>
        <v>2</v>
      </c>
      <c r="L34" s="162">
        <f t="shared" si="0"/>
        <v>0</v>
      </c>
      <c r="M34" s="162">
        <f t="shared" si="0"/>
        <v>0</v>
      </c>
      <c r="N34" s="162">
        <f t="shared" si="0"/>
        <v>0</v>
      </c>
      <c r="O34" s="162"/>
    </row>
    <row r="35" spans="1:20" ht="18" hidden="1" customHeight="1" x14ac:dyDescent="0.2">
      <c r="A35" s="1665" t="s">
        <v>29</v>
      </c>
      <c r="B35" s="1378" t="s">
        <v>44</v>
      </c>
      <c r="C35" s="1177" t="s">
        <v>64</v>
      </c>
      <c r="D35" s="1384" t="s">
        <v>602</v>
      </c>
      <c r="E35" s="1177"/>
      <c r="F35" s="1384"/>
      <c r="G35" s="1177">
        <v>2</v>
      </c>
      <c r="H35" s="1380"/>
      <c r="I35" s="1661" t="s">
        <v>588</v>
      </c>
      <c r="J35" s="908"/>
      <c r="K35" s="162">
        <f>E35</f>
        <v>0</v>
      </c>
      <c r="L35" s="162">
        <f t="shared" si="0"/>
        <v>0</v>
      </c>
      <c r="M35" s="162">
        <f t="shared" si="0"/>
        <v>2</v>
      </c>
      <c r="N35" s="162">
        <f t="shared" si="0"/>
        <v>0</v>
      </c>
      <c r="O35" s="162"/>
    </row>
    <row r="36" spans="1:20" ht="18" hidden="1" customHeight="1" x14ac:dyDescent="0.2">
      <c r="A36" s="673" t="s">
        <v>16</v>
      </c>
      <c r="B36" s="673" t="s">
        <v>22</v>
      </c>
      <c r="C36" s="673" t="s">
        <v>64</v>
      </c>
      <c r="D36" s="672" t="s">
        <v>602</v>
      </c>
      <c r="E36" s="677">
        <v>2</v>
      </c>
      <c r="F36" s="913"/>
      <c r="G36" s="914"/>
      <c r="H36" s="672"/>
      <c r="I36" s="904" t="s">
        <v>593</v>
      </c>
      <c r="J36" s="909"/>
      <c r="K36" s="162">
        <f t="shared" si="0"/>
        <v>2</v>
      </c>
      <c r="L36" s="162">
        <f t="shared" si="0"/>
        <v>0</v>
      </c>
      <c r="M36" s="162">
        <f t="shared" si="0"/>
        <v>0</v>
      </c>
      <c r="N36" s="162">
        <f t="shared" si="0"/>
        <v>0</v>
      </c>
      <c r="O36" s="162"/>
    </row>
    <row r="37" spans="1:20" ht="18" hidden="1" customHeight="1" x14ac:dyDescent="0.2">
      <c r="A37" s="673" t="s">
        <v>16</v>
      </c>
      <c r="B37" s="673" t="s">
        <v>22</v>
      </c>
      <c r="C37" s="673" t="s">
        <v>64</v>
      </c>
      <c r="D37" s="672" t="s">
        <v>602</v>
      </c>
      <c r="E37" s="677"/>
      <c r="F37" s="913"/>
      <c r="G37" s="914">
        <v>2</v>
      </c>
      <c r="H37" s="672"/>
      <c r="I37" s="904" t="s">
        <v>593</v>
      </c>
      <c r="J37" s="909"/>
      <c r="K37" s="162">
        <f>E37</f>
        <v>0</v>
      </c>
      <c r="L37" s="162">
        <f t="shared" si="0"/>
        <v>0</v>
      </c>
      <c r="M37" s="162">
        <f t="shared" si="0"/>
        <v>2</v>
      </c>
      <c r="N37" s="162">
        <f t="shared" si="0"/>
        <v>0</v>
      </c>
      <c r="O37" s="162"/>
    </row>
    <row r="38" spans="1:20" ht="18" hidden="1" customHeight="1" x14ac:dyDescent="0.2">
      <c r="A38" s="1378" t="s">
        <v>13</v>
      </c>
      <c r="B38" s="1378" t="s">
        <v>22</v>
      </c>
      <c r="C38" s="1177" t="s">
        <v>64</v>
      </c>
      <c r="D38" s="1384" t="s">
        <v>602</v>
      </c>
      <c r="E38" s="1177">
        <v>2</v>
      </c>
      <c r="F38" s="1578"/>
      <c r="G38" s="1579"/>
      <c r="H38" s="1580"/>
      <c r="I38" s="1380" t="s">
        <v>605</v>
      </c>
      <c r="J38" s="909"/>
      <c r="K38" s="162">
        <f>E38</f>
        <v>2</v>
      </c>
      <c r="L38" s="162">
        <f t="shared" si="0"/>
        <v>0</v>
      </c>
      <c r="M38" s="162">
        <f t="shared" si="0"/>
        <v>0</v>
      </c>
      <c r="N38" s="162">
        <f t="shared" si="0"/>
        <v>0</v>
      </c>
      <c r="O38" s="918"/>
    </row>
    <row r="39" spans="1:20" ht="18" hidden="1" customHeight="1" x14ac:dyDescent="0.2">
      <c r="A39" s="1378" t="s">
        <v>13</v>
      </c>
      <c r="B39" s="1378" t="s">
        <v>22</v>
      </c>
      <c r="C39" s="1177" t="s">
        <v>64</v>
      </c>
      <c r="D39" s="1384" t="s">
        <v>602</v>
      </c>
      <c r="E39" s="1177"/>
      <c r="F39" s="1578"/>
      <c r="G39" s="1579">
        <v>2</v>
      </c>
      <c r="H39" s="1580"/>
      <c r="I39" s="1380" t="s">
        <v>605</v>
      </c>
      <c r="J39" s="909"/>
      <c r="K39" s="162">
        <f t="shared" si="0"/>
        <v>0</v>
      </c>
      <c r="L39" s="162">
        <f t="shared" si="0"/>
        <v>0</v>
      </c>
      <c r="M39" s="162">
        <f t="shared" si="0"/>
        <v>2</v>
      </c>
      <c r="N39" s="162">
        <f t="shared" si="0"/>
        <v>0</v>
      </c>
      <c r="O39" s="918"/>
    </row>
    <row r="40" spans="1:20" ht="18" hidden="1" customHeight="1" x14ac:dyDescent="0.2">
      <c r="A40" s="673" t="s">
        <v>20</v>
      </c>
      <c r="B40" s="673" t="s">
        <v>22</v>
      </c>
      <c r="C40" s="677" t="s">
        <v>64</v>
      </c>
      <c r="D40" s="674" t="s">
        <v>602</v>
      </c>
      <c r="E40" s="677">
        <v>2</v>
      </c>
      <c r="F40" s="915"/>
      <c r="G40" s="916"/>
      <c r="H40" s="917"/>
      <c r="I40" s="904" t="s">
        <v>593</v>
      </c>
      <c r="J40" s="909"/>
      <c r="K40" s="162">
        <f t="shared" si="0"/>
        <v>2</v>
      </c>
      <c r="L40" s="162">
        <f t="shared" si="0"/>
        <v>0</v>
      </c>
      <c r="M40" s="162">
        <f t="shared" si="0"/>
        <v>0</v>
      </c>
      <c r="N40" s="162">
        <f t="shared" si="0"/>
        <v>0</v>
      </c>
      <c r="O40" s="918"/>
    </row>
    <row r="41" spans="1:20" ht="18" hidden="1" customHeight="1" x14ac:dyDescent="0.2">
      <c r="A41" s="673" t="s">
        <v>20</v>
      </c>
      <c r="B41" s="673" t="s">
        <v>22</v>
      </c>
      <c r="C41" s="677" t="s">
        <v>64</v>
      </c>
      <c r="D41" s="674" t="s">
        <v>602</v>
      </c>
      <c r="E41" s="677"/>
      <c r="F41" s="915"/>
      <c r="G41" s="916">
        <v>2</v>
      </c>
      <c r="H41" s="917"/>
      <c r="I41" s="904" t="s">
        <v>593</v>
      </c>
      <c r="J41" s="909"/>
      <c r="K41" s="162">
        <f>E41</f>
        <v>0</v>
      </c>
      <c r="L41" s="162">
        <f>F41</f>
        <v>0</v>
      </c>
      <c r="M41" s="162">
        <f>G41</f>
        <v>2</v>
      </c>
      <c r="N41" s="162">
        <f>H41</f>
        <v>0</v>
      </c>
      <c r="O41" s="918"/>
    </row>
    <row r="42" spans="1:20" ht="18" hidden="1" customHeight="1" thickBot="1" x14ac:dyDescent="0.25">
      <c r="A42" s="910" t="s">
        <v>486</v>
      </c>
      <c r="B42" s="910" t="s">
        <v>22</v>
      </c>
      <c r="C42" s="910" t="s">
        <v>64</v>
      </c>
      <c r="D42" s="911" t="s">
        <v>602</v>
      </c>
      <c r="E42" s="919">
        <v>4</v>
      </c>
      <c r="F42" s="920"/>
      <c r="G42" s="916"/>
      <c r="H42" s="921"/>
      <c r="I42" s="904" t="s">
        <v>603</v>
      </c>
      <c r="J42" s="909"/>
      <c r="K42" s="162">
        <f t="shared" ref="K42:M43" si="1">E42</f>
        <v>4</v>
      </c>
      <c r="L42" s="162">
        <f t="shared" si="1"/>
        <v>0</v>
      </c>
      <c r="M42" s="162">
        <f t="shared" si="1"/>
        <v>0</v>
      </c>
      <c r="N42" s="162"/>
      <c r="O42" s="918"/>
    </row>
    <row r="43" spans="1:20" ht="18" hidden="1" customHeight="1" thickBot="1" x14ac:dyDescent="0.25">
      <c r="A43" s="910" t="s">
        <v>486</v>
      </c>
      <c r="B43" s="910" t="s">
        <v>22</v>
      </c>
      <c r="C43" s="910" t="s">
        <v>64</v>
      </c>
      <c r="D43" s="911" t="s">
        <v>602</v>
      </c>
      <c r="E43" s="910"/>
      <c r="F43" s="922"/>
      <c r="G43" s="677">
        <v>4</v>
      </c>
      <c r="H43" s="911"/>
      <c r="I43" s="672" t="s">
        <v>605</v>
      </c>
      <c r="J43" s="909" t="s">
        <v>708</v>
      </c>
      <c r="K43" s="162">
        <f t="shared" si="1"/>
        <v>0</v>
      </c>
      <c r="L43" s="162">
        <f t="shared" si="1"/>
        <v>0</v>
      </c>
      <c r="M43" s="162">
        <f t="shared" si="1"/>
        <v>4</v>
      </c>
      <c r="N43" s="162">
        <f>H43</f>
        <v>0</v>
      </c>
      <c r="O43" s="918"/>
    </row>
    <row r="44" spans="1:20" x14ac:dyDescent="0.2">
      <c r="J44" s="923"/>
      <c r="K44" s="924"/>
      <c r="L44" s="924"/>
      <c r="M44" s="924"/>
      <c r="N44" s="924"/>
    </row>
    <row r="45" spans="1:20" s="164" customFormat="1" ht="15.75" x14ac:dyDescent="0.25">
      <c r="B45" s="165"/>
      <c r="D45" s="925"/>
      <c r="E45" s="165">
        <f>SUBTOTAL(9,E11:E44)</f>
        <v>2</v>
      </c>
      <c r="G45" s="165">
        <f>SUBTOTAL(9,G11:G44)</f>
        <v>2</v>
      </c>
      <c r="I45" s="384"/>
      <c r="J45" s="617"/>
      <c r="K45" s="605"/>
      <c r="L45" s="605"/>
      <c r="M45" s="605"/>
      <c r="N45" s="605"/>
      <c r="O45" s="606"/>
      <c r="P45" s="606"/>
      <c r="Q45" s="606"/>
      <c r="R45" s="606"/>
      <c r="S45" s="606"/>
      <c r="T45" s="606"/>
    </row>
    <row r="46" spans="1:20" s="91" customFormat="1" x14ac:dyDescent="0.2">
      <c r="B46" s="94"/>
      <c r="D46" s="130"/>
      <c r="E46" s="94"/>
      <c r="G46" s="94"/>
      <c r="I46" s="127"/>
      <c r="J46" s="193"/>
      <c r="K46" s="188"/>
      <c r="L46" s="188"/>
      <c r="M46" s="143"/>
      <c r="N46" s="143"/>
      <c r="O46" s="174"/>
      <c r="P46" s="174"/>
      <c r="Q46" s="174"/>
      <c r="R46" s="174"/>
      <c r="S46" s="174"/>
      <c r="T46" s="174"/>
    </row>
    <row r="47" spans="1:20" ht="24" customHeight="1" x14ac:dyDescent="0.2">
      <c r="D47" s="926" t="s">
        <v>141</v>
      </c>
      <c r="E47" s="927" t="s">
        <v>113</v>
      </c>
      <c r="F47" s="927" t="s">
        <v>114</v>
      </c>
      <c r="M47" s="143"/>
      <c r="N47" s="928"/>
    </row>
    <row r="48" spans="1:20" ht="19.5" customHeight="1" x14ac:dyDescent="0.2">
      <c r="D48" s="1022" t="s">
        <v>588</v>
      </c>
      <c r="E48" s="1023">
        <f ca="1">SUMIF($I$11:$N$43,$D48,K$11:K$43)</f>
        <v>10</v>
      </c>
      <c r="F48" s="1023">
        <f ca="1">SUMIF($I$11:$N$43,$D48,M$11:M$43)</f>
        <v>10</v>
      </c>
      <c r="M48" s="143"/>
      <c r="N48" s="929"/>
      <c r="O48" s="918"/>
    </row>
    <row r="49" spans="4:14" ht="18.75" customHeight="1" x14ac:dyDescent="0.2">
      <c r="D49" s="1024" t="s">
        <v>593</v>
      </c>
      <c r="E49" s="1025">
        <f ca="1">SUMIF($I$11:$N$43,$D49,K$11:K$43)</f>
        <v>8</v>
      </c>
      <c r="F49" s="1025">
        <f ca="1">SUMIF($I$11:$N$43,$D49,M$11:M$43)</f>
        <v>12</v>
      </c>
      <c r="M49" s="143"/>
      <c r="N49" s="924"/>
    </row>
    <row r="50" spans="4:14" ht="18.75" customHeight="1" x14ac:dyDescent="0.2">
      <c r="D50" s="1024" t="s">
        <v>603</v>
      </c>
      <c r="E50" s="1025">
        <f ca="1">SUMIF($I$11:$N$43,$D50,K$11:K$43)</f>
        <v>4</v>
      </c>
      <c r="F50" s="1025">
        <f ca="1">SUMIF($I$11:$N$44,$D50,M$11:M$43)</f>
        <v>0</v>
      </c>
      <c r="H50"/>
    </row>
    <row r="51" spans="4:14" ht="18.75" customHeight="1" x14ac:dyDescent="0.2">
      <c r="D51" s="1026" t="s">
        <v>605</v>
      </c>
      <c r="E51" s="1025">
        <f ca="1">SUMIF($I$11:$N$43,$D51,K$11:K$43)</f>
        <v>16</v>
      </c>
      <c r="F51" s="1025">
        <f ca="1">SUMIF($I$11:$N$44,$D51,M$11:M$43)</f>
        <v>18</v>
      </c>
      <c r="H51"/>
    </row>
    <row r="52" spans="4:14" ht="18.75" customHeight="1" x14ac:dyDescent="0.2">
      <c r="D52" s="1027" t="s">
        <v>133</v>
      </c>
      <c r="E52" s="1025">
        <f ca="1">SUMIF($I$11:$N$43,$D52,K$11:K$43)</f>
        <v>2</v>
      </c>
      <c r="F52" s="1025">
        <f ca="1">SUMIF($I$11:$N$44,$D52,M$11:M$43)</f>
        <v>2</v>
      </c>
      <c r="H52"/>
    </row>
    <row r="53" spans="4:14" x14ac:dyDescent="0.2">
      <c r="D53" s="1028"/>
      <c r="E53" s="1029">
        <f ca="1">SUM(E48:E52)</f>
        <v>40</v>
      </c>
      <c r="F53" s="1029">
        <f ca="1">SUM(F48:F52)</f>
        <v>42</v>
      </c>
    </row>
  </sheetData>
  <sheetProtection formatCells="0" autoFilter="0"/>
  <autoFilter ref="A9:I43">
    <filterColumn colId="4" showButton="0"/>
    <filterColumn colId="6" showButton="0"/>
    <filterColumn colId="8">
      <filters>
        <filter val="MALDONADO GONZALO"/>
      </filters>
    </filterColumn>
  </autoFilter>
  <sortState ref="I49:L57">
    <sortCondition ref="I49"/>
  </sortState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4" type="noConversion"/>
  <pageMargins left="0.75" right="0.75" top="0.56999999999999995" bottom="0.41" header="0" footer="0"/>
  <pageSetup scale="51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</sheetPr>
  <dimension ref="A1:T29"/>
  <sheetViews>
    <sheetView workbookViewId="0">
      <selection activeCell="I27" sqref="I27"/>
    </sheetView>
  </sheetViews>
  <sheetFormatPr baseColWidth="10" defaultColWidth="11.42578125" defaultRowHeight="14.25" x14ac:dyDescent="0.2"/>
  <cols>
    <col min="1" max="1" width="11.42578125" style="127"/>
    <col min="2" max="2" width="4.7109375" style="150" customWidth="1"/>
    <col min="3" max="3" width="32.28515625" style="127" customWidth="1"/>
    <col min="4" max="4" width="29.28515625" style="127" customWidth="1"/>
    <col min="5" max="5" width="8.140625" style="127" customWidth="1"/>
    <col min="6" max="6" width="7.7109375" style="127" customWidth="1"/>
    <col min="7" max="7" width="7.140625" style="127" customWidth="1"/>
    <col min="8" max="8" width="5.140625" style="127" customWidth="1"/>
    <col min="9" max="9" width="30.42578125" style="127" customWidth="1"/>
    <col min="10" max="10" width="34.140625" style="127" customWidth="1"/>
    <col min="11" max="12" width="15.140625" style="905" customWidth="1"/>
    <col min="13" max="20" width="11.42578125" style="905"/>
    <col min="21" max="16384" width="11.42578125" style="127"/>
  </cols>
  <sheetData>
    <row r="1" spans="1:20" x14ac:dyDescent="0.2">
      <c r="A1" s="127" t="s">
        <v>30</v>
      </c>
    </row>
    <row r="2" spans="1:20" x14ac:dyDescent="0.2">
      <c r="A2" s="127" t="s">
        <v>31</v>
      </c>
    </row>
    <row r="3" spans="1:20" x14ac:dyDescent="0.2">
      <c r="A3" s="127" t="s">
        <v>32</v>
      </c>
    </row>
    <row r="4" spans="1:20" ht="15" thickBot="1" x14ac:dyDescent="0.25"/>
    <row r="5" spans="1:20" s="91" customFormat="1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K5" s="174"/>
      <c r="L5" s="174"/>
      <c r="M5" s="174"/>
      <c r="N5" s="174"/>
      <c r="O5" s="174"/>
      <c r="P5" s="174"/>
      <c r="Q5" s="174"/>
      <c r="R5" s="174"/>
      <c r="S5" s="174"/>
      <c r="T5" s="174"/>
    </row>
    <row r="6" spans="1:20" s="91" customFormat="1" ht="13.5" thickBot="1" x14ac:dyDescent="0.25">
      <c r="A6" s="1247" t="s">
        <v>417</v>
      </c>
      <c r="B6" s="1248"/>
      <c r="C6" s="1249"/>
      <c r="D6" s="1248"/>
      <c r="E6" s="1248"/>
      <c r="F6" s="1248"/>
      <c r="G6" s="1248"/>
      <c r="H6" s="1248"/>
      <c r="I6" s="1250"/>
      <c r="K6" s="174"/>
      <c r="L6" s="174"/>
      <c r="M6" s="174"/>
      <c r="N6" s="174"/>
      <c r="O6" s="174"/>
      <c r="P6" s="174"/>
      <c r="Q6" s="174"/>
      <c r="R6" s="174"/>
      <c r="S6" s="174"/>
      <c r="T6" s="174"/>
    </row>
    <row r="7" spans="1:20" s="120" customFormat="1" ht="13.5" thickBot="1" x14ac:dyDescent="0.25">
      <c r="A7" s="710" t="s">
        <v>34</v>
      </c>
      <c r="B7" s="906"/>
      <c r="C7" s="711"/>
      <c r="D7" s="1251" t="s">
        <v>64</v>
      </c>
      <c r="E7" s="1251"/>
      <c r="F7" s="1251"/>
      <c r="G7" s="1251"/>
      <c r="H7" s="1251"/>
      <c r="I7" s="712"/>
      <c r="J7" s="109"/>
      <c r="K7" s="162"/>
      <c r="L7" s="162"/>
      <c r="M7" s="162"/>
      <c r="N7" s="162"/>
      <c r="O7" s="162"/>
      <c r="P7" s="137"/>
      <c r="Q7" s="137"/>
      <c r="R7" s="137"/>
      <c r="S7" s="137"/>
      <c r="T7" s="137"/>
    </row>
    <row r="8" spans="1:20" s="109" customFormat="1" ht="13.5" thickBot="1" x14ac:dyDescent="0.25">
      <c r="A8" s="941"/>
      <c r="B8" s="942"/>
      <c r="C8" s="942"/>
      <c r="D8" s="1248" t="s">
        <v>35</v>
      </c>
      <c r="E8" s="1248"/>
      <c r="F8" s="1248"/>
      <c r="G8" s="1248"/>
      <c r="H8" s="1248"/>
      <c r="I8" s="943"/>
      <c r="K8" s="162"/>
      <c r="L8" s="162"/>
      <c r="M8" s="162"/>
      <c r="N8" s="162"/>
      <c r="O8" s="162"/>
      <c r="P8" s="162"/>
      <c r="Q8" s="162"/>
      <c r="R8" s="162"/>
      <c r="S8" s="162"/>
      <c r="T8" s="162"/>
    </row>
    <row r="9" spans="1:20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98"/>
      <c r="K9" s="162"/>
      <c r="L9" s="162"/>
      <c r="M9" s="162"/>
      <c r="N9" s="162"/>
      <c r="O9" s="162"/>
      <c r="P9" s="162"/>
      <c r="Q9" s="162"/>
      <c r="R9" s="162"/>
      <c r="S9" s="162"/>
      <c r="T9" s="162"/>
    </row>
    <row r="10" spans="1:20" s="109" customFormat="1" ht="20.25" hidden="1" customHeight="1" x14ac:dyDescent="0.2">
      <c r="A10" s="1272"/>
      <c r="B10" s="1273"/>
      <c r="C10" s="1273"/>
      <c r="D10" s="1273"/>
      <c r="E10" s="713" t="s">
        <v>40</v>
      </c>
      <c r="F10" s="713" t="s">
        <v>45</v>
      </c>
      <c r="G10" s="713" t="s">
        <v>41</v>
      </c>
      <c r="H10" s="713" t="s">
        <v>45</v>
      </c>
      <c r="I10" s="1243"/>
      <c r="J10" s="198"/>
      <c r="K10" s="162"/>
      <c r="L10" s="162"/>
      <c r="M10" s="162"/>
      <c r="N10" s="162"/>
      <c r="O10" s="162"/>
      <c r="P10" s="162"/>
      <c r="Q10" s="162"/>
      <c r="R10" s="162"/>
      <c r="S10" s="162"/>
      <c r="T10" s="162"/>
    </row>
    <row r="11" spans="1:20" x14ac:dyDescent="0.2">
      <c r="A11" s="1177" t="s">
        <v>4</v>
      </c>
      <c r="B11" s="1177" t="s">
        <v>42</v>
      </c>
      <c r="C11" s="1177" t="s">
        <v>64</v>
      </c>
      <c r="D11" s="1384" t="s">
        <v>642</v>
      </c>
      <c r="E11" s="1378">
        <v>2</v>
      </c>
      <c r="F11" s="1380"/>
      <c r="G11" s="1380"/>
      <c r="H11" s="1380"/>
      <c r="I11" s="1421" t="s">
        <v>133</v>
      </c>
      <c r="J11" s="908"/>
      <c r="K11" s="162">
        <f>E11</f>
        <v>2</v>
      </c>
      <c r="L11" s="162">
        <f>F11</f>
        <v>0</v>
      </c>
      <c r="M11" s="162">
        <f>G11</f>
        <v>0</v>
      </c>
      <c r="N11" s="162">
        <f>H11</f>
        <v>0</v>
      </c>
      <c r="O11" s="162"/>
    </row>
    <row r="12" spans="1:20" hidden="1" x14ac:dyDescent="0.2">
      <c r="A12" s="634" t="s">
        <v>4</v>
      </c>
      <c r="B12" s="634" t="s">
        <v>42</v>
      </c>
      <c r="C12" s="634" t="s">
        <v>64</v>
      </c>
      <c r="D12" s="970" t="s">
        <v>642</v>
      </c>
      <c r="E12" s="668"/>
      <c r="F12" s="668"/>
      <c r="G12" s="671">
        <v>2</v>
      </c>
      <c r="H12" s="668"/>
      <c r="I12" s="1462" t="s">
        <v>643</v>
      </c>
      <c r="J12" s="908"/>
      <c r="K12" s="162">
        <f t="shared" ref="K12:N24" si="0">E12</f>
        <v>0</v>
      </c>
      <c r="L12" s="162">
        <f t="shared" si="0"/>
        <v>0</v>
      </c>
      <c r="M12" s="162">
        <f t="shared" si="0"/>
        <v>2</v>
      </c>
      <c r="N12" s="162">
        <f t="shared" si="0"/>
        <v>0</v>
      </c>
      <c r="O12" s="162"/>
    </row>
    <row r="13" spans="1:20" hidden="1" x14ac:dyDescent="0.2">
      <c r="A13" s="634" t="s">
        <v>4</v>
      </c>
      <c r="B13" s="634" t="s">
        <v>43</v>
      </c>
      <c r="C13" s="634" t="s">
        <v>64</v>
      </c>
      <c r="D13" s="970" t="s">
        <v>642</v>
      </c>
      <c r="E13" s="671">
        <v>2</v>
      </c>
      <c r="F13" s="668"/>
      <c r="G13" s="668"/>
      <c r="H13" s="668"/>
      <c r="I13" s="1462" t="s">
        <v>643</v>
      </c>
      <c r="J13" s="908"/>
      <c r="K13" s="162">
        <f t="shared" si="0"/>
        <v>2</v>
      </c>
      <c r="L13" s="162">
        <f t="shared" si="0"/>
        <v>0</v>
      </c>
      <c r="M13" s="162">
        <f t="shared" si="0"/>
        <v>0</v>
      </c>
      <c r="N13" s="162">
        <f t="shared" si="0"/>
        <v>0</v>
      </c>
      <c r="O13" s="162"/>
    </row>
    <row r="14" spans="1:20" hidden="1" x14ac:dyDescent="0.2">
      <c r="A14" s="634" t="s">
        <v>4</v>
      </c>
      <c r="B14" s="634" t="s">
        <v>43</v>
      </c>
      <c r="C14" s="634" t="s">
        <v>64</v>
      </c>
      <c r="D14" s="970" t="s">
        <v>642</v>
      </c>
      <c r="E14" s="668"/>
      <c r="F14" s="668"/>
      <c r="G14" s="671">
        <v>2</v>
      </c>
      <c r="H14" s="668"/>
      <c r="I14" s="1462" t="s">
        <v>643</v>
      </c>
      <c r="J14" s="908"/>
      <c r="K14" s="162">
        <f t="shared" si="0"/>
        <v>0</v>
      </c>
      <c r="L14" s="162">
        <f t="shared" si="0"/>
        <v>0</v>
      </c>
      <c r="M14" s="162">
        <f t="shared" si="0"/>
        <v>2</v>
      </c>
      <c r="N14" s="162">
        <f t="shared" si="0"/>
        <v>0</v>
      </c>
      <c r="O14" s="162"/>
    </row>
    <row r="15" spans="1:20" hidden="1" x14ac:dyDescent="0.2">
      <c r="A15" s="634" t="s">
        <v>4</v>
      </c>
      <c r="B15" s="634" t="s">
        <v>44</v>
      </c>
      <c r="C15" s="634" t="s">
        <v>64</v>
      </c>
      <c r="D15" s="970" t="s">
        <v>642</v>
      </c>
      <c r="E15" s="671">
        <v>2</v>
      </c>
      <c r="F15" s="668"/>
      <c r="G15" s="668"/>
      <c r="H15" s="668"/>
      <c r="I15" s="1462" t="s">
        <v>643</v>
      </c>
      <c r="J15" s="908"/>
      <c r="K15" s="162">
        <f t="shared" si="0"/>
        <v>2</v>
      </c>
      <c r="L15" s="162">
        <f t="shared" si="0"/>
        <v>0</v>
      </c>
      <c r="M15" s="162">
        <f t="shared" si="0"/>
        <v>0</v>
      </c>
      <c r="N15" s="162">
        <f t="shared" si="0"/>
        <v>0</v>
      </c>
      <c r="O15" s="162"/>
    </row>
    <row r="16" spans="1:20" x14ac:dyDescent="0.2">
      <c r="A16" s="1177" t="s">
        <v>4</v>
      </c>
      <c r="B16" s="1378" t="s">
        <v>44</v>
      </c>
      <c r="C16" s="1177" t="s">
        <v>64</v>
      </c>
      <c r="D16" s="1384" t="s">
        <v>642</v>
      </c>
      <c r="E16" s="1380"/>
      <c r="F16" s="1380"/>
      <c r="G16" s="1378">
        <v>2</v>
      </c>
      <c r="H16" s="1380"/>
      <c r="I16" s="1421" t="s">
        <v>133</v>
      </c>
      <c r="J16" s="908"/>
      <c r="K16" s="162">
        <f t="shared" si="0"/>
        <v>0</v>
      </c>
      <c r="L16" s="162">
        <f t="shared" si="0"/>
        <v>0</v>
      </c>
      <c r="M16" s="162">
        <f t="shared" si="0"/>
        <v>2</v>
      </c>
      <c r="N16" s="162">
        <f t="shared" si="0"/>
        <v>0</v>
      </c>
      <c r="O16" s="162"/>
    </row>
    <row r="17" spans="1:16" x14ac:dyDescent="0.2">
      <c r="A17" s="1378" t="s">
        <v>4</v>
      </c>
      <c r="B17" s="1378" t="s">
        <v>46</v>
      </c>
      <c r="C17" s="1177" t="s">
        <v>64</v>
      </c>
      <c r="D17" s="1384" t="s">
        <v>642</v>
      </c>
      <c r="E17" s="1378">
        <v>2</v>
      </c>
      <c r="F17" s="1380"/>
      <c r="G17" s="1380"/>
      <c r="H17" s="1380"/>
      <c r="I17" s="1421" t="s">
        <v>133</v>
      </c>
      <c r="J17" s="908"/>
      <c r="K17" s="162">
        <f t="shared" si="0"/>
        <v>2</v>
      </c>
      <c r="L17" s="162">
        <f t="shared" si="0"/>
        <v>0</v>
      </c>
      <c r="M17" s="162">
        <f t="shared" si="0"/>
        <v>0</v>
      </c>
      <c r="N17" s="162">
        <f t="shared" si="0"/>
        <v>0</v>
      </c>
      <c r="O17" s="162"/>
    </row>
    <row r="18" spans="1:16" hidden="1" x14ac:dyDescent="0.2">
      <c r="A18" s="634" t="s">
        <v>4</v>
      </c>
      <c r="B18" s="634" t="s">
        <v>46</v>
      </c>
      <c r="C18" s="634" t="s">
        <v>64</v>
      </c>
      <c r="D18" s="970" t="s">
        <v>642</v>
      </c>
      <c r="E18" s="668"/>
      <c r="F18" s="668"/>
      <c r="G18" s="671">
        <v>2</v>
      </c>
      <c r="H18" s="970"/>
      <c r="I18" s="1462" t="s">
        <v>643</v>
      </c>
      <c r="J18" s="908"/>
      <c r="K18" s="162">
        <f t="shared" si="0"/>
        <v>0</v>
      </c>
      <c r="L18" s="162">
        <f t="shared" si="0"/>
        <v>0</v>
      </c>
      <c r="M18" s="162">
        <f t="shared" si="0"/>
        <v>2</v>
      </c>
      <c r="N18" s="162">
        <f t="shared" si="0"/>
        <v>0</v>
      </c>
      <c r="O18" s="162"/>
    </row>
    <row r="19" spans="1:16" hidden="1" x14ac:dyDescent="0.2">
      <c r="A19" s="634" t="s">
        <v>4</v>
      </c>
      <c r="B19" s="634" t="s">
        <v>47</v>
      </c>
      <c r="C19" s="634" t="s">
        <v>64</v>
      </c>
      <c r="D19" s="970" t="s">
        <v>642</v>
      </c>
      <c r="E19" s="671">
        <v>2</v>
      </c>
      <c r="F19" s="668"/>
      <c r="G19" s="668"/>
      <c r="H19" s="668"/>
      <c r="I19" s="1462" t="s">
        <v>643</v>
      </c>
      <c r="J19" s="908"/>
      <c r="K19" s="162">
        <f t="shared" si="0"/>
        <v>2</v>
      </c>
      <c r="L19" s="162">
        <f t="shared" si="0"/>
        <v>0</v>
      </c>
      <c r="M19" s="162">
        <f t="shared" si="0"/>
        <v>0</v>
      </c>
      <c r="N19" s="162">
        <f t="shared" si="0"/>
        <v>0</v>
      </c>
      <c r="O19" s="162"/>
      <c r="P19" s="162"/>
    </row>
    <row r="20" spans="1:16" x14ac:dyDescent="0.2">
      <c r="A20" s="1177" t="s">
        <v>4</v>
      </c>
      <c r="B20" s="1378" t="s">
        <v>47</v>
      </c>
      <c r="C20" s="1177" t="s">
        <v>64</v>
      </c>
      <c r="D20" s="1384" t="s">
        <v>642</v>
      </c>
      <c r="E20" s="1380"/>
      <c r="F20" s="1380"/>
      <c r="G20" s="1378">
        <v>2</v>
      </c>
      <c r="H20" s="1380"/>
      <c r="I20" s="1421" t="s">
        <v>133</v>
      </c>
      <c r="J20" s="908"/>
      <c r="K20" s="162">
        <f t="shared" si="0"/>
        <v>0</v>
      </c>
      <c r="L20" s="162">
        <f t="shared" si="0"/>
        <v>0</v>
      </c>
      <c r="M20" s="162">
        <f t="shared" si="0"/>
        <v>2</v>
      </c>
      <c r="N20" s="162">
        <f t="shared" si="0"/>
        <v>0</v>
      </c>
      <c r="O20" s="162"/>
    </row>
    <row r="21" spans="1:16" x14ac:dyDescent="0.2">
      <c r="A21" s="1177" t="s">
        <v>4</v>
      </c>
      <c r="B21" s="1177" t="s">
        <v>132</v>
      </c>
      <c r="C21" s="1177" t="s">
        <v>64</v>
      </c>
      <c r="D21" s="1384" t="s">
        <v>642</v>
      </c>
      <c r="E21" s="1378">
        <v>2</v>
      </c>
      <c r="F21" s="1380"/>
      <c r="G21" s="1380"/>
      <c r="H21" s="1384"/>
      <c r="I21" s="1421" t="s">
        <v>133</v>
      </c>
      <c r="J21" s="908"/>
      <c r="K21" s="162">
        <f t="shared" si="0"/>
        <v>2</v>
      </c>
      <c r="L21" s="162">
        <f t="shared" si="0"/>
        <v>0</v>
      </c>
      <c r="M21" s="162">
        <f t="shared" si="0"/>
        <v>0</v>
      </c>
      <c r="N21" s="162">
        <f t="shared" si="0"/>
        <v>0</v>
      </c>
      <c r="O21" s="162"/>
    </row>
    <row r="22" spans="1:16" hidden="1" x14ac:dyDescent="0.2">
      <c r="A22" s="634" t="s">
        <v>4</v>
      </c>
      <c r="B22" s="634" t="s">
        <v>132</v>
      </c>
      <c r="C22" s="634" t="s">
        <v>64</v>
      </c>
      <c r="D22" s="970" t="s">
        <v>642</v>
      </c>
      <c r="E22" s="970"/>
      <c r="F22" s="970"/>
      <c r="G22" s="634">
        <v>2</v>
      </c>
      <c r="H22" s="970"/>
      <c r="I22" s="1462" t="s">
        <v>643</v>
      </c>
      <c r="J22" s="908"/>
      <c r="K22" s="162">
        <f t="shared" si="0"/>
        <v>0</v>
      </c>
      <c r="L22" s="162">
        <f t="shared" si="0"/>
        <v>0</v>
      </c>
      <c r="M22" s="162">
        <f t="shared" si="0"/>
        <v>2</v>
      </c>
      <c r="N22" s="162">
        <f t="shared" si="0"/>
        <v>0</v>
      </c>
      <c r="O22" s="162"/>
    </row>
    <row r="23" spans="1:16" hidden="1" x14ac:dyDescent="0.2">
      <c r="A23" s="671" t="s">
        <v>4</v>
      </c>
      <c r="B23" s="671" t="s">
        <v>332</v>
      </c>
      <c r="C23" s="671" t="s">
        <v>64</v>
      </c>
      <c r="D23" s="970" t="s">
        <v>642</v>
      </c>
      <c r="E23" s="671">
        <v>2</v>
      </c>
      <c r="F23" s="668"/>
      <c r="G23" s="668"/>
      <c r="H23" s="668"/>
      <c r="I23" s="1462" t="s">
        <v>643</v>
      </c>
      <c r="J23" s="908"/>
      <c r="K23" s="162">
        <f t="shared" si="0"/>
        <v>2</v>
      </c>
      <c r="L23" s="162">
        <f t="shared" si="0"/>
        <v>0</v>
      </c>
      <c r="M23" s="162">
        <f t="shared" si="0"/>
        <v>0</v>
      </c>
      <c r="N23" s="162">
        <f t="shared" si="0"/>
        <v>0</v>
      </c>
      <c r="O23" s="162"/>
    </row>
    <row r="24" spans="1:16" x14ac:dyDescent="0.2">
      <c r="A24" s="1177" t="s">
        <v>4</v>
      </c>
      <c r="B24" s="1378" t="s">
        <v>332</v>
      </c>
      <c r="C24" s="1177" t="s">
        <v>64</v>
      </c>
      <c r="D24" s="1384" t="s">
        <v>642</v>
      </c>
      <c r="E24" s="1380"/>
      <c r="F24" s="1380"/>
      <c r="G24" s="1378">
        <v>2</v>
      </c>
      <c r="H24" s="1380"/>
      <c r="I24" s="1421" t="s">
        <v>133</v>
      </c>
      <c r="J24" s="908"/>
      <c r="K24" s="162">
        <f t="shared" si="0"/>
        <v>0</v>
      </c>
      <c r="L24" s="162">
        <f t="shared" si="0"/>
        <v>0</v>
      </c>
      <c r="M24" s="162">
        <f t="shared" si="0"/>
        <v>2</v>
      </c>
      <c r="N24" s="162">
        <f t="shared" si="0"/>
        <v>0</v>
      </c>
      <c r="O24" s="162"/>
    </row>
    <row r="25" spans="1:16" x14ac:dyDescent="0.2">
      <c r="J25" s="923"/>
      <c r="K25" s="924"/>
      <c r="L25" s="924"/>
      <c r="M25" s="924"/>
      <c r="N25" s="924"/>
    </row>
    <row r="26" spans="1:16" ht="15" x14ac:dyDescent="0.2">
      <c r="D26" s="1020" t="s">
        <v>141</v>
      </c>
      <c r="E26" s="1021" t="s">
        <v>113</v>
      </c>
      <c r="F26" s="1021" t="s">
        <v>114</v>
      </c>
      <c r="M26" s="143"/>
      <c r="N26" s="928"/>
    </row>
    <row r="27" spans="1:16" x14ac:dyDescent="0.2">
      <c r="D27" s="912" t="s">
        <v>643</v>
      </c>
      <c r="E27" s="1021">
        <f ca="1">SUMIF($I$11:$N$24,$D27,K$11:K$24)</f>
        <v>8</v>
      </c>
      <c r="F27" s="1021">
        <f ca="1">SUMIF($I$11:$N$25,$D27,M$11:M$24)</f>
        <v>8</v>
      </c>
      <c r="H27"/>
    </row>
    <row r="28" spans="1:16" x14ac:dyDescent="0.2">
      <c r="D28" s="967" t="s">
        <v>133</v>
      </c>
      <c r="E28" s="1021">
        <f ca="1">SUMIF($I$11:$N$24,$D28,K$11:K$24)</f>
        <v>6</v>
      </c>
      <c r="F28" s="1021">
        <f ca="1">SUMIF($I$11:$N$25,$D28,M$11:M$24)</f>
        <v>6</v>
      </c>
      <c r="H28"/>
      <c r="I28" s="930"/>
      <c r="K28" s="905">
        <f ca="1">SUM(E28:J28)</f>
        <v>12</v>
      </c>
    </row>
    <row r="29" spans="1:16" x14ac:dyDescent="0.2">
      <c r="E29" s="677">
        <f ca="1">SUM(E27:E28)</f>
        <v>14</v>
      </c>
      <c r="F29" s="677">
        <f ca="1">SUM(F27:F28)</f>
        <v>14</v>
      </c>
    </row>
  </sheetData>
  <autoFilter ref="A9:I24">
    <filterColumn colId="4" showButton="0"/>
    <filterColumn colId="6" showButton="0"/>
    <filterColumn colId="8">
      <filters>
        <filter val="MALDONADO GONZALO"/>
      </filters>
    </filterColumn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008000"/>
    <pageSetUpPr fitToPage="1"/>
  </sheetPr>
  <dimension ref="A1:R67"/>
  <sheetViews>
    <sheetView topLeftCell="A37" workbookViewId="0">
      <selection activeCell="G40" sqref="G40"/>
    </sheetView>
  </sheetViews>
  <sheetFormatPr baseColWidth="10" defaultColWidth="11.42578125" defaultRowHeight="15.75" x14ac:dyDescent="0.2"/>
  <cols>
    <col min="1" max="1" width="41.42578125" style="164" bestFit="1" customWidth="1"/>
    <col min="2" max="2" width="3.5703125" style="164" bestFit="1" customWidth="1"/>
    <col min="3" max="3" width="24.28515625" style="164" bestFit="1" customWidth="1"/>
    <col min="4" max="4" width="51.28515625" style="164" customWidth="1"/>
    <col min="5" max="5" width="11.5703125" style="801" bestFit="1" customWidth="1"/>
    <col min="6" max="6" width="8" style="801" bestFit="1" customWidth="1"/>
    <col min="7" max="7" width="11.5703125" style="801" bestFit="1" customWidth="1"/>
    <col min="8" max="8" width="8" style="164" bestFit="1" customWidth="1"/>
    <col min="9" max="9" width="35.7109375" style="164" bestFit="1" customWidth="1"/>
    <col min="10" max="10" width="21.42578125" style="165" customWidth="1"/>
    <col min="11" max="11" width="4.7109375" style="802" customWidth="1"/>
    <col min="12" max="12" width="11.140625" style="610" customWidth="1"/>
    <col min="13" max="13" width="5.28515625" style="610" customWidth="1"/>
    <col min="14" max="14" width="17.5703125" style="610" customWidth="1"/>
    <col min="15" max="15" width="6" style="610" customWidth="1"/>
    <col min="16" max="16" width="15.140625" style="610" customWidth="1"/>
    <col min="17" max="16384" width="11.42578125" style="356"/>
  </cols>
  <sheetData>
    <row r="1" spans="1:18" x14ac:dyDescent="0.2">
      <c r="A1" s="164" t="s">
        <v>30</v>
      </c>
      <c r="L1" s="803"/>
      <c r="M1" s="803"/>
      <c r="N1" s="803"/>
      <c r="O1" s="803"/>
      <c r="P1" s="803"/>
      <c r="Q1" s="165"/>
    </row>
    <row r="2" spans="1:18" x14ac:dyDescent="0.2">
      <c r="A2" s="164" t="s">
        <v>31</v>
      </c>
      <c r="L2" s="803"/>
      <c r="M2" s="803"/>
      <c r="N2" s="803"/>
      <c r="O2" s="803"/>
      <c r="P2" s="803"/>
      <c r="Q2" s="165"/>
    </row>
    <row r="3" spans="1:18" x14ac:dyDescent="0.2">
      <c r="A3" s="164" t="s">
        <v>32</v>
      </c>
      <c r="L3" s="803"/>
      <c r="M3" s="803"/>
      <c r="N3" s="803"/>
      <c r="O3" s="803"/>
      <c r="P3" s="803"/>
      <c r="Q3" s="165"/>
    </row>
    <row r="4" spans="1:18" ht="16.5" thickBot="1" x14ac:dyDescent="0.25">
      <c r="L4" s="803"/>
      <c r="M4" s="803"/>
      <c r="N4" s="803"/>
      <c r="O4" s="803"/>
      <c r="P4" s="803"/>
      <c r="Q4" s="165"/>
    </row>
    <row r="5" spans="1:18" ht="18.75" customHeight="1" x14ac:dyDescent="0.25">
      <c r="A5" s="1289" t="s">
        <v>33</v>
      </c>
      <c r="B5" s="1290"/>
      <c r="C5" s="1290"/>
      <c r="D5" s="1290"/>
      <c r="E5" s="1290"/>
      <c r="F5" s="1290"/>
      <c r="G5" s="1290"/>
      <c r="H5" s="1290"/>
      <c r="I5" s="1291"/>
      <c r="L5" s="803"/>
      <c r="M5" s="803"/>
      <c r="N5" s="803"/>
      <c r="O5" s="803"/>
      <c r="P5" s="803"/>
      <c r="Q5" s="165"/>
    </row>
    <row r="6" spans="1:18" ht="18.75" customHeight="1" thickBot="1" x14ac:dyDescent="0.3">
      <c r="A6" s="1292" t="s">
        <v>417</v>
      </c>
      <c r="B6" s="1293"/>
      <c r="C6" s="1294"/>
      <c r="D6" s="1293"/>
      <c r="E6" s="1293"/>
      <c r="F6" s="1293"/>
      <c r="G6" s="1293"/>
      <c r="H6" s="1293"/>
      <c r="I6" s="1295"/>
      <c r="L6" s="803"/>
      <c r="M6" s="803"/>
      <c r="N6" s="803"/>
      <c r="O6" s="803"/>
      <c r="P6" s="803"/>
      <c r="Q6" s="165"/>
    </row>
    <row r="7" spans="1:18" s="164" customFormat="1" ht="33" customHeight="1" thickBot="1" x14ac:dyDescent="0.25">
      <c r="A7" s="804" t="s">
        <v>34</v>
      </c>
      <c r="B7" s="805"/>
      <c r="C7" s="805"/>
      <c r="D7" s="1296" t="s">
        <v>2</v>
      </c>
      <c r="E7" s="1296"/>
      <c r="F7" s="1296"/>
      <c r="G7" s="1296"/>
      <c r="H7" s="1296"/>
      <c r="I7" s="806"/>
      <c r="J7" s="165"/>
      <c r="K7" s="803"/>
      <c r="L7" s="803"/>
      <c r="M7" s="803"/>
      <c r="N7" s="803"/>
      <c r="O7" s="803"/>
      <c r="P7" s="803"/>
      <c r="Q7" s="165"/>
    </row>
    <row r="8" spans="1:18" s="810" customFormat="1" ht="20.25" customHeight="1" thickBot="1" x14ac:dyDescent="0.25">
      <c r="A8" s="807"/>
      <c r="B8" s="808"/>
      <c r="C8" s="808"/>
      <c r="D8" s="1293" t="s">
        <v>35</v>
      </c>
      <c r="E8" s="1293"/>
      <c r="F8" s="1293"/>
      <c r="G8" s="1293"/>
      <c r="H8" s="1293"/>
      <c r="I8" s="809"/>
      <c r="K8" s="811"/>
      <c r="L8" s="811"/>
      <c r="M8" s="811"/>
      <c r="N8" s="811"/>
      <c r="O8" s="811"/>
      <c r="P8" s="811"/>
    </row>
    <row r="9" spans="1:18" s="810" customFormat="1" ht="19.5" customHeight="1" x14ac:dyDescent="0.2">
      <c r="A9" s="1297" t="s">
        <v>3</v>
      </c>
      <c r="B9" s="1299"/>
      <c r="C9" s="1299" t="s">
        <v>0</v>
      </c>
      <c r="D9" s="1299" t="s">
        <v>36</v>
      </c>
      <c r="E9" s="1299" t="s">
        <v>37</v>
      </c>
      <c r="F9" s="1299"/>
      <c r="G9" s="1299" t="s">
        <v>38</v>
      </c>
      <c r="H9" s="1299"/>
      <c r="I9" s="1286" t="s">
        <v>39</v>
      </c>
      <c r="J9" s="1288"/>
      <c r="K9" s="812"/>
      <c r="L9" s="812"/>
      <c r="M9" s="812"/>
      <c r="N9" s="812"/>
      <c r="O9" s="811"/>
      <c r="P9" s="811"/>
    </row>
    <row r="10" spans="1:18" s="810" customFormat="1" ht="20.25" customHeight="1" thickBot="1" x14ac:dyDescent="0.25">
      <c r="A10" s="1298"/>
      <c r="B10" s="1300"/>
      <c r="C10" s="1300"/>
      <c r="D10" s="1300"/>
      <c r="E10" s="813" t="s">
        <v>40</v>
      </c>
      <c r="F10" s="813" t="s">
        <v>45</v>
      </c>
      <c r="G10" s="813" t="s">
        <v>41</v>
      </c>
      <c r="H10" s="813" t="s">
        <v>45</v>
      </c>
      <c r="I10" s="1287"/>
      <c r="J10" s="1288"/>
      <c r="K10" s="359"/>
      <c r="L10" s="359"/>
      <c r="M10" s="359"/>
      <c r="N10" s="359"/>
      <c r="O10" s="359"/>
      <c r="P10" s="359"/>
    </row>
    <row r="11" spans="1:18" ht="18" customHeight="1" x14ac:dyDescent="0.2">
      <c r="A11" s="1133" t="s">
        <v>4</v>
      </c>
      <c r="B11" s="1133" t="s">
        <v>42</v>
      </c>
      <c r="C11" s="1133" t="s">
        <v>2</v>
      </c>
      <c r="D11" s="1134" t="s">
        <v>523</v>
      </c>
      <c r="E11" s="1171">
        <v>6</v>
      </c>
      <c r="F11" s="1156"/>
      <c r="G11" s="1156"/>
      <c r="H11" s="1134"/>
      <c r="I11" s="1433" t="s">
        <v>78</v>
      </c>
      <c r="J11" s="815"/>
      <c r="K11" s="599">
        <f t="shared" ref="K11:N26" si="0">E11</f>
        <v>6</v>
      </c>
      <c r="L11" s="599">
        <f t="shared" si="0"/>
        <v>0</v>
      </c>
      <c r="M11" s="599">
        <f t="shared" si="0"/>
        <v>0</v>
      </c>
      <c r="N11" s="599">
        <f t="shared" si="0"/>
        <v>0</v>
      </c>
      <c r="O11" s="608"/>
      <c r="P11" s="321"/>
      <c r="Q11" s="610"/>
      <c r="R11" s="610"/>
    </row>
    <row r="12" spans="1:18" ht="18" customHeight="1" x14ac:dyDescent="0.2">
      <c r="A12" s="1133" t="s">
        <v>4</v>
      </c>
      <c r="B12" s="1133" t="s">
        <v>42</v>
      </c>
      <c r="C12" s="1133" t="s">
        <v>2</v>
      </c>
      <c r="D12" s="1134" t="s">
        <v>524</v>
      </c>
      <c r="E12" s="1156"/>
      <c r="F12" s="1156"/>
      <c r="G12" s="1171">
        <v>6</v>
      </c>
      <c r="H12" s="1134"/>
      <c r="I12" s="1433" t="s">
        <v>78</v>
      </c>
      <c r="J12" s="815"/>
      <c r="K12" s="599">
        <f t="shared" si="0"/>
        <v>0</v>
      </c>
      <c r="L12" s="599">
        <f t="shared" si="0"/>
        <v>0</v>
      </c>
      <c r="M12" s="599">
        <f t="shared" si="0"/>
        <v>6</v>
      </c>
      <c r="N12" s="599">
        <f t="shared" si="0"/>
        <v>0</v>
      </c>
      <c r="O12" s="608"/>
      <c r="P12" s="321"/>
      <c r="Q12" s="610"/>
      <c r="R12" s="610"/>
    </row>
    <row r="13" spans="1:18" ht="18" customHeight="1" x14ac:dyDescent="0.2">
      <c r="A13" s="1133" t="s">
        <v>4</v>
      </c>
      <c r="B13" s="1133" t="s">
        <v>43</v>
      </c>
      <c r="C13" s="1133" t="s">
        <v>2</v>
      </c>
      <c r="D13" s="1134" t="s">
        <v>523</v>
      </c>
      <c r="E13" s="1171">
        <v>6</v>
      </c>
      <c r="F13" s="1156"/>
      <c r="G13" s="1156"/>
      <c r="H13" s="1134"/>
      <c r="I13" s="1442" t="s">
        <v>77</v>
      </c>
      <c r="J13" s="360"/>
      <c r="K13" s="599">
        <f t="shared" si="0"/>
        <v>6</v>
      </c>
      <c r="L13" s="599">
        <f t="shared" si="0"/>
        <v>0</v>
      </c>
      <c r="M13" s="599">
        <f t="shared" si="0"/>
        <v>0</v>
      </c>
      <c r="N13" s="599">
        <f t="shared" si="0"/>
        <v>0</v>
      </c>
      <c r="O13" s="608"/>
      <c r="P13" s="321"/>
      <c r="Q13" s="610"/>
      <c r="R13" s="610"/>
    </row>
    <row r="14" spans="1:18" ht="18" customHeight="1" x14ac:dyDescent="0.2">
      <c r="A14" s="1133" t="s">
        <v>4</v>
      </c>
      <c r="B14" s="1133" t="s">
        <v>43</v>
      </c>
      <c r="C14" s="1133" t="s">
        <v>2</v>
      </c>
      <c r="D14" s="1134" t="s">
        <v>524</v>
      </c>
      <c r="E14" s="1156"/>
      <c r="F14" s="1156"/>
      <c r="G14" s="1171">
        <v>6</v>
      </c>
      <c r="H14" s="1134"/>
      <c r="I14" s="1442" t="s">
        <v>77</v>
      </c>
      <c r="J14" s="360"/>
      <c r="K14" s="599">
        <f t="shared" si="0"/>
        <v>0</v>
      </c>
      <c r="L14" s="599">
        <f t="shared" si="0"/>
        <v>0</v>
      </c>
      <c r="M14" s="599">
        <f t="shared" si="0"/>
        <v>6</v>
      </c>
      <c r="N14" s="599">
        <f t="shared" si="0"/>
        <v>0</v>
      </c>
      <c r="O14" s="608"/>
      <c r="P14" s="321"/>
      <c r="Q14" s="610"/>
      <c r="R14" s="610"/>
    </row>
    <row r="15" spans="1:18" ht="18" customHeight="1" x14ac:dyDescent="0.2">
      <c r="A15" s="1133" t="s">
        <v>4</v>
      </c>
      <c r="B15" s="1133" t="s">
        <v>44</v>
      </c>
      <c r="C15" s="1133" t="s">
        <v>2</v>
      </c>
      <c r="D15" s="1134" t="s">
        <v>523</v>
      </c>
      <c r="E15" s="1171">
        <v>6</v>
      </c>
      <c r="F15" s="1156"/>
      <c r="G15" s="1156"/>
      <c r="H15" s="1134"/>
      <c r="I15" s="1430" t="s">
        <v>80</v>
      </c>
      <c r="J15" s="360"/>
      <c r="K15" s="599">
        <f t="shared" si="0"/>
        <v>6</v>
      </c>
      <c r="L15" s="599">
        <f t="shared" si="0"/>
        <v>0</v>
      </c>
      <c r="M15" s="599">
        <f t="shared" si="0"/>
        <v>0</v>
      </c>
      <c r="N15" s="599">
        <f t="shared" si="0"/>
        <v>0</v>
      </c>
      <c r="O15" s="608"/>
      <c r="P15" s="321"/>
      <c r="Q15" s="610"/>
      <c r="R15" s="610"/>
    </row>
    <row r="16" spans="1:18" ht="18" customHeight="1" x14ac:dyDescent="0.2">
      <c r="A16" s="1133" t="s">
        <v>4</v>
      </c>
      <c r="B16" s="1133" t="s">
        <v>44</v>
      </c>
      <c r="C16" s="1133" t="s">
        <v>2</v>
      </c>
      <c r="D16" s="1134" t="s">
        <v>524</v>
      </c>
      <c r="E16" s="1156"/>
      <c r="F16" s="1156"/>
      <c r="G16" s="1171">
        <v>6</v>
      </c>
      <c r="H16" s="1134"/>
      <c r="I16" s="1430" t="s">
        <v>80</v>
      </c>
      <c r="J16" s="360"/>
      <c r="K16" s="599">
        <f t="shared" si="0"/>
        <v>0</v>
      </c>
      <c r="L16" s="599">
        <f t="shared" si="0"/>
        <v>0</v>
      </c>
      <c r="M16" s="599">
        <f t="shared" si="0"/>
        <v>6</v>
      </c>
      <c r="N16" s="599">
        <f t="shared" si="0"/>
        <v>0</v>
      </c>
      <c r="O16" s="608"/>
      <c r="P16" s="321"/>
      <c r="Q16" s="610"/>
      <c r="R16" s="610"/>
    </row>
    <row r="17" spans="1:18" ht="18" customHeight="1" x14ac:dyDescent="0.2">
      <c r="A17" s="1133" t="s">
        <v>4</v>
      </c>
      <c r="B17" s="1133" t="s">
        <v>46</v>
      </c>
      <c r="C17" s="1133" t="s">
        <v>2</v>
      </c>
      <c r="D17" s="1134" t="s">
        <v>523</v>
      </c>
      <c r="E17" s="1171">
        <v>6</v>
      </c>
      <c r="F17" s="1156"/>
      <c r="G17" s="1156"/>
      <c r="H17" s="1134"/>
      <c r="I17" s="1422" t="s">
        <v>81</v>
      </c>
      <c r="J17" s="360"/>
      <c r="K17" s="599">
        <f t="shared" si="0"/>
        <v>6</v>
      </c>
      <c r="L17" s="599">
        <f t="shared" si="0"/>
        <v>0</v>
      </c>
      <c r="M17" s="599">
        <f t="shared" si="0"/>
        <v>0</v>
      </c>
      <c r="N17" s="599">
        <f t="shared" si="0"/>
        <v>0</v>
      </c>
      <c r="O17" s="608"/>
      <c r="P17" s="346"/>
      <c r="Q17" s="610"/>
      <c r="R17" s="610"/>
    </row>
    <row r="18" spans="1:18" ht="18" customHeight="1" x14ac:dyDescent="0.2">
      <c r="A18" s="1133" t="s">
        <v>4</v>
      </c>
      <c r="B18" s="1133" t="s">
        <v>46</v>
      </c>
      <c r="C18" s="1133" t="s">
        <v>2</v>
      </c>
      <c r="D18" s="1134" t="s">
        <v>524</v>
      </c>
      <c r="E18" s="1156"/>
      <c r="F18" s="1156"/>
      <c r="G18" s="1171">
        <v>6</v>
      </c>
      <c r="H18" s="1134"/>
      <c r="I18" s="1422" t="s">
        <v>81</v>
      </c>
      <c r="J18" s="360"/>
      <c r="K18" s="599">
        <f t="shared" si="0"/>
        <v>0</v>
      </c>
      <c r="L18" s="599">
        <f t="shared" si="0"/>
        <v>0</v>
      </c>
      <c r="M18" s="599">
        <f t="shared" si="0"/>
        <v>6</v>
      </c>
      <c r="N18" s="599">
        <f t="shared" si="0"/>
        <v>0</v>
      </c>
      <c r="O18" s="608"/>
      <c r="P18" s="346"/>
      <c r="Q18" s="610"/>
      <c r="R18" s="610"/>
    </row>
    <row r="19" spans="1:18" ht="18" customHeight="1" x14ac:dyDescent="0.2">
      <c r="A19" s="1133" t="s">
        <v>4</v>
      </c>
      <c r="B19" s="1133" t="s">
        <v>47</v>
      </c>
      <c r="C19" s="1133" t="s">
        <v>2</v>
      </c>
      <c r="D19" s="1134" t="s">
        <v>523</v>
      </c>
      <c r="E19" s="1171">
        <v>6</v>
      </c>
      <c r="F19" s="1156"/>
      <c r="G19" s="1156"/>
      <c r="H19" s="1134"/>
      <c r="I19" s="1431" t="s">
        <v>77</v>
      </c>
      <c r="J19" s="360"/>
      <c r="K19" s="599">
        <f t="shared" si="0"/>
        <v>6</v>
      </c>
      <c r="L19" s="599">
        <f t="shared" si="0"/>
        <v>0</v>
      </c>
      <c r="M19" s="599">
        <f t="shared" si="0"/>
        <v>0</v>
      </c>
      <c r="N19" s="599">
        <f t="shared" si="0"/>
        <v>0</v>
      </c>
      <c r="O19" s="608"/>
      <c r="P19" s="321"/>
      <c r="Q19" s="610"/>
      <c r="R19" s="610"/>
    </row>
    <row r="20" spans="1:18" ht="18" customHeight="1" x14ac:dyDescent="0.2">
      <c r="A20" s="1133" t="s">
        <v>4</v>
      </c>
      <c r="B20" s="1133" t="s">
        <v>47</v>
      </c>
      <c r="C20" s="1133" t="s">
        <v>2</v>
      </c>
      <c r="D20" s="1134" t="s">
        <v>524</v>
      </c>
      <c r="E20" s="1156"/>
      <c r="F20" s="1156"/>
      <c r="G20" s="1171">
        <v>6</v>
      </c>
      <c r="H20" s="1134"/>
      <c r="I20" s="1431" t="s">
        <v>77</v>
      </c>
      <c r="J20" s="360"/>
      <c r="K20" s="599">
        <f t="shared" si="0"/>
        <v>0</v>
      </c>
      <c r="L20" s="599">
        <f t="shared" si="0"/>
        <v>0</v>
      </c>
      <c r="M20" s="599">
        <f t="shared" si="0"/>
        <v>6</v>
      </c>
      <c r="N20" s="599">
        <f t="shared" si="0"/>
        <v>0</v>
      </c>
      <c r="O20" s="608"/>
      <c r="P20" s="321"/>
      <c r="Q20" s="610"/>
      <c r="R20" s="610"/>
    </row>
    <row r="21" spans="1:18" ht="18" customHeight="1" x14ac:dyDescent="0.2">
      <c r="A21" s="1133" t="s">
        <v>4</v>
      </c>
      <c r="B21" s="1133" t="s">
        <v>132</v>
      </c>
      <c r="C21" s="1133" t="s">
        <v>2</v>
      </c>
      <c r="D21" s="1134" t="s">
        <v>523</v>
      </c>
      <c r="E21" s="1171">
        <v>6</v>
      </c>
      <c r="F21" s="1156"/>
      <c r="G21" s="1156"/>
      <c r="H21" s="1134"/>
      <c r="I21" s="1433" t="s">
        <v>78</v>
      </c>
      <c r="J21" s="360"/>
      <c r="K21" s="599">
        <f t="shared" si="0"/>
        <v>6</v>
      </c>
      <c r="L21" s="599">
        <f t="shared" si="0"/>
        <v>0</v>
      </c>
      <c r="M21" s="599">
        <f t="shared" si="0"/>
        <v>0</v>
      </c>
      <c r="N21" s="599">
        <f t="shared" si="0"/>
        <v>0</v>
      </c>
      <c r="O21" s="608"/>
      <c r="P21" s="321"/>
      <c r="Q21" s="610"/>
      <c r="R21" s="610"/>
    </row>
    <row r="22" spans="1:18" ht="18" customHeight="1" x14ac:dyDescent="0.2">
      <c r="A22" s="1133" t="s">
        <v>4</v>
      </c>
      <c r="B22" s="1133" t="s">
        <v>132</v>
      </c>
      <c r="C22" s="1133" t="s">
        <v>2</v>
      </c>
      <c r="D22" s="1134" t="s">
        <v>524</v>
      </c>
      <c r="E22" s="1156"/>
      <c r="F22" s="1156"/>
      <c r="G22" s="1171">
        <v>6</v>
      </c>
      <c r="H22" s="1134"/>
      <c r="I22" s="1433" t="s">
        <v>78</v>
      </c>
      <c r="J22" s="360"/>
      <c r="K22" s="599">
        <f t="shared" si="0"/>
        <v>0</v>
      </c>
      <c r="L22" s="599">
        <f t="shared" si="0"/>
        <v>0</v>
      </c>
      <c r="M22" s="599">
        <f t="shared" si="0"/>
        <v>6</v>
      </c>
      <c r="N22" s="599">
        <f t="shared" si="0"/>
        <v>0</v>
      </c>
      <c r="O22" s="608"/>
      <c r="P22" s="321"/>
      <c r="Q22" s="610"/>
      <c r="R22" s="610"/>
    </row>
    <row r="23" spans="1:18" ht="18" customHeight="1" x14ac:dyDescent="0.2">
      <c r="A23" s="1135" t="s">
        <v>4</v>
      </c>
      <c r="B23" s="1135" t="s">
        <v>332</v>
      </c>
      <c r="C23" s="1135" t="s">
        <v>2</v>
      </c>
      <c r="D23" s="1136" t="s">
        <v>523</v>
      </c>
      <c r="E23" s="1436">
        <v>6</v>
      </c>
      <c r="F23" s="1437"/>
      <c r="G23" s="1437"/>
      <c r="H23" s="1155"/>
      <c r="I23" s="1438" t="s">
        <v>76</v>
      </c>
      <c r="J23" s="360"/>
      <c r="K23" s="599">
        <f t="shared" si="0"/>
        <v>6</v>
      </c>
      <c r="L23" s="599">
        <f t="shared" si="0"/>
        <v>0</v>
      </c>
      <c r="M23" s="599">
        <f t="shared" si="0"/>
        <v>0</v>
      </c>
      <c r="N23" s="599">
        <f t="shared" si="0"/>
        <v>0</v>
      </c>
      <c r="O23" s="608"/>
      <c r="P23" s="321"/>
      <c r="Q23" s="610"/>
      <c r="R23" s="610"/>
    </row>
    <row r="24" spans="1:18" ht="15.75" customHeight="1" x14ac:dyDescent="0.2">
      <c r="A24" s="1135" t="s">
        <v>4</v>
      </c>
      <c r="B24" s="1135" t="s">
        <v>332</v>
      </c>
      <c r="C24" s="1135" t="s">
        <v>2</v>
      </c>
      <c r="D24" s="1136" t="s">
        <v>524</v>
      </c>
      <c r="E24" s="1437"/>
      <c r="F24" s="1437"/>
      <c r="G24" s="1436">
        <v>6</v>
      </c>
      <c r="H24" s="1155"/>
      <c r="I24" s="1438" t="s">
        <v>76</v>
      </c>
      <c r="J24" s="360"/>
      <c r="K24" s="599">
        <f t="shared" si="0"/>
        <v>0</v>
      </c>
      <c r="L24" s="599">
        <f t="shared" si="0"/>
        <v>0</v>
      </c>
      <c r="M24" s="599">
        <f t="shared" si="0"/>
        <v>6</v>
      </c>
      <c r="N24" s="599">
        <f t="shared" si="0"/>
        <v>0</v>
      </c>
      <c r="O24" s="608"/>
      <c r="P24" s="321"/>
      <c r="Q24" s="610"/>
      <c r="R24" s="610"/>
    </row>
    <row r="25" spans="1:18" s="164" customFormat="1" ht="18" customHeight="1" x14ac:dyDescent="0.2">
      <c r="A25" s="1144" t="s">
        <v>63</v>
      </c>
      <c r="B25" s="1144" t="s">
        <v>42</v>
      </c>
      <c r="C25" s="1144" t="s">
        <v>2</v>
      </c>
      <c r="D25" s="1153" t="s">
        <v>525</v>
      </c>
      <c r="E25" s="1423">
        <v>6</v>
      </c>
      <c r="F25" s="1172"/>
      <c r="G25" s="1172"/>
      <c r="H25" s="1153"/>
      <c r="I25" s="1424" t="s">
        <v>81</v>
      </c>
      <c r="J25" s="360"/>
      <c r="K25" s="599">
        <f t="shared" si="0"/>
        <v>6</v>
      </c>
      <c r="L25" s="599">
        <f t="shared" si="0"/>
        <v>0</v>
      </c>
      <c r="M25" s="599">
        <f t="shared" si="0"/>
        <v>0</v>
      </c>
      <c r="N25" s="599">
        <f t="shared" si="0"/>
        <v>0</v>
      </c>
      <c r="O25" s="605"/>
      <c r="P25" s="203"/>
      <c r="Q25" s="607"/>
      <c r="R25" s="607"/>
    </row>
    <row r="26" spans="1:18" ht="18" customHeight="1" x14ac:dyDescent="0.2">
      <c r="A26" s="1133" t="s">
        <v>63</v>
      </c>
      <c r="B26" s="1133" t="s">
        <v>42</v>
      </c>
      <c r="C26" s="1133" t="s">
        <v>2</v>
      </c>
      <c r="D26" s="1134" t="s">
        <v>526</v>
      </c>
      <c r="E26" s="1156"/>
      <c r="F26" s="1156"/>
      <c r="G26" s="1171">
        <v>6</v>
      </c>
      <c r="H26" s="1134"/>
      <c r="I26" s="1422" t="s">
        <v>81</v>
      </c>
      <c r="J26" s="360"/>
      <c r="K26" s="599">
        <f t="shared" si="0"/>
        <v>0</v>
      </c>
      <c r="L26" s="599">
        <f t="shared" si="0"/>
        <v>0</v>
      </c>
      <c r="M26" s="599">
        <f t="shared" si="0"/>
        <v>6</v>
      </c>
      <c r="N26" s="599">
        <f t="shared" si="0"/>
        <v>0</v>
      </c>
      <c r="O26" s="608"/>
      <c r="P26" s="321"/>
      <c r="Q26" s="610"/>
      <c r="R26" s="610"/>
    </row>
    <row r="27" spans="1:18" ht="20.25" customHeight="1" x14ac:dyDescent="0.2">
      <c r="A27" s="1133" t="s">
        <v>63</v>
      </c>
      <c r="B27" s="1133" t="s">
        <v>43</v>
      </c>
      <c r="C27" s="1133" t="s">
        <v>2</v>
      </c>
      <c r="D27" s="1134" t="s">
        <v>525</v>
      </c>
      <c r="E27" s="1171">
        <v>6</v>
      </c>
      <c r="F27" s="1156"/>
      <c r="G27" s="1156"/>
      <c r="H27" s="1134"/>
      <c r="I27" s="1430" t="s">
        <v>80</v>
      </c>
      <c r="J27" s="360"/>
      <c r="K27" s="599">
        <f t="shared" ref="K27:N52" si="1">E27</f>
        <v>6</v>
      </c>
      <c r="L27" s="599">
        <f t="shared" si="1"/>
        <v>0</v>
      </c>
      <c r="M27" s="599">
        <f t="shared" si="1"/>
        <v>0</v>
      </c>
      <c r="N27" s="599">
        <f t="shared" si="1"/>
        <v>0</v>
      </c>
      <c r="O27" s="608"/>
      <c r="P27" s="321"/>
      <c r="Q27" s="610"/>
      <c r="R27" s="610"/>
    </row>
    <row r="28" spans="1:18" ht="18" customHeight="1" x14ac:dyDescent="0.2">
      <c r="A28" s="1133" t="s">
        <v>63</v>
      </c>
      <c r="B28" s="1133" t="s">
        <v>43</v>
      </c>
      <c r="C28" s="1133" t="s">
        <v>2</v>
      </c>
      <c r="D28" s="1134" t="s">
        <v>526</v>
      </c>
      <c r="E28" s="1156"/>
      <c r="F28" s="1156"/>
      <c r="G28" s="1171">
        <v>6</v>
      </c>
      <c r="H28" s="1134"/>
      <c r="I28" s="1430" t="s">
        <v>80</v>
      </c>
      <c r="K28" s="599">
        <f t="shared" si="1"/>
        <v>0</v>
      </c>
      <c r="L28" s="599">
        <f t="shared" si="1"/>
        <v>0</v>
      </c>
      <c r="M28" s="599">
        <f t="shared" si="1"/>
        <v>6</v>
      </c>
      <c r="N28" s="599">
        <f t="shared" si="1"/>
        <v>0</v>
      </c>
      <c r="O28" s="608"/>
      <c r="P28" s="321"/>
      <c r="Q28" s="610"/>
      <c r="R28" s="610"/>
    </row>
    <row r="29" spans="1:18" ht="18" customHeight="1" x14ac:dyDescent="0.2">
      <c r="A29" s="1133" t="s">
        <v>63</v>
      </c>
      <c r="B29" s="1133" t="s">
        <v>44</v>
      </c>
      <c r="C29" s="1133" t="s">
        <v>2</v>
      </c>
      <c r="D29" s="1134" t="s">
        <v>525</v>
      </c>
      <c r="E29" s="1171">
        <v>6</v>
      </c>
      <c r="F29" s="1156"/>
      <c r="G29" s="1156"/>
      <c r="H29" s="1134"/>
      <c r="I29" s="1422" t="s">
        <v>81</v>
      </c>
      <c r="K29" s="599">
        <f t="shared" si="1"/>
        <v>6</v>
      </c>
      <c r="L29" s="599">
        <f t="shared" si="1"/>
        <v>0</v>
      </c>
      <c r="M29" s="599">
        <f t="shared" si="1"/>
        <v>0</v>
      </c>
      <c r="N29" s="599">
        <f t="shared" si="1"/>
        <v>0</v>
      </c>
      <c r="O29" s="608"/>
      <c r="P29" s="346"/>
      <c r="Q29" s="610"/>
      <c r="R29" s="610"/>
    </row>
    <row r="30" spans="1:18" ht="18" customHeight="1" x14ac:dyDescent="0.2">
      <c r="A30" s="1133" t="s">
        <v>63</v>
      </c>
      <c r="B30" s="1133" t="s">
        <v>44</v>
      </c>
      <c r="C30" s="1133" t="s">
        <v>2</v>
      </c>
      <c r="D30" s="1134" t="s">
        <v>526</v>
      </c>
      <c r="E30" s="1156"/>
      <c r="F30" s="1156"/>
      <c r="G30" s="1171">
        <v>6</v>
      </c>
      <c r="H30" s="1134"/>
      <c r="I30" s="1422" t="s">
        <v>81</v>
      </c>
      <c r="K30" s="599">
        <f t="shared" si="1"/>
        <v>0</v>
      </c>
      <c r="L30" s="599">
        <f t="shared" si="1"/>
        <v>0</v>
      </c>
      <c r="M30" s="599">
        <f t="shared" si="1"/>
        <v>6</v>
      </c>
      <c r="N30" s="599">
        <f t="shared" si="1"/>
        <v>0</v>
      </c>
      <c r="O30" s="608"/>
      <c r="P30" s="346"/>
      <c r="Q30" s="610"/>
      <c r="R30" s="610"/>
    </row>
    <row r="31" spans="1:18" ht="18" customHeight="1" x14ac:dyDescent="0.2">
      <c r="A31" s="1133" t="s">
        <v>63</v>
      </c>
      <c r="B31" s="1133" t="s">
        <v>46</v>
      </c>
      <c r="C31" s="1133" t="s">
        <v>2</v>
      </c>
      <c r="D31" s="1134" t="s">
        <v>525</v>
      </c>
      <c r="E31" s="1171">
        <v>6</v>
      </c>
      <c r="F31" s="1156"/>
      <c r="G31" s="1156"/>
      <c r="H31" s="1134"/>
      <c r="I31" s="1422" t="s">
        <v>81</v>
      </c>
      <c r="K31" s="599">
        <f t="shared" si="1"/>
        <v>6</v>
      </c>
      <c r="L31" s="599">
        <f t="shared" si="1"/>
        <v>0</v>
      </c>
      <c r="M31" s="599">
        <f t="shared" si="1"/>
        <v>0</v>
      </c>
      <c r="N31" s="599">
        <f t="shared" si="1"/>
        <v>0</v>
      </c>
      <c r="O31" s="608"/>
      <c r="P31" s="346"/>
      <c r="Q31" s="610"/>
      <c r="R31" s="610"/>
    </row>
    <row r="32" spans="1:18" ht="18" customHeight="1" thickBot="1" x14ac:dyDescent="0.25">
      <c r="A32" s="1425" t="s">
        <v>63</v>
      </c>
      <c r="B32" s="1425" t="s">
        <v>46</v>
      </c>
      <c r="C32" s="1425" t="s">
        <v>2</v>
      </c>
      <c r="D32" s="1426" t="s">
        <v>526</v>
      </c>
      <c r="E32" s="1427"/>
      <c r="F32" s="1427"/>
      <c r="G32" s="1428">
        <v>6</v>
      </c>
      <c r="H32" s="1426"/>
      <c r="I32" s="1429" t="s">
        <v>81</v>
      </c>
      <c r="J32" s="360"/>
      <c r="K32" s="599">
        <f t="shared" si="1"/>
        <v>0</v>
      </c>
      <c r="L32" s="599">
        <f t="shared" si="1"/>
        <v>0</v>
      </c>
      <c r="M32" s="599">
        <f t="shared" si="1"/>
        <v>6</v>
      </c>
      <c r="N32" s="599">
        <f t="shared" si="1"/>
        <v>0</v>
      </c>
      <c r="O32" s="608"/>
      <c r="P32" s="346"/>
      <c r="Q32" s="610"/>
      <c r="R32" s="610"/>
    </row>
    <row r="33" spans="1:18" ht="18" customHeight="1" x14ac:dyDescent="0.2">
      <c r="A33" s="1144" t="s">
        <v>11</v>
      </c>
      <c r="B33" s="1144"/>
      <c r="C33" s="1144" t="s">
        <v>2</v>
      </c>
      <c r="D33" s="1153" t="s">
        <v>527</v>
      </c>
      <c r="E33" s="1423">
        <v>6</v>
      </c>
      <c r="F33" s="1172"/>
      <c r="G33" s="1172"/>
      <c r="H33" s="1153"/>
      <c r="I33" s="1439" t="s">
        <v>76</v>
      </c>
      <c r="K33" s="599">
        <f t="shared" si="1"/>
        <v>6</v>
      </c>
      <c r="L33" s="599">
        <f t="shared" si="1"/>
        <v>0</v>
      </c>
      <c r="M33" s="599">
        <f t="shared" si="1"/>
        <v>0</v>
      </c>
      <c r="N33" s="599">
        <f t="shared" si="1"/>
        <v>0</v>
      </c>
      <c r="O33" s="608"/>
      <c r="P33" s="346"/>
      <c r="Q33" s="610"/>
      <c r="R33" s="610"/>
    </row>
    <row r="34" spans="1:18" ht="18" customHeight="1" x14ac:dyDescent="0.2">
      <c r="A34" s="1133" t="s">
        <v>11</v>
      </c>
      <c r="B34" s="1133"/>
      <c r="C34" s="1133" t="s">
        <v>2</v>
      </c>
      <c r="D34" s="1134" t="s">
        <v>528</v>
      </c>
      <c r="E34" s="1156"/>
      <c r="F34" s="1156"/>
      <c r="G34" s="1171">
        <v>4</v>
      </c>
      <c r="H34" s="1134"/>
      <c r="I34" s="1440" t="s">
        <v>76</v>
      </c>
      <c r="J34" s="360"/>
      <c r="K34" s="599">
        <f t="shared" si="1"/>
        <v>0</v>
      </c>
      <c r="L34" s="599">
        <f t="shared" si="1"/>
        <v>0</v>
      </c>
      <c r="M34" s="599">
        <f t="shared" si="1"/>
        <v>4</v>
      </c>
      <c r="N34" s="599">
        <f t="shared" si="1"/>
        <v>0</v>
      </c>
      <c r="O34" s="608"/>
      <c r="P34" s="346"/>
      <c r="Q34" s="610"/>
      <c r="R34" s="610"/>
    </row>
    <row r="35" spans="1:18" ht="18" customHeight="1" x14ac:dyDescent="0.2">
      <c r="A35" s="1133" t="s">
        <v>53</v>
      </c>
      <c r="B35" s="1133"/>
      <c r="C35" s="1133" t="s">
        <v>2</v>
      </c>
      <c r="D35" s="1134" t="s">
        <v>529</v>
      </c>
      <c r="E35" s="1171">
        <v>4</v>
      </c>
      <c r="F35" s="1156"/>
      <c r="G35" s="1156"/>
      <c r="H35" s="1134"/>
      <c r="I35" s="1440" t="s">
        <v>77</v>
      </c>
      <c r="K35" s="599">
        <f t="shared" si="1"/>
        <v>4</v>
      </c>
      <c r="L35" s="599">
        <f t="shared" si="1"/>
        <v>0</v>
      </c>
      <c r="M35" s="599">
        <f t="shared" si="1"/>
        <v>0</v>
      </c>
      <c r="N35" s="599">
        <f t="shared" si="1"/>
        <v>0</v>
      </c>
      <c r="O35" s="608"/>
      <c r="P35" s="346"/>
      <c r="Q35" s="610"/>
      <c r="R35" s="610"/>
    </row>
    <row r="36" spans="1:18" ht="18" customHeight="1" x14ac:dyDescent="0.2">
      <c r="A36" s="1133" t="s">
        <v>530</v>
      </c>
      <c r="B36" s="1133"/>
      <c r="C36" s="1133" t="s">
        <v>2</v>
      </c>
      <c r="D36" s="1134" t="s">
        <v>531</v>
      </c>
      <c r="E36" s="1156"/>
      <c r="F36" s="1156"/>
      <c r="G36" s="1171">
        <v>6</v>
      </c>
      <c r="H36" s="1134"/>
      <c r="I36" s="1440" t="s">
        <v>77</v>
      </c>
      <c r="J36" s="360"/>
      <c r="K36" s="599">
        <f t="shared" si="1"/>
        <v>0</v>
      </c>
      <c r="L36" s="599">
        <f t="shared" si="1"/>
        <v>0</v>
      </c>
      <c r="M36" s="599">
        <f t="shared" si="1"/>
        <v>6</v>
      </c>
      <c r="N36" s="599">
        <f t="shared" si="1"/>
        <v>0</v>
      </c>
      <c r="O36" s="608"/>
      <c r="P36" s="321"/>
      <c r="Q36" s="610"/>
      <c r="R36" s="610"/>
    </row>
    <row r="37" spans="1:18" ht="18" customHeight="1" x14ac:dyDescent="0.2">
      <c r="A37" s="1133" t="s">
        <v>17</v>
      </c>
      <c r="B37" s="1133"/>
      <c r="C37" s="1133" t="s">
        <v>2</v>
      </c>
      <c r="D37" s="1134" t="s">
        <v>525</v>
      </c>
      <c r="E37" s="1171">
        <v>6</v>
      </c>
      <c r="F37" s="1156"/>
      <c r="G37" s="1156"/>
      <c r="H37" s="1134"/>
      <c r="I37" s="1431" t="s">
        <v>80</v>
      </c>
      <c r="J37" s="360"/>
      <c r="K37" s="599">
        <f t="shared" si="1"/>
        <v>6</v>
      </c>
      <c r="L37" s="599">
        <f t="shared" si="1"/>
        <v>0</v>
      </c>
      <c r="M37" s="599">
        <f t="shared" si="1"/>
        <v>0</v>
      </c>
      <c r="N37" s="599">
        <f t="shared" si="1"/>
        <v>0</v>
      </c>
      <c r="O37" s="608"/>
      <c r="P37" s="321"/>
      <c r="Q37" s="610"/>
      <c r="R37" s="610"/>
    </row>
    <row r="38" spans="1:18" ht="18" customHeight="1" thickBot="1" x14ac:dyDescent="0.25">
      <c r="A38" s="1425" t="s">
        <v>17</v>
      </c>
      <c r="B38" s="1425"/>
      <c r="C38" s="1425" t="s">
        <v>2</v>
      </c>
      <c r="D38" s="1426" t="s">
        <v>526</v>
      </c>
      <c r="E38" s="1427"/>
      <c r="F38" s="1427"/>
      <c r="G38" s="1428">
        <v>6</v>
      </c>
      <c r="H38" s="1426"/>
      <c r="I38" s="1432" t="s">
        <v>80</v>
      </c>
      <c r="J38" s="301"/>
      <c r="K38" s="599">
        <f t="shared" si="1"/>
        <v>0</v>
      </c>
      <c r="L38" s="599">
        <f t="shared" si="1"/>
        <v>0</v>
      </c>
      <c r="M38" s="599">
        <f t="shared" si="1"/>
        <v>6</v>
      </c>
      <c r="N38" s="599">
        <f t="shared" si="1"/>
        <v>0</v>
      </c>
      <c r="O38" s="608"/>
      <c r="P38" s="321"/>
      <c r="Q38" s="610"/>
      <c r="R38" s="610"/>
    </row>
    <row r="39" spans="1:18" ht="18" customHeight="1" x14ac:dyDescent="0.2">
      <c r="A39" s="1144" t="s">
        <v>61</v>
      </c>
      <c r="B39" s="1144" t="s">
        <v>42</v>
      </c>
      <c r="C39" s="1144" t="s">
        <v>2</v>
      </c>
      <c r="D39" s="1153" t="s">
        <v>532</v>
      </c>
      <c r="E39" s="1423">
        <v>4</v>
      </c>
      <c r="F39" s="1172"/>
      <c r="G39" s="1172"/>
      <c r="H39" s="1153"/>
      <c r="I39" s="1435" t="s">
        <v>77</v>
      </c>
      <c r="J39" s="360"/>
      <c r="K39" s="599">
        <f t="shared" si="1"/>
        <v>4</v>
      </c>
      <c r="L39" s="599">
        <f t="shared" si="1"/>
        <v>0</v>
      </c>
      <c r="M39" s="599">
        <f t="shared" si="1"/>
        <v>0</v>
      </c>
      <c r="N39" s="599">
        <f t="shared" si="1"/>
        <v>0</v>
      </c>
      <c r="O39" s="608"/>
      <c r="P39" s="321"/>
      <c r="Q39" s="610"/>
      <c r="R39" s="610"/>
    </row>
    <row r="40" spans="1:18" ht="18" customHeight="1" x14ac:dyDescent="0.2">
      <c r="A40" s="1133" t="s">
        <v>61</v>
      </c>
      <c r="B40" s="1133" t="s">
        <v>42</v>
      </c>
      <c r="C40" s="1133" t="s">
        <v>2</v>
      </c>
      <c r="D40" s="1134" t="s">
        <v>533</v>
      </c>
      <c r="E40" s="1156"/>
      <c r="F40" s="1156"/>
      <c r="G40" s="1171">
        <v>4</v>
      </c>
      <c r="H40" s="1134"/>
      <c r="I40" s="1431" t="s">
        <v>77</v>
      </c>
      <c r="J40" s="360"/>
      <c r="K40" s="599">
        <f t="shared" si="1"/>
        <v>0</v>
      </c>
      <c r="L40" s="599">
        <f t="shared" si="1"/>
        <v>0</v>
      </c>
      <c r="M40" s="599">
        <f t="shared" si="1"/>
        <v>4</v>
      </c>
      <c r="N40" s="599">
        <f t="shared" si="1"/>
        <v>0</v>
      </c>
      <c r="O40" s="608"/>
      <c r="P40" s="321"/>
      <c r="Q40" s="610"/>
      <c r="R40" s="610"/>
    </row>
    <row r="41" spans="1:18" ht="18" customHeight="1" x14ac:dyDescent="0.2">
      <c r="A41" s="1133" t="s">
        <v>61</v>
      </c>
      <c r="B41" s="1133" t="s">
        <v>43</v>
      </c>
      <c r="C41" s="1133" t="s">
        <v>2</v>
      </c>
      <c r="D41" s="1134" t="s">
        <v>532</v>
      </c>
      <c r="E41" s="1171">
        <v>4</v>
      </c>
      <c r="F41" s="1156"/>
      <c r="G41" s="1156"/>
      <c r="H41" s="1134"/>
      <c r="I41" s="1433" t="s">
        <v>78</v>
      </c>
      <c r="J41" s="360"/>
      <c r="K41" s="599">
        <f t="shared" si="1"/>
        <v>4</v>
      </c>
      <c r="L41" s="599">
        <f t="shared" si="1"/>
        <v>0</v>
      </c>
      <c r="M41" s="599">
        <f t="shared" si="1"/>
        <v>0</v>
      </c>
      <c r="N41" s="599">
        <f t="shared" si="1"/>
        <v>0</v>
      </c>
      <c r="O41" s="608"/>
      <c r="P41" s="321"/>
      <c r="Q41" s="610"/>
      <c r="R41" s="610"/>
    </row>
    <row r="42" spans="1:18" ht="18" customHeight="1" x14ac:dyDescent="0.2">
      <c r="A42" s="1133" t="s">
        <v>61</v>
      </c>
      <c r="B42" s="1133" t="s">
        <v>43</v>
      </c>
      <c r="C42" s="1133" t="s">
        <v>2</v>
      </c>
      <c r="D42" s="1134" t="s">
        <v>533</v>
      </c>
      <c r="E42" s="1156"/>
      <c r="F42" s="1156"/>
      <c r="G42" s="1171">
        <v>4</v>
      </c>
      <c r="H42" s="1134"/>
      <c r="I42" s="1433" t="s">
        <v>78</v>
      </c>
      <c r="J42" s="301"/>
      <c r="K42" s="599">
        <f t="shared" si="1"/>
        <v>0</v>
      </c>
      <c r="L42" s="599">
        <f t="shared" si="1"/>
        <v>0</v>
      </c>
      <c r="M42" s="599">
        <f t="shared" si="1"/>
        <v>4</v>
      </c>
      <c r="N42" s="599">
        <f t="shared" si="1"/>
        <v>0</v>
      </c>
      <c r="O42" s="608"/>
      <c r="P42" s="321"/>
      <c r="Q42" s="610"/>
      <c r="R42" s="610"/>
    </row>
    <row r="43" spans="1:18" s="164" customFormat="1" ht="18" customHeight="1" x14ac:dyDescent="0.2">
      <c r="A43" s="1133" t="s">
        <v>61</v>
      </c>
      <c r="B43" s="1133" t="s">
        <v>44</v>
      </c>
      <c r="C43" s="1133" t="s">
        <v>2</v>
      </c>
      <c r="D43" s="1134" t="s">
        <v>532</v>
      </c>
      <c r="E43" s="1171">
        <v>4</v>
      </c>
      <c r="F43" s="1156"/>
      <c r="G43" s="1156"/>
      <c r="H43" s="1134"/>
      <c r="I43" s="1433" t="s">
        <v>80</v>
      </c>
      <c r="K43" s="599">
        <f t="shared" si="1"/>
        <v>4</v>
      </c>
      <c r="L43" s="599">
        <f t="shared" si="1"/>
        <v>0</v>
      </c>
      <c r="M43" s="599">
        <f t="shared" si="1"/>
        <v>0</v>
      </c>
      <c r="N43" s="599">
        <f t="shared" si="1"/>
        <v>0</v>
      </c>
      <c r="O43" s="605"/>
      <c r="P43" s="203"/>
      <c r="Q43" s="607"/>
      <c r="R43" s="607"/>
    </row>
    <row r="44" spans="1:18" s="164" customFormat="1" ht="18" customHeight="1" x14ac:dyDescent="0.2">
      <c r="A44" s="1133" t="s">
        <v>61</v>
      </c>
      <c r="B44" s="1133" t="s">
        <v>44</v>
      </c>
      <c r="C44" s="1133" t="s">
        <v>2</v>
      </c>
      <c r="D44" s="1134" t="s">
        <v>533</v>
      </c>
      <c r="E44" s="1156"/>
      <c r="F44" s="1156"/>
      <c r="G44" s="1171">
        <v>4</v>
      </c>
      <c r="H44" s="1134"/>
      <c r="I44" s="1433" t="s">
        <v>80</v>
      </c>
      <c r="K44" s="599">
        <f t="shared" si="1"/>
        <v>0</v>
      </c>
      <c r="L44" s="599">
        <f t="shared" si="1"/>
        <v>0</v>
      </c>
      <c r="M44" s="599">
        <f t="shared" si="1"/>
        <v>4</v>
      </c>
      <c r="N44" s="599">
        <f t="shared" si="1"/>
        <v>0</v>
      </c>
      <c r="O44" s="605"/>
      <c r="P44" s="203"/>
      <c r="Q44" s="607" t="s">
        <v>534</v>
      </c>
      <c r="R44" s="607"/>
    </row>
    <row r="45" spans="1:18" ht="18" customHeight="1" x14ac:dyDescent="0.2">
      <c r="A45" s="1144" t="s">
        <v>12</v>
      </c>
      <c r="B45" s="1144"/>
      <c r="C45" s="1144" t="s">
        <v>2</v>
      </c>
      <c r="D45" s="1153" t="s">
        <v>535</v>
      </c>
      <c r="E45" s="1423">
        <v>6</v>
      </c>
      <c r="F45" s="1172"/>
      <c r="G45" s="1172"/>
      <c r="H45" s="1153"/>
      <c r="I45" s="1438" t="s">
        <v>76</v>
      </c>
      <c r="J45" s="818"/>
      <c r="K45" s="599">
        <f t="shared" si="1"/>
        <v>6</v>
      </c>
      <c r="L45" s="599">
        <f t="shared" si="1"/>
        <v>0</v>
      </c>
      <c r="M45" s="599">
        <f t="shared" si="1"/>
        <v>0</v>
      </c>
      <c r="N45" s="599">
        <f t="shared" si="1"/>
        <v>0</v>
      </c>
      <c r="O45" s="608"/>
      <c r="P45" s="321"/>
      <c r="Q45" s="610"/>
      <c r="R45" s="610"/>
    </row>
    <row r="46" spans="1:18" ht="18" customHeight="1" thickBot="1" x14ac:dyDescent="0.25">
      <c r="A46" s="1133" t="s">
        <v>12</v>
      </c>
      <c r="B46" s="1133"/>
      <c r="C46" s="1133" t="s">
        <v>2</v>
      </c>
      <c r="D46" s="1134" t="s">
        <v>536</v>
      </c>
      <c r="E46" s="1156"/>
      <c r="F46" s="1156"/>
      <c r="G46" s="1171">
        <v>4</v>
      </c>
      <c r="H46" s="1134"/>
      <c r="I46" s="1441" t="s">
        <v>76</v>
      </c>
      <c r="J46" s="360"/>
      <c r="K46" s="599">
        <f t="shared" si="1"/>
        <v>0</v>
      </c>
      <c r="L46" s="599">
        <f t="shared" si="1"/>
        <v>0</v>
      </c>
      <c r="M46" s="599">
        <f t="shared" si="1"/>
        <v>4</v>
      </c>
      <c r="N46" s="599">
        <f t="shared" si="1"/>
        <v>0</v>
      </c>
      <c r="O46" s="608"/>
      <c r="P46" s="321"/>
      <c r="Q46" s="610"/>
      <c r="R46" s="610"/>
    </row>
    <row r="47" spans="1:18" ht="18" customHeight="1" x14ac:dyDescent="0.2">
      <c r="A47" s="1144" t="s">
        <v>62</v>
      </c>
      <c r="B47" s="1144" t="s">
        <v>42</v>
      </c>
      <c r="C47" s="1144" t="s">
        <v>2</v>
      </c>
      <c r="D47" s="1153" t="s">
        <v>537</v>
      </c>
      <c r="E47" s="1423">
        <v>2</v>
      </c>
      <c r="F47" s="1172"/>
      <c r="G47" s="1172"/>
      <c r="H47" s="1153"/>
      <c r="I47" s="1434" t="s">
        <v>78</v>
      </c>
      <c r="J47" s="815"/>
      <c r="K47" s="599">
        <f t="shared" si="1"/>
        <v>2</v>
      </c>
      <c r="L47" s="599">
        <f t="shared" si="1"/>
        <v>0</v>
      </c>
      <c r="M47" s="599">
        <f t="shared" si="1"/>
        <v>0</v>
      </c>
      <c r="N47" s="599">
        <f t="shared" si="1"/>
        <v>0</v>
      </c>
      <c r="O47" s="608"/>
      <c r="P47" s="346"/>
      <c r="Q47" s="610"/>
      <c r="R47" s="610"/>
    </row>
    <row r="48" spans="1:18" ht="18" customHeight="1" x14ac:dyDescent="0.2">
      <c r="A48" s="1133" t="s">
        <v>62</v>
      </c>
      <c r="B48" s="1133" t="s">
        <v>42</v>
      </c>
      <c r="C48" s="1133" t="s">
        <v>2</v>
      </c>
      <c r="D48" s="1134" t="s">
        <v>538</v>
      </c>
      <c r="E48" s="1156"/>
      <c r="F48" s="1156"/>
      <c r="G48" s="1171">
        <v>2</v>
      </c>
      <c r="H48" s="1134"/>
      <c r="I48" s="1433" t="s">
        <v>78</v>
      </c>
      <c r="J48" s="815"/>
      <c r="K48" s="599">
        <f t="shared" si="1"/>
        <v>0</v>
      </c>
      <c r="L48" s="599">
        <f t="shared" si="1"/>
        <v>0</v>
      </c>
      <c r="M48" s="599">
        <f t="shared" si="1"/>
        <v>2</v>
      </c>
      <c r="N48" s="599">
        <f t="shared" si="1"/>
        <v>0</v>
      </c>
      <c r="O48" s="608"/>
      <c r="P48" s="346"/>
      <c r="Q48" s="610"/>
      <c r="R48" s="610"/>
    </row>
    <row r="49" spans="1:18" ht="18" customHeight="1" x14ac:dyDescent="0.2">
      <c r="A49" s="1133" t="s">
        <v>62</v>
      </c>
      <c r="B49" s="1133" t="s">
        <v>43</v>
      </c>
      <c r="C49" s="1133" t="s">
        <v>2</v>
      </c>
      <c r="D49" s="1134" t="s">
        <v>537</v>
      </c>
      <c r="E49" s="1171">
        <v>2</v>
      </c>
      <c r="F49" s="1156"/>
      <c r="G49" s="1156"/>
      <c r="H49" s="1134"/>
      <c r="I49" s="1433" t="s">
        <v>78</v>
      </c>
      <c r="J49" s="815"/>
      <c r="K49" s="599">
        <f t="shared" si="1"/>
        <v>2</v>
      </c>
      <c r="L49" s="599">
        <f t="shared" si="1"/>
        <v>0</v>
      </c>
      <c r="M49" s="599">
        <f t="shared" si="1"/>
        <v>0</v>
      </c>
      <c r="N49" s="599">
        <f t="shared" si="1"/>
        <v>0</v>
      </c>
      <c r="O49" s="608"/>
      <c r="P49" s="321"/>
      <c r="Q49" s="610"/>
      <c r="R49" s="610"/>
    </row>
    <row r="50" spans="1:18" ht="18" customHeight="1" x14ac:dyDescent="0.2">
      <c r="A50" s="1133" t="s">
        <v>62</v>
      </c>
      <c r="B50" s="1133" t="s">
        <v>43</v>
      </c>
      <c r="C50" s="1133" t="s">
        <v>2</v>
      </c>
      <c r="D50" s="1134" t="s">
        <v>538</v>
      </c>
      <c r="E50" s="1156"/>
      <c r="F50" s="1156"/>
      <c r="G50" s="1171">
        <v>2</v>
      </c>
      <c r="H50" s="1134"/>
      <c r="I50" s="1433" t="s">
        <v>78</v>
      </c>
      <c r="J50" s="815"/>
      <c r="K50" s="599">
        <f t="shared" si="1"/>
        <v>0</v>
      </c>
      <c r="L50" s="599">
        <f t="shared" si="1"/>
        <v>0</v>
      </c>
      <c r="M50" s="599">
        <f t="shared" si="1"/>
        <v>2</v>
      </c>
      <c r="N50" s="599">
        <f t="shared" si="1"/>
        <v>0</v>
      </c>
      <c r="O50" s="608"/>
      <c r="P50" s="321"/>
      <c r="Q50" s="610"/>
      <c r="R50" s="610"/>
    </row>
    <row r="51" spans="1:18" ht="18" customHeight="1" x14ac:dyDescent="0.2">
      <c r="A51" s="1133" t="s">
        <v>62</v>
      </c>
      <c r="B51" s="1133" t="s">
        <v>44</v>
      </c>
      <c r="C51" s="1133" t="s">
        <v>2</v>
      </c>
      <c r="D51" s="1134" t="s">
        <v>537</v>
      </c>
      <c r="E51" s="1171">
        <v>2</v>
      </c>
      <c r="F51" s="1156"/>
      <c r="G51" s="1156"/>
      <c r="H51" s="1134"/>
      <c r="I51" s="1435" t="s">
        <v>77</v>
      </c>
      <c r="J51" s="815"/>
      <c r="K51" s="599">
        <f t="shared" si="1"/>
        <v>2</v>
      </c>
      <c r="L51" s="599">
        <f t="shared" si="1"/>
        <v>0</v>
      </c>
      <c r="M51" s="599">
        <f t="shared" si="1"/>
        <v>0</v>
      </c>
      <c r="N51" s="599">
        <f t="shared" si="1"/>
        <v>0</v>
      </c>
      <c r="O51" s="608"/>
      <c r="P51" s="321"/>
      <c r="Q51" s="610"/>
      <c r="R51" s="610"/>
    </row>
    <row r="52" spans="1:18" ht="18" customHeight="1" thickBot="1" x14ac:dyDescent="0.25">
      <c r="A52" s="1425" t="s">
        <v>62</v>
      </c>
      <c r="B52" s="1425" t="s">
        <v>44</v>
      </c>
      <c r="C52" s="1425" t="s">
        <v>2</v>
      </c>
      <c r="D52" s="1426" t="s">
        <v>538</v>
      </c>
      <c r="E52" s="1427"/>
      <c r="F52" s="1427"/>
      <c r="G52" s="1428">
        <v>2</v>
      </c>
      <c r="H52" s="1426"/>
      <c r="I52" s="1435" t="s">
        <v>78</v>
      </c>
      <c r="J52" s="1550" t="s">
        <v>707</v>
      </c>
      <c r="K52" s="599">
        <f t="shared" si="1"/>
        <v>0</v>
      </c>
      <c r="L52" s="599">
        <f t="shared" si="1"/>
        <v>0</v>
      </c>
      <c r="M52" s="599">
        <f t="shared" si="1"/>
        <v>2</v>
      </c>
      <c r="N52" s="599">
        <f t="shared" si="1"/>
        <v>0</v>
      </c>
      <c r="O52" s="608"/>
      <c r="P52" s="321"/>
      <c r="Q52" s="610"/>
      <c r="R52" s="610"/>
    </row>
    <row r="53" spans="1:18" x14ac:dyDescent="0.2">
      <c r="A53" s="165"/>
      <c r="B53" s="165"/>
      <c r="C53" s="165"/>
      <c r="G53" s="810"/>
      <c r="J53" s="819"/>
      <c r="K53" s="599"/>
      <c r="L53" s="599"/>
      <c r="M53" s="599"/>
      <c r="N53" s="599"/>
      <c r="O53" s="608"/>
      <c r="P53" s="346"/>
      <c r="Q53" s="610"/>
      <c r="R53" s="610"/>
    </row>
    <row r="54" spans="1:18" ht="26.1" customHeight="1" x14ac:dyDescent="0.2">
      <c r="D54" s="375" t="s">
        <v>422</v>
      </c>
      <c r="E54" s="376">
        <f>+SUM(E11:E52)</f>
        <v>106</v>
      </c>
      <c r="F54" s="376"/>
      <c r="G54" s="376">
        <f>+SUM(G11:G52)</f>
        <v>104</v>
      </c>
      <c r="H54" s="820"/>
      <c r="I54" s="377">
        <f>+G54+E54</f>
        <v>210</v>
      </c>
      <c r="J54" s="360"/>
      <c r="K54" s="301"/>
      <c r="L54" s="301"/>
      <c r="M54" s="301"/>
      <c r="N54" s="301"/>
      <c r="O54" s="346"/>
      <c r="P54" s="346"/>
    </row>
    <row r="55" spans="1:18" ht="18.75" customHeight="1" x14ac:dyDescent="0.2">
      <c r="D55" s="801"/>
      <c r="I55" s="821"/>
      <c r="J55" s="365"/>
      <c r="K55" s="822"/>
      <c r="L55" s="823"/>
      <c r="M55" s="823"/>
      <c r="N55" s="346"/>
      <c r="O55" s="346"/>
      <c r="P55" s="346"/>
    </row>
    <row r="56" spans="1:18" ht="41.25" customHeight="1" x14ac:dyDescent="0.2">
      <c r="D56" s="801"/>
      <c r="I56" s="824" t="s">
        <v>141</v>
      </c>
      <c r="J56" s="90" t="s">
        <v>113</v>
      </c>
      <c r="K56" s="825"/>
      <c r="L56" s="826" t="s">
        <v>114</v>
      </c>
      <c r="M56" s="827"/>
      <c r="N56" s="828" t="s">
        <v>539</v>
      </c>
      <c r="P56" s="401">
        <v>2025</v>
      </c>
    </row>
    <row r="57" spans="1:18" ht="18.75" customHeight="1" x14ac:dyDescent="0.2">
      <c r="I57" s="829" t="s">
        <v>192</v>
      </c>
      <c r="J57" s="177"/>
      <c r="K57" s="825"/>
      <c r="L57" s="830"/>
      <c r="M57" s="831"/>
      <c r="N57" s="90"/>
      <c r="P57" s="832"/>
    </row>
    <row r="58" spans="1:18" ht="18.75" customHeight="1" x14ac:dyDescent="0.2">
      <c r="I58" s="833" t="s">
        <v>81</v>
      </c>
      <c r="J58" s="177">
        <f ca="1">SUMIF($I$11:$N$52,$I58,K$11:K$52)</f>
        <v>24</v>
      </c>
      <c r="K58" s="825"/>
      <c r="L58" s="834">
        <f ca="1">SUMIF($I$11:$N$52,$I58,M$11:M$52)</f>
        <v>24</v>
      </c>
      <c r="M58" s="831"/>
      <c r="N58" s="90">
        <f ca="1">AVERAGE(J58:L58)</f>
        <v>24</v>
      </c>
      <c r="P58" s="832">
        <v>25</v>
      </c>
    </row>
    <row r="59" spans="1:18" ht="18.75" customHeight="1" x14ac:dyDescent="0.2">
      <c r="I59" s="833" t="s">
        <v>80</v>
      </c>
      <c r="J59" s="177">
        <f ca="1">SUMIF($I$11:$N$52,$I59,K$11:K$52)</f>
        <v>22</v>
      </c>
      <c r="K59" s="825"/>
      <c r="L59" s="834">
        <f ca="1">SUMIF($I$11:$N$52,$I59,M$11:M$52)</f>
        <v>22</v>
      </c>
      <c r="M59" s="831"/>
      <c r="N59" s="90">
        <f ca="1">AVERAGE(J59:L59)</f>
        <v>22</v>
      </c>
      <c r="P59" s="832">
        <v>21</v>
      </c>
    </row>
    <row r="60" spans="1:18" ht="18.75" customHeight="1" x14ac:dyDescent="0.2">
      <c r="D60" s="164" t="s">
        <v>540</v>
      </c>
      <c r="I60" s="833" t="s">
        <v>78</v>
      </c>
      <c r="J60" s="177">
        <f ca="1">SUMIF($I$11:$N$52,$I60,K$11:K$52)</f>
        <v>20</v>
      </c>
      <c r="K60" s="825"/>
      <c r="L60" s="834">
        <f ca="1">SUMIF($I$11:$N$52,$I60,M$11:M$52)</f>
        <v>22</v>
      </c>
      <c r="M60" s="831"/>
      <c r="N60" s="90">
        <f ca="1">AVERAGE(J60:L60)</f>
        <v>21</v>
      </c>
      <c r="P60" s="832">
        <v>23</v>
      </c>
    </row>
    <row r="61" spans="1:18" ht="18.75" customHeight="1" x14ac:dyDescent="0.2">
      <c r="I61" s="833" t="s">
        <v>76</v>
      </c>
      <c r="J61" s="177">
        <f ca="1">SUMIF($I$11:$N$52,$I61,K$11:K$52)</f>
        <v>18</v>
      </c>
      <c r="K61" s="825"/>
      <c r="L61" s="834">
        <f ca="1">SUMIF($I$11:$N$52,$I61,M$11:M$52)</f>
        <v>14</v>
      </c>
      <c r="M61" s="831"/>
      <c r="N61" s="90">
        <f ca="1">AVERAGE(J61:L61)</f>
        <v>16</v>
      </c>
      <c r="P61" s="832">
        <v>17</v>
      </c>
    </row>
    <row r="62" spans="1:18" ht="18.75" customHeight="1" x14ac:dyDescent="0.2">
      <c r="I62" s="833" t="s">
        <v>77</v>
      </c>
      <c r="J62" s="177">
        <f ca="1">SUMIF($I$11:$N$52,$I62,K$11:K$52)</f>
        <v>22</v>
      </c>
      <c r="K62" s="825"/>
      <c r="L62" s="834">
        <f ca="1">SUMIF($I$11:$N$52,$I62,M$11:M$52)</f>
        <v>22</v>
      </c>
      <c r="M62" s="831"/>
      <c r="N62" s="90">
        <f ca="1">AVERAGE(J62:L62)</f>
        <v>22</v>
      </c>
      <c r="P62" s="832">
        <v>23</v>
      </c>
    </row>
    <row r="63" spans="1:18" ht="18.75" customHeight="1" x14ac:dyDescent="0.2">
      <c r="I63" s="230"/>
      <c r="J63" s="177"/>
      <c r="K63" s="825"/>
      <c r="L63" s="834"/>
      <c r="M63" s="831"/>
      <c r="N63" s="301"/>
      <c r="O63" s="346"/>
      <c r="P63" s="346"/>
    </row>
    <row r="64" spans="1:18" ht="18.75" customHeight="1" x14ac:dyDescent="0.2">
      <c r="J64" s="356"/>
      <c r="K64" s="823"/>
      <c r="L64" s="346"/>
      <c r="M64" s="346"/>
      <c r="N64" s="346"/>
      <c r="O64" s="346"/>
      <c r="P64" s="346"/>
    </row>
    <row r="65" spans="10:16" ht="18.75" customHeight="1" x14ac:dyDescent="0.2">
      <c r="J65" s="360"/>
      <c r="K65" s="823"/>
      <c r="L65" s="90">
        <f ca="1">SUM(J57:L63)</f>
        <v>210</v>
      </c>
      <c r="M65" s="346"/>
      <c r="N65" s="346"/>
      <c r="O65" s="346"/>
      <c r="P65" s="346"/>
    </row>
    <row r="66" spans="10:16" ht="18.75" customHeight="1" x14ac:dyDescent="0.2">
      <c r="J66" s="360"/>
      <c r="K66" s="823"/>
      <c r="L66" s="346"/>
      <c r="M66" s="346"/>
      <c r="N66" s="346"/>
      <c r="O66" s="346"/>
      <c r="P66" s="346"/>
    </row>
    <row r="67" spans="10:16" ht="18.75" customHeight="1" x14ac:dyDescent="0.2"/>
  </sheetData>
  <sheetProtection formatCells="0" autoFilter="0"/>
  <autoFilter ref="A9:I52">
    <filterColumn colId="4" showButton="0"/>
    <filterColumn colId="6" showButton="0"/>
  </autoFilter>
  <mergeCells count="12">
    <mergeCell ref="I9:I10"/>
    <mergeCell ref="J9:J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4" type="noConversion"/>
  <dataValidations count="1">
    <dataValidation type="list" allowBlank="1" showInputMessage="1" showErrorMessage="1" sqref="I57:I63">
      <formula1>$I$11:$I$52</formula1>
    </dataValidation>
  </dataValidations>
  <pageMargins left="0.75" right="0.4" top="0.46" bottom="0.26" header="0" footer="0"/>
  <pageSetup paperSize="8" scale="5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8000"/>
    <pageSetUpPr fitToPage="1"/>
  </sheetPr>
  <dimension ref="A1:S74"/>
  <sheetViews>
    <sheetView zoomScale="90" zoomScaleNormal="90" workbookViewId="0">
      <selection activeCell="A12" sqref="A12:I22"/>
    </sheetView>
  </sheetViews>
  <sheetFormatPr baseColWidth="10" defaultColWidth="11.42578125" defaultRowHeight="15.75" x14ac:dyDescent="0.2"/>
  <cols>
    <col min="1" max="3" width="11.42578125" style="164"/>
    <col min="4" max="4" width="30.140625" style="801" customWidth="1"/>
    <col min="5" max="8" width="11.42578125" style="164"/>
    <col min="9" max="9" width="33.28515625" style="164" customWidth="1"/>
    <col min="10" max="17" width="11.42578125" style="170"/>
    <col min="18" max="16384" width="11.42578125" style="91"/>
  </cols>
  <sheetData>
    <row r="1" spans="1:19" ht="15" x14ac:dyDescent="0.2">
      <c r="A1" s="1495" t="s">
        <v>30</v>
      </c>
      <c r="B1" s="1480"/>
      <c r="C1" s="1480"/>
      <c r="D1" s="1480"/>
      <c r="E1" s="1480"/>
      <c r="F1" s="1480"/>
      <c r="G1" s="1480"/>
      <c r="H1" s="1480"/>
      <c r="I1" s="1480"/>
      <c r="J1" s="1480"/>
      <c r="K1" s="1480"/>
      <c r="L1" s="1480"/>
      <c r="M1" s="1480"/>
      <c r="N1" s="1480"/>
      <c r="O1" s="1480"/>
      <c r="P1" s="1480"/>
      <c r="Q1" s="1480"/>
      <c r="R1" s="1480"/>
      <c r="S1" s="1480"/>
    </row>
    <row r="2" spans="1:19" ht="15" x14ac:dyDescent="0.2">
      <c r="A2" s="1495" t="s">
        <v>31</v>
      </c>
      <c r="B2" s="1480"/>
      <c r="C2" s="1480"/>
      <c r="D2" s="1480"/>
      <c r="E2" s="1480"/>
      <c r="F2" s="1480"/>
      <c r="G2" s="1480"/>
      <c r="H2" s="1480"/>
      <c r="I2" s="1480"/>
      <c r="J2" s="1480"/>
      <c r="K2" s="1480"/>
      <c r="L2" s="1480"/>
      <c r="M2" s="1480"/>
      <c r="N2" s="1480"/>
      <c r="O2" s="1480"/>
      <c r="P2" s="1480"/>
      <c r="Q2" s="1480"/>
      <c r="R2" s="1480"/>
      <c r="S2" s="1480"/>
    </row>
    <row r="3" spans="1:19" ht="15" x14ac:dyDescent="0.2">
      <c r="A3" s="1495" t="s">
        <v>32</v>
      </c>
      <c r="B3" s="1480"/>
      <c r="C3" s="1480"/>
      <c r="D3" s="1480"/>
      <c r="E3" s="1480"/>
      <c r="F3" s="1480"/>
      <c r="G3" s="1480"/>
      <c r="H3" s="1480"/>
      <c r="I3" s="1480"/>
      <c r="J3" s="1480"/>
      <c r="K3" s="1480"/>
      <c r="L3" s="1480"/>
      <c r="M3" s="1480"/>
      <c r="N3" s="1480"/>
      <c r="O3" s="1480"/>
      <c r="P3" s="1480"/>
      <c r="Q3" s="1480"/>
      <c r="R3" s="1480"/>
      <c r="S3" s="1480"/>
    </row>
    <row r="4" spans="1:19" ht="13.5" thickBot="1" x14ac:dyDescent="0.25">
      <c r="A4" s="1480"/>
      <c r="B4" s="1480"/>
      <c r="C4" s="1480"/>
      <c r="D4" s="1480"/>
      <c r="E4" s="1480"/>
      <c r="F4" s="1480"/>
      <c r="G4" s="1480"/>
      <c r="H4" s="1480"/>
      <c r="I4" s="1480"/>
      <c r="J4" s="1480"/>
      <c r="K4" s="1480"/>
      <c r="L4" s="1480"/>
      <c r="M4" s="1480"/>
      <c r="N4" s="1480"/>
      <c r="O4" s="1480"/>
      <c r="P4" s="1480"/>
      <c r="Q4" s="1480"/>
      <c r="R4" s="1480"/>
      <c r="S4" s="1480"/>
    </row>
    <row r="5" spans="1:19" ht="12.75" x14ac:dyDescent="0.2">
      <c r="A5" s="1469" t="s">
        <v>33</v>
      </c>
      <c r="B5" s="1466"/>
      <c r="C5" s="1466"/>
      <c r="D5" s="1466"/>
      <c r="E5" s="1466"/>
      <c r="F5" s="1466"/>
      <c r="G5" s="1466"/>
      <c r="H5" s="1466"/>
      <c r="I5" s="1465"/>
      <c r="J5" s="1480"/>
      <c r="K5" s="1480"/>
      <c r="L5" s="1480"/>
      <c r="M5" s="1480"/>
      <c r="N5" s="1480"/>
      <c r="O5" s="1480"/>
      <c r="P5" s="1480"/>
      <c r="Q5" s="1480"/>
      <c r="R5" s="1480"/>
      <c r="S5" s="1480"/>
    </row>
    <row r="6" spans="1:19" ht="13.5" thickBot="1" x14ac:dyDescent="0.25">
      <c r="A6" s="1470" t="s">
        <v>417</v>
      </c>
      <c r="B6" s="1471"/>
      <c r="C6" s="1472"/>
      <c r="D6" s="1471"/>
      <c r="E6" s="1471"/>
      <c r="F6" s="1471"/>
      <c r="G6" s="1471"/>
      <c r="H6" s="1471"/>
      <c r="I6" s="1473"/>
      <c r="J6" s="1480"/>
      <c r="K6" s="1480"/>
      <c r="L6" s="1480"/>
      <c r="M6" s="1480"/>
      <c r="N6" s="1480"/>
      <c r="O6" s="1480"/>
      <c r="P6" s="1480"/>
      <c r="Q6" s="1480"/>
      <c r="R6" s="1480"/>
      <c r="S6" s="1480"/>
    </row>
    <row r="7" spans="1:19" ht="16.5" thickBot="1" x14ac:dyDescent="0.25">
      <c r="A7" s="1525" t="s">
        <v>34</v>
      </c>
      <c r="B7" s="1526"/>
      <c r="C7" s="1526"/>
      <c r="D7" s="1474" t="s">
        <v>541</v>
      </c>
      <c r="E7" s="1474"/>
      <c r="F7" s="1474"/>
      <c r="G7" s="1474"/>
      <c r="H7" s="1474"/>
      <c r="I7" s="1527"/>
      <c r="J7" s="1490"/>
      <c r="K7" s="1490"/>
      <c r="L7" s="1490"/>
      <c r="M7" s="1490"/>
      <c r="N7" s="1490"/>
      <c r="O7" s="1490"/>
      <c r="P7" s="1490"/>
      <c r="Q7" s="1490"/>
      <c r="R7" s="1489"/>
      <c r="S7" s="1489"/>
    </row>
    <row r="8" spans="1:19" ht="16.5" thickBot="1" x14ac:dyDescent="0.25">
      <c r="A8" s="1528"/>
      <c r="B8" s="1529"/>
      <c r="C8" s="1529"/>
      <c r="D8" s="1471" t="s">
        <v>35</v>
      </c>
      <c r="E8" s="1471"/>
      <c r="F8" s="1471"/>
      <c r="G8" s="1471"/>
      <c r="H8" s="1471"/>
      <c r="I8" s="1530"/>
      <c r="J8" s="1501"/>
      <c r="K8" s="1501"/>
      <c r="L8" s="1501"/>
      <c r="M8" s="1501"/>
      <c r="N8" s="1501"/>
      <c r="O8" s="1501"/>
      <c r="P8" s="1501"/>
      <c r="Q8" s="1501"/>
      <c r="R8" s="1485"/>
      <c r="S8" s="1485"/>
    </row>
    <row r="9" spans="1:19" x14ac:dyDescent="0.2">
      <c r="A9" s="1476" t="s">
        <v>3</v>
      </c>
      <c r="B9" s="1478"/>
      <c r="C9" s="1478" t="s">
        <v>0</v>
      </c>
      <c r="D9" s="1478" t="s">
        <v>36</v>
      </c>
      <c r="E9" s="1478" t="s">
        <v>37</v>
      </c>
      <c r="F9" s="1478"/>
      <c r="G9" s="1478" t="s">
        <v>38</v>
      </c>
      <c r="H9" s="1478"/>
      <c r="I9" s="1475" t="s">
        <v>39</v>
      </c>
      <c r="J9" s="1501"/>
      <c r="K9" s="1501"/>
      <c r="L9" s="1501"/>
      <c r="M9" s="1501"/>
      <c r="N9" s="1501"/>
      <c r="O9" s="1501"/>
      <c r="P9" s="1501"/>
      <c r="Q9" s="1501"/>
      <c r="R9" s="1485"/>
      <c r="S9" s="1485"/>
    </row>
    <row r="10" spans="1:19" hidden="1" x14ac:dyDescent="0.2">
      <c r="A10" s="1477"/>
      <c r="B10" s="1479"/>
      <c r="C10" s="1479"/>
      <c r="D10" s="1479"/>
      <c r="E10" s="1531" t="s">
        <v>40</v>
      </c>
      <c r="F10" s="1531" t="s">
        <v>45</v>
      </c>
      <c r="G10" s="1532" t="s">
        <v>41</v>
      </c>
      <c r="H10" s="1532" t="s">
        <v>45</v>
      </c>
      <c r="I10" s="1475"/>
      <c r="J10" s="1484"/>
      <c r="K10" s="1484"/>
      <c r="L10" s="1484"/>
      <c r="M10" s="1484"/>
      <c r="N10" s="1484"/>
      <c r="O10" s="1484"/>
      <c r="P10" s="1484"/>
      <c r="Q10" s="1484"/>
      <c r="R10" s="1481"/>
      <c r="S10" s="1481"/>
    </row>
    <row r="11" spans="1:19" ht="15" hidden="1" x14ac:dyDescent="0.2">
      <c r="A11" s="1551" t="s">
        <v>4</v>
      </c>
      <c r="B11" s="1551" t="s">
        <v>42</v>
      </c>
      <c r="C11" s="1551" t="s">
        <v>5</v>
      </c>
      <c r="D11" s="1552" t="s">
        <v>542</v>
      </c>
      <c r="E11" s="1559"/>
      <c r="F11" s="1559"/>
      <c r="G11" s="1551">
        <v>4</v>
      </c>
      <c r="H11" s="1552"/>
      <c r="I11" s="1553" t="s">
        <v>543</v>
      </c>
      <c r="J11" s="1484"/>
      <c r="K11" s="1492">
        <v>0</v>
      </c>
      <c r="L11" s="1492">
        <v>0</v>
      </c>
      <c r="M11" s="1492">
        <v>4</v>
      </c>
      <c r="N11" s="1492">
        <v>0</v>
      </c>
      <c r="O11" s="1500"/>
      <c r="P11" s="1483"/>
      <c r="Q11" s="1500"/>
      <c r="R11" s="1482"/>
      <c r="S11" s="1482"/>
    </row>
    <row r="12" spans="1:19" ht="15" hidden="1" x14ac:dyDescent="0.2">
      <c r="A12" s="1641" t="s">
        <v>4</v>
      </c>
      <c r="B12" s="1641" t="s">
        <v>42</v>
      </c>
      <c r="C12" s="1641" t="s">
        <v>5</v>
      </c>
      <c r="D12" s="1642" t="s">
        <v>544</v>
      </c>
      <c r="E12" s="1642"/>
      <c r="F12" s="1642"/>
      <c r="G12" s="1642"/>
      <c r="H12" s="1643">
        <v>2</v>
      </c>
      <c r="I12" s="1644" t="s">
        <v>703</v>
      </c>
      <c r="J12" s="1484"/>
      <c r="K12" s="1492">
        <v>0</v>
      </c>
      <c r="L12" s="1492">
        <v>0</v>
      </c>
      <c r="M12" s="1492">
        <v>0</v>
      </c>
      <c r="N12" s="1492">
        <v>2</v>
      </c>
      <c r="O12" s="1500"/>
      <c r="P12" s="1483"/>
      <c r="Q12" s="1500"/>
      <c r="R12" s="1482"/>
      <c r="S12" s="1482"/>
    </row>
    <row r="13" spans="1:19" ht="15" x14ac:dyDescent="0.2">
      <c r="A13" s="1551" t="s">
        <v>4</v>
      </c>
      <c r="B13" s="1551" t="s">
        <v>43</v>
      </c>
      <c r="C13" s="1551" t="s">
        <v>5</v>
      </c>
      <c r="D13" s="1552" t="s">
        <v>542</v>
      </c>
      <c r="E13" s="1559"/>
      <c r="F13" s="1559"/>
      <c r="G13" s="1551">
        <v>4</v>
      </c>
      <c r="H13" s="1552"/>
      <c r="I13" s="1553" t="s">
        <v>546</v>
      </c>
      <c r="J13" s="1484"/>
      <c r="K13" s="1492">
        <v>0</v>
      </c>
      <c r="L13" s="1492">
        <v>0</v>
      </c>
      <c r="M13" s="1492">
        <v>4</v>
      </c>
      <c r="N13" s="1492">
        <v>0</v>
      </c>
      <c r="O13" s="1500"/>
      <c r="P13" s="1483"/>
      <c r="Q13" s="1500"/>
      <c r="R13" s="1482"/>
      <c r="S13" s="1482"/>
    </row>
    <row r="14" spans="1:19" ht="15" hidden="1" x14ac:dyDescent="0.2">
      <c r="A14" s="1641" t="s">
        <v>4</v>
      </c>
      <c r="B14" s="1641" t="s">
        <v>43</v>
      </c>
      <c r="C14" s="1641" t="s">
        <v>5</v>
      </c>
      <c r="D14" s="1642" t="s">
        <v>547</v>
      </c>
      <c r="E14" s="1642"/>
      <c r="F14" s="1642"/>
      <c r="G14" s="1642"/>
      <c r="H14" s="1643">
        <v>2</v>
      </c>
      <c r="I14" s="1644" t="s">
        <v>703</v>
      </c>
      <c r="J14" s="1484"/>
      <c r="K14" s="1492">
        <v>0</v>
      </c>
      <c r="L14" s="1492">
        <v>0</v>
      </c>
      <c r="M14" s="1492">
        <v>0</v>
      </c>
      <c r="N14" s="1492">
        <v>2</v>
      </c>
      <c r="O14" s="1500"/>
      <c r="P14" s="1483"/>
      <c r="Q14" s="1500"/>
      <c r="R14" s="1482"/>
      <c r="S14" s="1482"/>
    </row>
    <row r="15" spans="1:19" ht="15" hidden="1" x14ac:dyDescent="0.2">
      <c r="A15" s="1551" t="s">
        <v>4</v>
      </c>
      <c r="B15" s="1551" t="s">
        <v>44</v>
      </c>
      <c r="C15" s="1551" t="s">
        <v>5</v>
      </c>
      <c r="D15" s="1552" t="s">
        <v>542</v>
      </c>
      <c r="E15" s="1552"/>
      <c r="F15" s="1552"/>
      <c r="G15" s="1568">
        <v>4</v>
      </c>
      <c r="H15" s="1566"/>
      <c r="I15" s="1553" t="s">
        <v>543</v>
      </c>
      <c r="J15" s="1484"/>
      <c r="K15" s="1492">
        <v>0</v>
      </c>
      <c r="L15" s="1492">
        <v>0</v>
      </c>
      <c r="M15" s="1492">
        <v>4</v>
      </c>
      <c r="N15" s="1492">
        <v>0</v>
      </c>
      <c r="O15" s="1500"/>
      <c r="P15" s="1483"/>
      <c r="Q15" s="1500"/>
      <c r="R15" s="1482"/>
      <c r="S15" s="1482"/>
    </row>
    <row r="16" spans="1:19" ht="15" hidden="1" x14ac:dyDescent="0.2">
      <c r="A16" s="1641" t="s">
        <v>4</v>
      </c>
      <c r="B16" s="1641" t="s">
        <v>44</v>
      </c>
      <c r="C16" s="1641" t="s">
        <v>5</v>
      </c>
      <c r="D16" s="1642" t="s">
        <v>547</v>
      </c>
      <c r="E16" s="1642"/>
      <c r="F16" s="1642"/>
      <c r="G16" s="1641"/>
      <c r="H16" s="1641">
        <v>2</v>
      </c>
      <c r="I16" s="1644" t="s">
        <v>703</v>
      </c>
      <c r="J16" s="1484"/>
      <c r="K16" s="1492">
        <v>0</v>
      </c>
      <c r="L16" s="1492">
        <v>0</v>
      </c>
      <c r="M16" s="1492">
        <v>0</v>
      </c>
      <c r="N16" s="1492">
        <v>2</v>
      </c>
      <c r="O16" s="1500"/>
      <c r="P16" s="1483"/>
      <c r="Q16" s="1500"/>
      <c r="R16" s="1482"/>
      <c r="S16" s="1482"/>
    </row>
    <row r="17" spans="1:19" ht="15" hidden="1" x14ac:dyDescent="0.2">
      <c r="A17" s="1551" t="s">
        <v>4</v>
      </c>
      <c r="B17" s="1551" t="s">
        <v>46</v>
      </c>
      <c r="C17" s="1551" t="s">
        <v>5</v>
      </c>
      <c r="D17" s="1552" t="s">
        <v>542</v>
      </c>
      <c r="E17" s="1552"/>
      <c r="F17" s="1552"/>
      <c r="G17" s="1551">
        <v>4</v>
      </c>
      <c r="H17" s="1552"/>
      <c r="I17" s="1553" t="s">
        <v>545</v>
      </c>
      <c r="J17" s="1484"/>
      <c r="K17" s="1492">
        <v>0</v>
      </c>
      <c r="L17" s="1492">
        <v>0</v>
      </c>
      <c r="M17" s="1492">
        <v>4</v>
      </c>
      <c r="N17" s="1492">
        <v>0</v>
      </c>
      <c r="O17" s="1500"/>
      <c r="P17" s="1483"/>
      <c r="Q17" s="1500"/>
      <c r="R17" s="1482"/>
      <c r="S17" s="1482"/>
    </row>
    <row r="18" spans="1:19" ht="15" hidden="1" x14ac:dyDescent="0.2">
      <c r="A18" s="1511" t="s">
        <v>4</v>
      </c>
      <c r="B18" s="1511" t="s">
        <v>46</v>
      </c>
      <c r="C18" s="1511" t="s">
        <v>5</v>
      </c>
      <c r="D18" s="1514" t="s">
        <v>547</v>
      </c>
      <c r="E18" s="1514"/>
      <c r="F18" s="1514"/>
      <c r="G18" s="1514"/>
      <c r="H18" s="1533">
        <v>2</v>
      </c>
      <c r="I18" s="1506" t="s">
        <v>543</v>
      </c>
      <c r="J18" s="1484"/>
      <c r="K18" s="1492">
        <v>0</v>
      </c>
      <c r="L18" s="1492">
        <v>0</v>
      </c>
      <c r="M18" s="1492">
        <v>0</v>
      </c>
      <c r="N18" s="1492">
        <v>2</v>
      </c>
      <c r="O18" s="1500"/>
      <c r="P18" s="1483"/>
      <c r="Q18" s="1500"/>
      <c r="R18" s="1482"/>
      <c r="S18" s="1482"/>
    </row>
    <row r="19" spans="1:19" ht="15" hidden="1" x14ac:dyDescent="0.2">
      <c r="A19" s="1551" t="s">
        <v>4</v>
      </c>
      <c r="B19" s="1551" t="s">
        <v>47</v>
      </c>
      <c r="C19" s="1551" t="s">
        <v>5</v>
      </c>
      <c r="D19" s="1552" t="s">
        <v>542</v>
      </c>
      <c r="E19" s="1552"/>
      <c r="F19" s="1552"/>
      <c r="G19" s="1568">
        <v>4</v>
      </c>
      <c r="H19" s="1566"/>
      <c r="I19" s="1552" t="s">
        <v>543</v>
      </c>
      <c r="J19" s="1484"/>
      <c r="K19" s="1492">
        <v>0</v>
      </c>
      <c r="L19" s="1492">
        <v>0</v>
      </c>
      <c r="M19" s="1492">
        <v>4</v>
      </c>
      <c r="N19" s="1492">
        <v>0</v>
      </c>
      <c r="O19" s="1500"/>
      <c r="P19" s="1483"/>
      <c r="Q19" s="1500"/>
      <c r="R19" s="1482"/>
      <c r="S19" s="1482"/>
    </row>
    <row r="20" spans="1:19" ht="15" hidden="1" x14ac:dyDescent="0.2">
      <c r="A20" s="1641" t="s">
        <v>4</v>
      </c>
      <c r="B20" s="1641" t="s">
        <v>47</v>
      </c>
      <c r="C20" s="1641" t="s">
        <v>5</v>
      </c>
      <c r="D20" s="1642" t="s">
        <v>547</v>
      </c>
      <c r="E20" s="1642"/>
      <c r="F20" s="1642"/>
      <c r="G20" s="1641"/>
      <c r="H20" s="1641">
        <v>2</v>
      </c>
      <c r="I20" s="1642" t="s">
        <v>703</v>
      </c>
      <c r="J20" s="1491"/>
      <c r="K20" s="1492">
        <v>0</v>
      </c>
      <c r="L20" s="1492">
        <v>0</v>
      </c>
      <c r="M20" s="1492">
        <v>0</v>
      </c>
      <c r="N20" s="1492">
        <v>2</v>
      </c>
      <c r="O20" s="1493"/>
      <c r="P20" s="1483"/>
      <c r="Q20" s="1500"/>
      <c r="R20" s="1482"/>
      <c r="S20" s="1482"/>
    </row>
    <row r="21" spans="1:19" ht="15" hidden="1" x14ac:dyDescent="0.2">
      <c r="A21" s="1551" t="s">
        <v>4</v>
      </c>
      <c r="B21" s="1551" t="s">
        <v>132</v>
      </c>
      <c r="C21" s="1551" t="s">
        <v>5</v>
      </c>
      <c r="D21" s="1552" t="s">
        <v>542</v>
      </c>
      <c r="E21" s="1552"/>
      <c r="F21" s="1552"/>
      <c r="G21" s="1551">
        <v>4</v>
      </c>
      <c r="H21" s="1551"/>
      <c r="I21" s="1552" t="s">
        <v>543</v>
      </c>
      <c r="J21" s="1491"/>
      <c r="K21" s="1492">
        <v>0</v>
      </c>
      <c r="L21" s="1492">
        <v>0</v>
      </c>
      <c r="M21" s="1492">
        <v>4</v>
      </c>
      <c r="N21" s="1492">
        <v>0</v>
      </c>
      <c r="O21" s="1493"/>
      <c r="P21" s="1483"/>
      <c r="Q21" s="1500"/>
      <c r="R21" s="1482"/>
      <c r="S21" s="1482"/>
    </row>
    <row r="22" spans="1:19" ht="15" hidden="1" x14ac:dyDescent="0.2">
      <c r="A22" s="1645" t="s">
        <v>4</v>
      </c>
      <c r="B22" s="1645" t="s">
        <v>132</v>
      </c>
      <c r="C22" s="1645" t="s">
        <v>5</v>
      </c>
      <c r="D22" s="1646" t="s">
        <v>547</v>
      </c>
      <c r="E22" s="1646"/>
      <c r="F22" s="1646"/>
      <c r="G22" s="1645"/>
      <c r="H22" s="1647">
        <v>2</v>
      </c>
      <c r="I22" s="1642" t="s">
        <v>703</v>
      </c>
      <c r="J22" s="1491"/>
      <c r="K22" s="1492">
        <v>0</v>
      </c>
      <c r="L22" s="1492">
        <v>0</v>
      </c>
      <c r="M22" s="1492">
        <v>0</v>
      </c>
      <c r="N22" s="1492">
        <v>2</v>
      </c>
      <c r="O22" s="1493"/>
      <c r="P22" s="1483"/>
      <c r="Q22" s="1483"/>
      <c r="R22" s="1483"/>
      <c r="S22" s="1482"/>
    </row>
    <row r="23" spans="1:19" ht="15" hidden="1" x14ac:dyDescent="0.2">
      <c r="A23" s="1551" t="s">
        <v>4</v>
      </c>
      <c r="B23" s="1554" t="s">
        <v>332</v>
      </c>
      <c r="C23" s="1554" t="s">
        <v>5</v>
      </c>
      <c r="D23" s="1553" t="s">
        <v>542</v>
      </c>
      <c r="E23" s="1553"/>
      <c r="F23" s="1553"/>
      <c r="G23" s="1554">
        <v>4</v>
      </c>
      <c r="H23" s="1554"/>
      <c r="I23" s="1552" t="s">
        <v>545</v>
      </c>
      <c r="J23" s="1491"/>
      <c r="K23" s="1492">
        <v>0</v>
      </c>
      <c r="L23" s="1492">
        <v>0</v>
      </c>
      <c r="M23" s="1492">
        <v>4</v>
      </c>
      <c r="N23" s="1492">
        <v>0</v>
      </c>
      <c r="O23" s="1493"/>
      <c r="P23" s="1483"/>
      <c r="Q23" s="1483"/>
      <c r="R23" s="1483"/>
      <c r="S23" s="1482"/>
    </row>
    <row r="24" spans="1:19" ht="15" hidden="1" x14ac:dyDescent="0.2">
      <c r="A24" s="1515" t="s">
        <v>4</v>
      </c>
      <c r="B24" s="1487" t="s">
        <v>332</v>
      </c>
      <c r="C24" s="1487" t="s">
        <v>5</v>
      </c>
      <c r="D24" s="1486" t="s">
        <v>547</v>
      </c>
      <c r="E24" s="1486"/>
      <c r="F24" s="1486"/>
      <c r="G24" s="1487"/>
      <c r="H24" s="1487">
        <v>2</v>
      </c>
      <c r="I24" s="1486" t="s">
        <v>543</v>
      </c>
      <c r="J24" s="1491"/>
      <c r="K24" s="1492">
        <v>0</v>
      </c>
      <c r="L24" s="1492">
        <v>0</v>
      </c>
      <c r="M24" s="1492">
        <v>0</v>
      </c>
      <c r="N24" s="1492">
        <v>2</v>
      </c>
      <c r="O24" s="1493"/>
      <c r="P24" s="1483"/>
      <c r="Q24" s="1483"/>
      <c r="R24" s="1483"/>
      <c r="S24" s="1482"/>
    </row>
    <row r="25" spans="1:19" ht="15" hidden="1" x14ac:dyDescent="0.2">
      <c r="A25" s="1569" t="s">
        <v>63</v>
      </c>
      <c r="B25" s="1569" t="s">
        <v>42</v>
      </c>
      <c r="C25" s="1569" t="s">
        <v>5</v>
      </c>
      <c r="D25" s="1555" t="s">
        <v>548</v>
      </c>
      <c r="E25" s="1569">
        <v>6</v>
      </c>
      <c r="F25" s="1569"/>
      <c r="G25" s="1555"/>
      <c r="H25" s="1555"/>
      <c r="I25" s="1555" t="s">
        <v>543</v>
      </c>
      <c r="J25" s="1468"/>
      <c r="K25" s="1492">
        <v>6</v>
      </c>
      <c r="L25" s="1492">
        <v>0</v>
      </c>
      <c r="M25" s="1492">
        <v>0</v>
      </c>
      <c r="N25" s="1492">
        <v>0</v>
      </c>
      <c r="O25" s="1493"/>
      <c r="P25" s="1483"/>
      <c r="Q25" s="1483"/>
      <c r="R25" s="1483"/>
      <c r="S25" s="1483"/>
    </row>
    <row r="26" spans="1:19" ht="15" x14ac:dyDescent="0.2">
      <c r="A26" s="1487" t="s">
        <v>63</v>
      </c>
      <c r="B26" s="1487" t="s">
        <v>42</v>
      </c>
      <c r="C26" s="1487" t="s">
        <v>5</v>
      </c>
      <c r="D26" s="1486" t="s">
        <v>549</v>
      </c>
      <c r="E26" s="1487"/>
      <c r="F26" s="1487">
        <v>2</v>
      </c>
      <c r="G26" s="1486"/>
      <c r="H26" s="1486"/>
      <c r="I26" s="1486" t="s">
        <v>546</v>
      </c>
      <c r="J26" s="1468"/>
      <c r="K26" s="1492">
        <v>0</v>
      </c>
      <c r="L26" s="1492">
        <v>2</v>
      </c>
      <c r="M26" s="1492">
        <v>0</v>
      </c>
      <c r="N26" s="1492">
        <v>0</v>
      </c>
      <c r="O26" s="1493"/>
      <c r="P26" s="1483"/>
      <c r="Q26" s="1483"/>
      <c r="R26" s="1483"/>
      <c r="S26" s="1483"/>
    </row>
    <row r="27" spans="1:19" ht="15" hidden="1" x14ac:dyDescent="0.2">
      <c r="A27" s="1569" t="s">
        <v>63</v>
      </c>
      <c r="B27" s="1569" t="s">
        <v>42</v>
      </c>
      <c r="C27" s="1554" t="s">
        <v>5</v>
      </c>
      <c r="D27" s="1555" t="s">
        <v>550</v>
      </c>
      <c r="E27" s="1569"/>
      <c r="F27" s="1569"/>
      <c r="G27" s="1569">
        <v>6</v>
      </c>
      <c r="H27" s="1570"/>
      <c r="I27" s="1553" t="s">
        <v>543</v>
      </c>
      <c r="J27" s="1491"/>
      <c r="K27" s="1492">
        <v>0</v>
      </c>
      <c r="L27" s="1492">
        <v>0</v>
      </c>
      <c r="M27" s="1492">
        <v>6</v>
      </c>
      <c r="N27" s="1492">
        <v>0</v>
      </c>
      <c r="O27" s="1493"/>
      <c r="P27" s="1483"/>
      <c r="Q27" s="1483"/>
      <c r="R27" s="1483"/>
      <c r="S27" s="1483"/>
    </row>
    <row r="28" spans="1:19" ht="15" hidden="1" x14ac:dyDescent="0.2">
      <c r="A28" s="1554" t="s">
        <v>63</v>
      </c>
      <c r="B28" s="1554" t="s">
        <v>42</v>
      </c>
      <c r="C28" s="1554" t="s">
        <v>5</v>
      </c>
      <c r="D28" s="1555" t="s">
        <v>551</v>
      </c>
      <c r="E28" s="1554"/>
      <c r="F28" s="1554"/>
      <c r="G28" s="1554"/>
      <c r="H28" s="1556">
        <v>2</v>
      </c>
      <c r="I28" s="1553" t="s">
        <v>545</v>
      </c>
      <c r="J28" s="1491"/>
      <c r="K28" s="1492">
        <v>0</v>
      </c>
      <c r="L28" s="1492">
        <v>0</v>
      </c>
      <c r="M28" s="1492">
        <v>0</v>
      </c>
      <c r="N28" s="1492">
        <v>2</v>
      </c>
      <c r="O28" s="1493"/>
      <c r="P28" s="1483"/>
      <c r="Q28" s="1483"/>
      <c r="R28" s="1483"/>
      <c r="S28" s="1483"/>
    </row>
    <row r="29" spans="1:19" ht="15" x14ac:dyDescent="0.2">
      <c r="A29" s="1554" t="s">
        <v>63</v>
      </c>
      <c r="B29" s="1554" t="s">
        <v>43</v>
      </c>
      <c r="C29" s="1554" t="s">
        <v>5</v>
      </c>
      <c r="D29" s="1555" t="s">
        <v>548</v>
      </c>
      <c r="E29" s="1554">
        <v>6</v>
      </c>
      <c r="F29" s="1554"/>
      <c r="G29" s="1553"/>
      <c r="H29" s="1560"/>
      <c r="I29" s="1553" t="s">
        <v>546</v>
      </c>
      <c r="J29" s="1491"/>
      <c r="K29" s="1492">
        <v>6</v>
      </c>
      <c r="L29" s="1492">
        <v>0</v>
      </c>
      <c r="M29" s="1492">
        <v>0</v>
      </c>
      <c r="N29" s="1492">
        <v>0</v>
      </c>
      <c r="O29" s="1493"/>
      <c r="P29" s="1483"/>
      <c r="Q29" s="1483"/>
      <c r="R29" s="1483"/>
      <c r="S29" s="1483"/>
    </row>
    <row r="30" spans="1:19" ht="15" hidden="1" x14ac:dyDescent="0.2">
      <c r="A30" s="1551" t="s">
        <v>63</v>
      </c>
      <c r="B30" s="1551" t="s">
        <v>43</v>
      </c>
      <c r="C30" s="1551" t="s">
        <v>5</v>
      </c>
      <c r="D30" s="1559" t="s">
        <v>549</v>
      </c>
      <c r="E30" s="1551"/>
      <c r="F30" s="1551">
        <v>2</v>
      </c>
      <c r="G30" s="1552"/>
      <c r="H30" s="1565"/>
      <c r="I30" s="1552" t="s">
        <v>545</v>
      </c>
      <c r="J30" s="1491"/>
      <c r="K30" s="1492">
        <v>0</v>
      </c>
      <c r="L30" s="1492">
        <v>2</v>
      </c>
      <c r="M30" s="1492">
        <v>0</v>
      </c>
      <c r="N30" s="1492">
        <v>0</v>
      </c>
      <c r="O30" s="1493"/>
      <c r="P30" s="1483"/>
      <c r="Q30" s="1500"/>
      <c r="R30" s="1482"/>
      <c r="S30" s="1482"/>
    </row>
    <row r="31" spans="1:19" ht="15" x14ac:dyDescent="0.2">
      <c r="A31" s="1551" t="s">
        <v>63</v>
      </c>
      <c r="B31" s="1551" t="s">
        <v>43</v>
      </c>
      <c r="C31" s="1551" t="s">
        <v>5</v>
      </c>
      <c r="D31" s="1552" t="s">
        <v>550</v>
      </c>
      <c r="E31" s="1551"/>
      <c r="F31" s="1551"/>
      <c r="G31" s="1551">
        <v>6</v>
      </c>
      <c r="H31" s="1551"/>
      <c r="I31" s="1552" t="s">
        <v>546</v>
      </c>
      <c r="J31" s="1491"/>
      <c r="K31" s="1492">
        <v>0</v>
      </c>
      <c r="L31" s="1492">
        <v>0</v>
      </c>
      <c r="M31" s="1492">
        <v>6</v>
      </c>
      <c r="N31" s="1492">
        <v>0</v>
      </c>
      <c r="O31" s="1493"/>
      <c r="P31" s="1483"/>
      <c r="Q31" s="1500"/>
      <c r="R31" s="1482"/>
      <c r="S31" s="1482"/>
    </row>
    <row r="32" spans="1:19" ht="15" hidden="1" x14ac:dyDescent="0.2">
      <c r="A32" s="1551" t="s">
        <v>63</v>
      </c>
      <c r="B32" s="1551" t="s">
        <v>43</v>
      </c>
      <c r="C32" s="1551" t="s">
        <v>5</v>
      </c>
      <c r="D32" s="1559" t="s">
        <v>551</v>
      </c>
      <c r="E32" s="1551"/>
      <c r="F32" s="1551"/>
      <c r="G32" s="1551"/>
      <c r="H32" s="1551">
        <v>2</v>
      </c>
      <c r="I32" s="1552" t="s">
        <v>545</v>
      </c>
      <c r="J32" s="1484"/>
      <c r="K32" s="1492">
        <v>0</v>
      </c>
      <c r="L32" s="1492">
        <v>0</v>
      </c>
      <c r="M32" s="1492">
        <v>0</v>
      </c>
      <c r="N32" s="1492">
        <v>2</v>
      </c>
      <c r="O32" s="1500"/>
      <c r="P32" s="1483"/>
      <c r="Q32" s="1500"/>
      <c r="R32" s="1482"/>
      <c r="S32" s="1482"/>
    </row>
    <row r="33" spans="1:19" ht="15" hidden="1" x14ac:dyDescent="0.2">
      <c r="A33" s="1551" t="s">
        <v>63</v>
      </c>
      <c r="B33" s="1551" t="s">
        <v>44</v>
      </c>
      <c r="C33" s="1551" t="s">
        <v>5</v>
      </c>
      <c r="D33" s="1552" t="s">
        <v>548</v>
      </c>
      <c r="E33" s="1551">
        <v>6</v>
      </c>
      <c r="F33" s="1551"/>
      <c r="G33" s="1552"/>
      <c r="H33" s="1552"/>
      <c r="I33" s="1552" t="s">
        <v>545</v>
      </c>
      <c r="J33" s="1484"/>
      <c r="K33" s="1492">
        <v>6</v>
      </c>
      <c r="L33" s="1492">
        <v>0</v>
      </c>
      <c r="M33" s="1492">
        <v>0</v>
      </c>
      <c r="N33" s="1492">
        <v>0</v>
      </c>
      <c r="O33" s="1500"/>
      <c r="P33" s="1483"/>
      <c r="Q33" s="1500"/>
      <c r="R33" s="1482"/>
      <c r="S33" s="1482"/>
    </row>
    <row r="34" spans="1:19" ht="15" x14ac:dyDescent="0.2">
      <c r="A34" s="1511" t="s">
        <v>63</v>
      </c>
      <c r="B34" s="1511" t="s">
        <v>44</v>
      </c>
      <c r="C34" s="1511" t="s">
        <v>5</v>
      </c>
      <c r="D34" s="1514" t="s">
        <v>549</v>
      </c>
      <c r="E34" s="1511"/>
      <c r="F34" s="1511">
        <v>2</v>
      </c>
      <c r="G34" s="1514"/>
      <c r="H34" s="1514"/>
      <c r="I34" s="1514" t="s">
        <v>546</v>
      </c>
      <c r="J34" s="1484"/>
      <c r="K34" s="1492">
        <v>0</v>
      </c>
      <c r="L34" s="1492">
        <v>2</v>
      </c>
      <c r="M34" s="1492">
        <v>0</v>
      </c>
      <c r="N34" s="1492">
        <v>0</v>
      </c>
      <c r="O34" s="1500"/>
      <c r="P34" s="1483"/>
      <c r="Q34" s="1500"/>
      <c r="R34" s="1482"/>
      <c r="S34" s="1482"/>
    </row>
    <row r="35" spans="1:19" ht="15" hidden="1" x14ac:dyDescent="0.2">
      <c r="A35" s="1551" t="s">
        <v>63</v>
      </c>
      <c r="B35" s="1551" t="s">
        <v>44</v>
      </c>
      <c r="C35" s="1551" t="s">
        <v>5</v>
      </c>
      <c r="D35" s="1552" t="s">
        <v>550</v>
      </c>
      <c r="E35" s="1551"/>
      <c r="F35" s="1551"/>
      <c r="G35" s="1551">
        <v>6</v>
      </c>
      <c r="H35" s="1551"/>
      <c r="I35" s="1552" t="s">
        <v>545</v>
      </c>
      <c r="J35" s="1484"/>
      <c r="K35" s="1492">
        <v>0</v>
      </c>
      <c r="L35" s="1492">
        <v>0</v>
      </c>
      <c r="M35" s="1492">
        <v>6</v>
      </c>
      <c r="N35" s="1492">
        <v>0</v>
      </c>
      <c r="O35" s="1500"/>
      <c r="P35" s="1483"/>
      <c r="Q35" s="1500"/>
      <c r="R35" s="1482"/>
      <c r="S35" s="1482"/>
    </row>
    <row r="36" spans="1:19" ht="15" x14ac:dyDescent="0.2">
      <c r="A36" s="1515" t="s">
        <v>63</v>
      </c>
      <c r="B36" s="1515" t="s">
        <v>44</v>
      </c>
      <c r="C36" s="1515" t="s">
        <v>5</v>
      </c>
      <c r="D36" s="1513" t="s">
        <v>551</v>
      </c>
      <c r="E36" s="1515"/>
      <c r="F36" s="1515"/>
      <c r="G36" s="1515"/>
      <c r="H36" s="1535">
        <v>2</v>
      </c>
      <c r="I36" s="1514" t="s">
        <v>546</v>
      </c>
      <c r="J36" s="1484"/>
      <c r="K36" s="1492">
        <v>0</v>
      </c>
      <c r="L36" s="1492">
        <v>0</v>
      </c>
      <c r="M36" s="1492">
        <v>0</v>
      </c>
      <c r="N36" s="1492">
        <v>2</v>
      </c>
      <c r="O36" s="1500"/>
      <c r="P36" s="1483"/>
      <c r="Q36" s="1500"/>
      <c r="R36" s="1482"/>
      <c r="S36" s="1482"/>
    </row>
    <row r="37" spans="1:19" ht="15" hidden="1" x14ac:dyDescent="0.2">
      <c r="A37" s="1563" t="s">
        <v>63</v>
      </c>
      <c r="B37" s="1563" t="s">
        <v>46</v>
      </c>
      <c r="C37" s="1551" t="s">
        <v>5</v>
      </c>
      <c r="D37" s="1552" t="s">
        <v>548</v>
      </c>
      <c r="E37" s="1563">
        <v>6</v>
      </c>
      <c r="F37" s="1563"/>
      <c r="G37" s="1559"/>
      <c r="H37" s="1559"/>
      <c r="I37" s="1553" t="s">
        <v>101</v>
      </c>
      <c r="J37" s="1484"/>
      <c r="K37" s="1492">
        <v>6</v>
      </c>
      <c r="L37" s="1492">
        <v>0</v>
      </c>
      <c r="M37" s="1492">
        <v>0</v>
      </c>
      <c r="N37" s="1492">
        <v>0</v>
      </c>
      <c r="O37" s="1500"/>
      <c r="P37" s="1483"/>
      <c r="Q37" s="1500"/>
      <c r="R37" s="1482"/>
      <c r="S37" s="1482"/>
    </row>
    <row r="38" spans="1:19" ht="15" x14ac:dyDescent="0.2">
      <c r="A38" s="1511" t="s">
        <v>63</v>
      </c>
      <c r="B38" s="1511" t="s">
        <v>46</v>
      </c>
      <c r="C38" s="1511" t="s">
        <v>5</v>
      </c>
      <c r="D38" s="1514" t="s">
        <v>549</v>
      </c>
      <c r="E38" s="1511"/>
      <c r="F38" s="1511">
        <v>2</v>
      </c>
      <c r="G38" s="1513"/>
      <c r="H38" s="1537"/>
      <c r="I38" s="1514" t="s">
        <v>546</v>
      </c>
      <c r="J38" s="1484"/>
      <c r="K38" s="1492">
        <v>0</v>
      </c>
      <c r="L38" s="1492">
        <v>2</v>
      </c>
      <c r="M38" s="1492">
        <v>0</v>
      </c>
      <c r="N38" s="1492">
        <v>0</v>
      </c>
      <c r="O38" s="1500"/>
      <c r="P38" s="1483"/>
      <c r="Q38" s="1500"/>
      <c r="R38" s="1482"/>
      <c r="S38" s="1482"/>
    </row>
    <row r="39" spans="1:19" ht="15" hidden="1" x14ac:dyDescent="0.2">
      <c r="A39" s="1551" t="s">
        <v>63</v>
      </c>
      <c r="B39" s="1551" t="s">
        <v>46</v>
      </c>
      <c r="C39" s="1551" t="s">
        <v>5</v>
      </c>
      <c r="D39" s="1552" t="s">
        <v>550</v>
      </c>
      <c r="E39" s="1551"/>
      <c r="F39" s="1551"/>
      <c r="G39" s="1563">
        <v>6</v>
      </c>
      <c r="H39" s="1564"/>
      <c r="I39" s="1553" t="s">
        <v>101</v>
      </c>
      <c r="J39" s="1484"/>
      <c r="K39" s="1492">
        <v>0</v>
      </c>
      <c r="L39" s="1492">
        <v>0</v>
      </c>
      <c r="M39" s="1492">
        <v>6</v>
      </c>
      <c r="N39" s="1492">
        <v>0</v>
      </c>
      <c r="O39" s="1500"/>
      <c r="P39" s="1483"/>
      <c r="Q39" s="1500"/>
      <c r="R39" s="1482"/>
      <c r="S39" s="1482"/>
    </row>
    <row r="40" spans="1:19" ht="15" hidden="1" x14ac:dyDescent="0.2">
      <c r="A40" s="1511" t="s">
        <v>63</v>
      </c>
      <c r="B40" s="1511" t="s">
        <v>46</v>
      </c>
      <c r="C40" s="1511" t="s">
        <v>5</v>
      </c>
      <c r="D40" s="1514" t="s">
        <v>551</v>
      </c>
      <c r="E40" s="1511"/>
      <c r="F40" s="1511"/>
      <c r="G40" s="1511"/>
      <c r="H40" s="1511">
        <v>2</v>
      </c>
      <c r="I40" s="1514" t="s">
        <v>543</v>
      </c>
      <c r="J40" s="1484"/>
      <c r="K40" s="1492">
        <v>0</v>
      </c>
      <c r="L40" s="1492">
        <v>0</v>
      </c>
      <c r="M40" s="1492">
        <v>0</v>
      </c>
      <c r="N40" s="1492">
        <v>2</v>
      </c>
      <c r="O40" s="1500"/>
      <c r="P40" s="1483"/>
      <c r="Q40" s="1500"/>
      <c r="R40" s="1482"/>
      <c r="S40" s="1482"/>
    </row>
    <row r="41" spans="1:19" ht="15" hidden="1" x14ac:dyDescent="0.2">
      <c r="A41" s="1557" t="s">
        <v>53</v>
      </c>
      <c r="B41" s="1557"/>
      <c r="C41" s="1557" t="s">
        <v>5</v>
      </c>
      <c r="D41" s="1558" t="s">
        <v>552</v>
      </c>
      <c r="E41" s="1557">
        <v>4</v>
      </c>
      <c r="F41" s="1557"/>
      <c r="G41" s="1557"/>
      <c r="H41" s="1557"/>
      <c r="I41" s="1558" t="s">
        <v>545</v>
      </c>
      <c r="J41" s="1484"/>
      <c r="K41" s="1492">
        <v>4</v>
      </c>
      <c r="L41" s="1492">
        <v>0</v>
      </c>
      <c r="M41" s="1492">
        <v>0</v>
      </c>
      <c r="N41" s="1492">
        <v>0</v>
      </c>
      <c r="O41" s="1500"/>
      <c r="P41" s="1483"/>
      <c r="Q41" s="1500"/>
      <c r="R41" s="1482"/>
      <c r="S41" s="1482"/>
    </row>
    <row r="42" spans="1:19" ht="15" x14ac:dyDescent="0.2">
      <c r="A42" s="1519" t="s">
        <v>53</v>
      </c>
      <c r="B42" s="1519"/>
      <c r="C42" s="1519" t="s">
        <v>5</v>
      </c>
      <c r="D42" s="1516" t="s">
        <v>553</v>
      </c>
      <c r="E42" s="1516"/>
      <c r="F42" s="1519">
        <v>2</v>
      </c>
      <c r="G42" s="1519"/>
      <c r="H42" s="1519"/>
      <c r="I42" s="1516" t="s">
        <v>546</v>
      </c>
      <c r="J42" s="1484"/>
      <c r="K42" s="1492">
        <v>0</v>
      </c>
      <c r="L42" s="1492">
        <v>2</v>
      </c>
      <c r="M42" s="1492">
        <v>0</v>
      </c>
      <c r="N42" s="1492">
        <v>0</v>
      </c>
      <c r="O42" s="1500"/>
      <c r="P42" s="1483"/>
      <c r="Q42" s="1500"/>
      <c r="R42" s="1482"/>
      <c r="S42" s="1482"/>
    </row>
    <row r="43" spans="1:19" ht="15" hidden="1" x14ac:dyDescent="0.2">
      <c r="A43" s="1551" t="s">
        <v>480</v>
      </c>
      <c r="B43" s="1551"/>
      <c r="C43" s="1551" t="s">
        <v>5</v>
      </c>
      <c r="D43" s="1552" t="s">
        <v>554</v>
      </c>
      <c r="E43" s="1552"/>
      <c r="F43" s="1552"/>
      <c r="G43" s="1551">
        <v>4</v>
      </c>
      <c r="H43" s="1551"/>
      <c r="I43" s="1552" t="s">
        <v>545</v>
      </c>
      <c r="J43" s="1484"/>
      <c r="K43" s="1492">
        <v>0</v>
      </c>
      <c r="L43" s="1492">
        <v>0</v>
      </c>
      <c r="M43" s="1492">
        <v>4</v>
      </c>
      <c r="N43" s="1492">
        <v>0</v>
      </c>
      <c r="O43" s="1500"/>
      <c r="P43" s="1483"/>
      <c r="Q43" s="1500"/>
      <c r="R43" s="1482"/>
      <c r="S43" s="1482"/>
    </row>
    <row r="44" spans="1:19" ht="15" x14ac:dyDescent="0.2">
      <c r="A44" s="1517" t="s">
        <v>480</v>
      </c>
      <c r="B44" s="1517"/>
      <c r="C44" s="1517" t="s">
        <v>5</v>
      </c>
      <c r="D44" s="1518" t="s">
        <v>555</v>
      </c>
      <c r="E44" s="1518"/>
      <c r="F44" s="1518"/>
      <c r="G44" s="1520"/>
      <c r="H44" s="1520">
        <v>2</v>
      </c>
      <c r="I44" s="1540" t="s">
        <v>546</v>
      </c>
      <c r="J44" s="1484"/>
      <c r="K44" s="1492">
        <v>0</v>
      </c>
      <c r="L44" s="1492">
        <v>0</v>
      </c>
      <c r="M44" s="1492">
        <v>0</v>
      </c>
      <c r="N44" s="1492">
        <v>2</v>
      </c>
      <c r="O44" s="1500"/>
      <c r="P44" s="1483"/>
      <c r="Q44" s="1500"/>
      <c r="R44" s="1482"/>
      <c r="S44" s="1482"/>
    </row>
    <row r="45" spans="1:19" hidden="1" x14ac:dyDescent="0.2">
      <c r="A45" s="1571" t="s">
        <v>17</v>
      </c>
      <c r="B45" s="1571"/>
      <c r="C45" s="1571" t="s">
        <v>5</v>
      </c>
      <c r="D45" s="1572" t="s">
        <v>556</v>
      </c>
      <c r="E45" s="1573">
        <v>4</v>
      </c>
      <c r="F45" s="1571"/>
      <c r="G45" s="1571"/>
      <c r="H45" s="1571"/>
      <c r="I45" s="1552" t="s">
        <v>543</v>
      </c>
      <c r="J45" s="1467"/>
      <c r="K45" s="1492">
        <v>4</v>
      </c>
      <c r="L45" s="1492">
        <v>0</v>
      </c>
      <c r="M45" s="1492">
        <v>0</v>
      </c>
      <c r="N45" s="1492">
        <v>0</v>
      </c>
      <c r="O45" s="1483"/>
      <c r="P45" s="1483"/>
      <c r="Q45" s="1483"/>
      <c r="R45" s="1483"/>
      <c r="S45" s="1483"/>
    </row>
    <row r="46" spans="1:19" hidden="1" thickBot="1" x14ac:dyDescent="0.25">
      <c r="A46" s="1581" t="s">
        <v>17</v>
      </c>
      <c r="B46" s="1581"/>
      <c r="C46" s="1581" t="s">
        <v>5</v>
      </c>
      <c r="D46" s="1582" t="s">
        <v>557</v>
      </c>
      <c r="E46" s="1581"/>
      <c r="F46" s="1581">
        <v>2</v>
      </c>
      <c r="G46" s="1581"/>
      <c r="H46" s="1581"/>
      <c r="I46" s="1582" t="s">
        <v>545</v>
      </c>
      <c r="J46" s="1467"/>
      <c r="K46" s="1492">
        <v>0</v>
      </c>
      <c r="L46" s="1492">
        <v>2</v>
      </c>
      <c r="M46" s="1492">
        <v>0</v>
      </c>
      <c r="N46" s="1492">
        <v>0</v>
      </c>
      <c r="O46" s="1483"/>
      <c r="P46" s="1483"/>
      <c r="Q46" s="1483"/>
      <c r="R46" s="1483"/>
      <c r="S46" s="1483"/>
    </row>
    <row r="47" spans="1:19" ht="15" x14ac:dyDescent="0.2">
      <c r="A47" s="1561" t="s">
        <v>61</v>
      </c>
      <c r="B47" s="1561" t="s">
        <v>42</v>
      </c>
      <c r="C47" s="1561" t="s">
        <v>5</v>
      </c>
      <c r="D47" s="1562" t="s">
        <v>558</v>
      </c>
      <c r="E47" s="1561">
        <v>4</v>
      </c>
      <c r="F47" s="1561"/>
      <c r="G47" s="1562"/>
      <c r="H47" s="1562"/>
      <c r="I47" s="1552" t="s">
        <v>546</v>
      </c>
      <c r="J47" s="1484"/>
      <c r="K47" s="1492">
        <v>4</v>
      </c>
      <c r="L47" s="1492">
        <v>0</v>
      </c>
      <c r="M47" s="1492">
        <v>0</v>
      </c>
      <c r="N47" s="1492">
        <v>0</v>
      </c>
      <c r="O47" s="1500"/>
      <c r="P47" s="1483"/>
      <c r="Q47" s="1500"/>
      <c r="R47" s="1482"/>
      <c r="S47" s="1482"/>
    </row>
    <row r="48" spans="1:19" ht="15" hidden="1" x14ac:dyDescent="0.2">
      <c r="A48" s="1557" t="s">
        <v>61</v>
      </c>
      <c r="B48" s="1557" t="s">
        <v>42</v>
      </c>
      <c r="C48" s="1557" t="s">
        <v>5</v>
      </c>
      <c r="D48" s="1558" t="s">
        <v>559</v>
      </c>
      <c r="E48" s="1557"/>
      <c r="F48" s="1557">
        <v>2</v>
      </c>
      <c r="G48" s="1558"/>
      <c r="H48" s="1558"/>
      <c r="I48" s="1558" t="s">
        <v>545</v>
      </c>
      <c r="J48" s="1484"/>
      <c r="K48" s="1492">
        <v>0</v>
      </c>
      <c r="L48" s="1492">
        <v>2</v>
      </c>
      <c r="M48" s="1492">
        <v>0</v>
      </c>
      <c r="N48" s="1492">
        <v>0</v>
      </c>
      <c r="O48" s="1500"/>
      <c r="P48" s="1483"/>
      <c r="Q48" s="1500"/>
      <c r="R48" s="1482"/>
      <c r="S48" s="1482"/>
    </row>
    <row r="49" spans="1:19" ht="15" x14ac:dyDescent="0.2">
      <c r="A49" s="1563" t="s">
        <v>61</v>
      </c>
      <c r="B49" s="1563" t="s">
        <v>42</v>
      </c>
      <c r="C49" s="1563" t="s">
        <v>5</v>
      </c>
      <c r="D49" s="1559" t="s">
        <v>560</v>
      </c>
      <c r="E49" s="1563"/>
      <c r="F49" s="1563"/>
      <c r="G49" s="1563">
        <v>4</v>
      </c>
      <c r="H49" s="1564"/>
      <c r="I49" s="1552" t="s">
        <v>546</v>
      </c>
      <c r="J49" s="1484"/>
      <c r="K49" s="1492">
        <v>0</v>
      </c>
      <c r="L49" s="1492">
        <v>0</v>
      </c>
      <c r="M49" s="1492">
        <v>4</v>
      </c>
      <c r="N49" s="1492">
        <v>0</v>
      </c>
      <c r="O49" s="1500"/>
      <c r="P49" s="1483"/>
      <c r="Q49" s="1500"/>
      <c r="R49" s="1482"/>
      <c r="S49" s="1482"/>
    </row>
    <row r="50" spans="1:19" ht="15" hidden="1" x14ac:dyDescent="0.2">
      <c r="A50" s="1515" t="s">
        <v>61</v>
      </c>
      <c r="B50" s="1515" t="s">
        <v>42</v>
      </c>
      <c r="C50" s="1515" t="s">
        <v>5</v>
      </c>
      <c r="D50" s="1513" t="s">
        <v>561</v>
      </c>
      <c r="E50" s="1511"/>
      <c r="F50" s="1511"/>
      <c r="G50" s="1511"/>
      <c r="H50" s="1534">
        <v>2</v>
      </c>
      <c r="I50" s="1514" t="s">
        <v>543</v>
      </c>
      <c r="J50" s="1484"/>
      <c r="K50" s="1492">
        <v>0</v>
      </c>
      <c r="L50" s="1492">
        <v>0</v>
      </c>
      <c r="M50" s="1492">
        <v>0</v>
      </c>
      <c r="N50" s="1492">
        <v>2</v>
      </c>
      <c r="O50" s="1500"/>
      <c r="P50" s="1483"/>
      <c r="Q50" s="1500"/>
      <c r="R50" s="1482"/>
      <c r="S50" s="1482"/>
    </row>
    <row r="51" spans="1:19" ht="15" x14ac:dyDescent="0.2">
      <c r="A51" s="1551" t="s">
        <v>61</v>
      </c>
      <c r="B51" s="1551" t="s">
        <v>43</v>
      </c>
      <c r="C51" s="1551" t="s">
        <v>5</v>
      </c>
      <c r="D51" s="1552" t="s">
        <v>562</v>
      </c>
      <c r="E51" s="1551">
        <v>4</v>
      </c>
      <c r="F51" s="1551"/>
      <c r="G51" s="1552"/>
      <c r="H51" s="1565"/>
      <c r="I51" s="1552" t="s">
        <v>546</v>
      </c>
      <c r="J51" s="1484"/>
      <c r="K51" s="1492">
        <v>4</v>
      </c>
      <c r="L51" s="1492">
        <v>0</v>
      </c>
      <c r="M51" s="1492">
        <v>0</v>
      </c>
      <c r="N51" s="1492">
        <v>0</v>
      </c>
      <c r="O51" s="1500"/>
      <c r="P51" s="1483"/>
      <c r="Q51" s="1500"/>
      <c r="R51" s="1482"/>
      <c r="S51" s="1482"/>
    </row>
    <row r="52" spans="1:19" ht="15" hidden="1" x14ac:dyDescent="0.2">
      <c r="A52" s="1511" t="s">
        <v>61</v>
      </c>
      <c r="B52" s="1511" t="s">
        <v>43</v>
      </c>
      <c r="C52" s="1511" t="s">
        <v>5</v>
      </c>
      <c r="D52" s="1514" t="s">
        <v>563</v>
      </c>
      <c r="E52" s="1511"/>
      <c r="F52" s="1511">
        <v>2</v>
      </c>
      <c r="G52" s="1514"/>
      <c r="H52" s="1536"/>
      <c r="I52" s="1514" t="s">
        <v>543</v>
      </c>
      <c r="J52" s="1484"/>
      <c r="K52" s="1492">
        <v>0</v>
      </c>
      <c r="L52" s="1492">
        <v>2</v>
      </c>
      <c r="M52" s="1492">
        <v>0</v>
      </c>
      <c r="N52" s="1492">
        <v>0</v>
      </c>
      <c r="O52" s="1500"/>
      <c r="P52" s="1483"/>
      <c r="Q52" s="1500"/>
      <c r="R52" s="1482"/>
      <c r="S52" s="1482"/>
    </row>
    <row r="53" spans="1:19" ht="15" x14ac:dyDescent="0.2">
      <c r="A53" s="1551" t="s">
        <v>61</v>
      </c>
      <c r="B53" s="1551" t="s">
        <v>43</v>
      </c>
      <c r="C53" s="1551" t="s">
        <v>5</v>
      </c>
      <c r="D53" s="1552" t="s">
        <v>562</v>
      </c>
      <c r="E53" s="1551"/>
      <c r="F53" s="1551"/>
      <c r="G53" s="1551">
        <v>4</v>
      </c>
      <c r="H53" s="1566"/>
      <c r="I53" s="1552" t="s">
        <v>546</v>
      </c>
      <c r="J53" s="1484"/>
      <c r="K53" s="1492">
        <v>0</v>
      </c>
      <c r="L53" s="1492">
        <v>0</v>
      </c>
      <c r="M53" s="1492">
        <v>4</v>
      </c>
      <c r="N53" s="1492">
        <v>0</v>
      </c>
      <c r="O53" s="1500"/>
      <c r="P53" s="1483"/>
      <c r="Q53" s="1500"/>
      <c r="R53" s="1482"/>
      <c r="S53" s="1482"/>
    </row>
    <row r="54" spans="1:19" ht="15" hidden="1" x14ac:dyDescent="0.2">
      <c r="A54" s="1551" t="s">
        <v>61</v>
      </c>
      <c r="B54" s="1551" t="s">
        <v>43</v>
      </c>
      <c r="C54" s="1551" t="s">
        <v>5</v>
      </c>
      <c r="D54" s="1552" t="s">
        <v>563</v>
      </c>
      <c r="E54" s="1551"/>
      <c r="F54" s="1551"/>
      <c r="G54" s="1551"/>
      <c r="H54" s="1566">
        <v>2</v>
      </c>
      <c r="I54" s="1552" t="s">
        <v>545</v>
      </c>
      <c r="J54" s="1484"/>
      <c r="K54" s="1492">
        <v>0</v>
      </c>
      <c r="L54" s="1492">
        <v>0</v>
      </c>
      <c r="M54" s="1492">
        <v>0</v>
      </c>
      <c r="N54" s="1492">
        <v>2</v>
      </c>
      <c r="O54" s="1500"/>
      <c r="P54" s="1483"/>
      <c r="Q54" s="1500"/>
      <c r="R54" s="1482"/>
      <c r="S54" s="1482"/>
    </row>
    <row r="55" spans="1:19" ht="15" x14ac:dyDescent="0.2">
      <c r="A55" s="1563" t="s">
        <v>61</v>
      </c>
      <c r="B55" s="1563" t="s">
        <v>44</v>
      </c>
      <c r="C55" s="1563" t="s">
        <v>5</v>
      </c>
      <c r="D55" s="1559" t="s">
        <v>558</v>
      </c>
      <c r="E55" s="1563">
        <v>4</v>
      </c>
      <c r="F55" s="1563"/>
      <c r="G55" s="1559"/>
      <c r="H55" s="1567"/>
      <c r="I55" s="1552" t="s">
        <v>546</v>
      </c>
      <c r="J55" s="1484"/>
      <c r="K55" s="1492">
        <v>4</v>
      </c>
      <c r="L55" s="1492">
        <v>0</v>
      </c>
      <c r="M55" s="1492">
        <v>0</v>
      </c>
      <c r="N55" s="1492">
        <v>0</v>
      </c>
      <c r="O55" s="1500"/>
      <c r="P55" s="1483"/>
      <c r="Q55" s="1500"/>
      <c r="R55" s="1482"/>
      <c r="S55" s="1482"/>
    </row>
    <row r="56" spans="1:19" ht="15" hidden="1" x14ac:dyDescent="0.2">
      <c r="A56" s="1515" t="s">
        <v>61</v>
      </c>
      <c r="B56" s="1515" t="s">
        <v>44</v>
      </c>
      <c r="C56" s="1515" t="s">
        <v>5</v>
      </c>
      <c r="D56" s="1513" t="s">
        <v>559</v>
      </c>
      <c r="E56" s="1515"/>
      <c r="F56" s="1515">
        <v>2</v>
      </c>
      <c r="G56" s="1513"/>
      <c r="H56" s="1537"/>
      <c r="I56" s="1514" t="s">
        <v>543</v>
      </c>
      <c r="J56" s="1484"/>
      <c r="K56" s="1492">
        <v>0</v>
      </c>
      <c r="L56" s="1492">
        <v>2</v>
      </c>
      <c r="M56" s="1492">
        <v>0</v>
      </c>
      <c r="N56" s="1492">
        <v>0</v>
      </c>
      <c r="O56" s="1500"/>
      <c r="P56" s="1483"/>
      <c r="Q56" s="1500"/>
      <c r="R56" s="1482"/>
      <c r="S56" s="1482"/>
    </row>
    <row r="57" spans="1:19" ht="15" x14ac:dyDescent="0.2">
      <c r="A57" s="1551" t="s">
        <v>61</v>
      </c>
      <c r="B57" s="1551" t="s">
        <v>44</v>
      </c>
      <c r="C57" s="1551" t="s">
        <v>5</v>
      </c>
      <c r="D57" s="1552" t="s">
        <v>560</v>
      </c>
      <c r="E57" s="1551"/>
      <c r="F57" s="1551"/>
      <c r="G57" s="1563">
        <v>4</v>
      </c>
      <c r="H57" s="1564"/>
      <c r="I57" s="1552" t="s">
        <v>546</v>
      </c>
      <c r="J57" s="1484"/>
      <c r="K57" s="1492">
        <v>0</v>
      </c>
      <c r="L57" s="1492">
        <v>0</v>
      </c>
      <c r="M57" s="1492">
        <v>4</v>
      </c>
      <c r="N57" s="1492">
        <v>0</v>
      </c>
      <c r="O57" s="1500"/>
      <c r="P57" s="1483"/>
      <c r="Q57" s="1500"/>
      <c r="R57" s="1482"/>
      <c r="S57" s="1482"/>
    </row>
    <row r="58" spans="1:19" ht="15" hidden="1" x14ac:dyDescent="0.2">
      <c r="A58" s="1563" t="s">
        <v>61</v>
      </c>
      <c r="B58" s="1563" t="s">
        <v>44</v>
      </c>
      <c r="C58" s="1563" t="s">
        <v>5</v>
      </c>
      <c r="D58" s="1559" t="s">
        <v>561</v>
      </c>
      <c r="E58" s="1551"/>
      <c r="F58" s="1551"/>
      <c r="G58" s="1563"/>
      <c r="H58" s="1564">
        <v>2</v>
      </c>
      <c r="I58" s="1552" t="s">
        <v>545</v>
      </c>
      <c r="J58" s="1484"/>
      <c r="K58" s="1492">
        <v>0</v>
      </c>
      <c r="L58" s="1492">
        <v>0</v>
      </c>
      <c r="M58" s="1492">
        <v>0</v>
      </c>
      <c r="N58" s="1492">
        <v>2</v>
      </c>
      <c r="O58" s="1500"/>
      <c r="P58" s="1483"/>
      <c r="Q58" s="1500"/>
      <c r="R58" s="1482"/>
      <c r="S58" s="1482"/>
    </row>
    <row r="59" spans="1:19" hidden="1" x14ac:dyDescent="0.2">
      <c r="A59" s="1509"/>
      <c r="B59" s="1509"/>
      <c r="C59" s="1509"/>
      <c r="D59" s="1509"/>
      <c r="E59" s="1538">
        <v>0</v>
      </c>
      <c r="F59" s="1538">
        <v>0</v>
      </c>
      <c r="G59" s="1538">
        <v>0</v>
      </c>
      <c r="H59" s="1538">
        <v>0</v>
      </c>
      <c r="I59" s="1506"/>
      <c r="J59" s="1521"/>
      <c r="K59" s="1492">
        <v>0</v>
      </c>
      <c r="L59" s="1492">
        <v>0</v>
      </c>
      <c r="M59" s="1492">
        <v>0</v>
      </c>
      <c r="N59" s="1492">
        <v>0</v>
      </c>
      <c r="O59" s="1499"/>
      <c r="P59" s="1502"/>
      <c r="Q59" s="1499"/>
      <c r="R59" s="1480"/>
      <c r="S59" s="1480"/>
    </row>
    <row r="60" spans="1:19" ht="15" hidden="1" x14ac:dyDescent="0.2">
      <c r="A60" s="1480"/>
      <c r="B60" s="1480"/>
      <c r="C60" s="1480"/>
      <c r="D60" s="1480"/>
      <c r="E60" s="1496"/>
      <c r="F60" s="1496"/>
      <c r="G60" s="1496"/>
      <c r="H60" s="1496"/>
      <c r="I60" s="1507" t="s">
        <v>22</v>
      </c>
      <c r="J60" s="1499"/>
      <c r="K60" s="1494"/>
      <c r="L60" s="1494"/>
      <c r="M60" s="1494"/>
      <c r="N60" s="1494"/>
      <c r="O60" s="1499"/>
      <c r="P60" s="1502"/>
      <c r="Q60" s="1499"/>
      <c r="R60" s="1480"/>
      <c r="S60" s="1480"/>
    </row>
    <row r="61" spans="1:19" ht="15" hidden="1" x14ac:dyDescent="0.2">
      <c r="A61" s="1480"/>
      <c r="B61" s="1480"/>
      <c r="C61" s="1480"/>
      <c r="D61" s="1523" t="s">
        <v>329</v>
      </c>
      <c r="E61" s="1539">
        <v>44</v>
      </c>
      <c r="F61" s="1539">
        <v>18</v>
      </c>
      <c r="G61" s="1539">
        <v>68</v>
      </c>
      <c r="H61" s="1539">
        <v>30</v>
      </c>
      <c r="I61" s="1524">
        <v>160</v>
      </c>
      <c r="J61" s="1499"/>
      <c r="K61" s="1499"/>
      <c r="L61" s="1499"/>
      <c r="M61" s="1499"/>
      <c r="N61" s="1499"/>
      <c r="O61" s="1499"/>
      <c r="P61" s="1499"/>
      <c r="Q61" s="1499"/>
      <c r="R61" s="1480"/>
      <c r="S61" s="1480"/>
    </row>
    <row r="62" spans="1:19" ht="15" x14ac:dyDescent="0.2">
      <c r="A62" s="1480"/>
      <c r="B62" s="1480"/>
      <c r="C62" s="1480"/>
      <c r="D62" s="1480"/>
      <c r="E62" s="1480"/>
      <c r="F62" s="1480"/>
      <c r="G62" s="1480"/>
      <c r="H62" s="1480"/>
      <c r="I62" s="1522"/>
      <c r="J62" s="1499"/>
      <c r="K62" s="1499"/>
      <c r="L62" s="1499"/>
      <c r="M62" s="1499"/>
      <c r="N62" s="1499"/>
      <c r="O62" s="1499"/>
      <c r="P62" s="1499"/>
      <c r="Q62" s="1499"/>
      <c r="R62" s="1480"/>
      <c r="S62" s="1480"/>
    </row>
    <row r="63" spans="1:19" ht="15" x14ac:dyDescent="0.2">
      <c r="A63" s="1480"/>
      <c r="B63" s="1480"/>
      <c r="C63" s="1480"/>
      <c r="D63" s="1480"/>
      <c r="E63" s="1480"/>
      <c r="F63" s="1480"/>
      <c r="G63" s="1480"/>
      <c r="H63" s="1480"/>
      <c r="I63" s="1488" t="s">
        <v>141</v>
      </c>
      <c r="J63" s="1498" t="s">
        <v>113</v>
      </c>
      <c r="K63" s="1498" t="s">
        <v>45</v>
      </c>
      <c r="L63" s="1498" t="s">
        <v>114</v>
      </c>
      <c r="M63" s="1498" t="s">
        <v>45</v>
      </c>
      <c r="N63" s="1484"/>
      <c r="O63" s="1484"/>
      <c r="P63" s="1481"/>
      <c r="Q63" s="1481"/>
      <c r="R63" s="1481"/>
      <c r="S63" s="1481"/>
    </row>
    <row r="64" spans="1:19" ht="15" x14ac:dyDescent="0.2">
      <c r="A64" s="1480"/>
      <c r="B64" s="1480"/>
      <c r="C64" s="1480"/>
      <c r="D64" s="1480"/>
      <c r="E64" s="1480"/>
      <c r="F64" s="1480"/>
      <c r="G64" s="1480"/>
      <c r="H64" s="1480"/>
      <c r="I64" s="1506" t="s">
        <v>545</v>
      </c>
      <c r="J64" s="1498">
        <v>10</v>
      </c>
      <c r="K64" s="1498">
        <v>6</v>
      </c>
      <c r="L64" s="1498">
        <v>18</v>
      </c>
      <c r="M64" s="1498">
        <v>8</v>
      </c>
      <c r="N64" s="1484"/>
      <c r="O64" s="1503"/>
      <c r="P64" s="1503"/>
      <c r="Q64" s="1508"/>
      <c r="R64" s="1505"/>
      <c r="S64" s="1505"/>
    </row>
    <row r="65" spans="9:19" x14ac:dyDescent="0.2">
      <c r="I65" s="1506" t="s">
        <v>546</v>
      </c>
      <c r="J65" s="1498">
        <v>18</v>
      </c>
      <c r="K65" s="1498">
        <v>8</v>
      </c>
      <c r="L65" s="1498">
        <v>22</v>
      </c>
      <c r="M65" s="1498">
        <v>4</v>
      </c>
      <c r="N65" s="1484"/>
      <c r="O65" s="1503"/>
      <c r="P65" s="1503"/>
      <c r="Q65" s="1508"/>
      <c r="R65" s="1505"/>
      <c r="S65" s="1505"/>
    </row>
    <row r="66" spans="9:19" x14ac:dyDescent="0.2">
      <c r="I66" s="1506" t="s">
        <v>101</v>
      </c>
      <c r="J66" s="1498">
        <v>6</v>
      </c>
      <c r="K66" s="1498">
        <v>0</v>
      </c>
      <c r="L66" s="1498">
        <v>6</v>
      </c>
      <c r="M66" s="1498">
        <v>0</v>
      </c>
      <c r="N66" s="1484"/>
      <c r="O66" s="1503"/>
      <c r="P66" s="1503"/>
      <c r="Q66" s="1508"/>
      <c r="R66" s="1505"/>
      <c r="S66" s="1505"/>
    </row>
    <row r="67" spans="9:19" x14ac:dyDescent="0.2">
      <c r="I67" s="1506" t="s">
        <v>543</v>
      </c>
      <c r="J67" s="1498">
        <v>10</v>
      </c>
      <c r="K67" s="1498">
        <v>4</v>
      </c>
      <c r="L67" s="1498">
        <v>22</v>
      </c>
      <c r="M67" s="1498">
        <v>8</v>
      </c>
      <c r="N67" s="1484"/>
      <c r="O67" s="1503"/>
      <c r="P67" s="1503"/>
      <c r="Q67" s="1508"/>
      <c r="R67" s="1505"/>
      <c r="S67" s="1505"/>
    </row>
    <row r="68" spans="9:19" x14ac:dyDescent="0.2">
      <c r="I68" s="1512" t="s">
        <v>703</v>
      </c>
      <c r="J68" s="1498">
        <v>0</v>
      </c>
      <c r="K68" s="1498">
        <v>0</v>
      </c>
      <c r="L68" s="1498">
        <v>0</v>
      </c>
      <c r="M68" s="1498">
        <v>10</v>
      </c>
      <c r="N68" s="1499"/>
      <c r="O68" s="1503"/>
      <c r="P68" s="1504"/>
      <c r="Q68" s="1508"/>
      <c r="R68" s="1505"/>
      <c r="S68" s="1505"/>
    </row>
    <row r="69" spans="9:19" x14ac:dyDescent="0.2">
      <c r="I69" s="1480"/>
      <c r="J69" s="1499"/>
      <c r="K69" s="1499"/>
      <c r="L69" s="1499"/>
      <c r="M69" s="1499"/>
      <c r="N69" s="1499"/>
      <c r="O69" s="1499"/>
      <c r="P69" s="1499"/>
      <c r="Q69" s="1499"/>
      <c r="R69" s="1480"/>
      <c r="S69" s="1480"/>
    </row>
    <row r="70" spans="9:19" x14ac:dyDescent="0.25">
      <c r="I70" s="1480"/>
      <c r="J70" s="1510">
        <v>160</v>
      </c>
      <c r="K70" s="1499"/>
      <c r="L70" s="1499"/>
      <c r="M70" s="1499"/>
      <c r="N70" s="1499"/>
      <c r="O70" s="1499"/>
      <c r="P70" s="1499"/>
      <c r="Q70" s="1499"/>
      <c r="R70" s="1480"/>
      <c r="S70" s="1480"/>
    </row>
    <row r="74" spans="9:19" x14ac:dyDescent="0.2">
      <c r="I74" s="1480"/>
      <c r="J74" s="1480"/>
      <c r="K74" s="1497" t="s">
        <v>22</v>
      </c>
      <c r="L74" s="1480"/>
      <c r="M74" s="1480"/>
      <c r="N74" s="1480"/>
      <c r="O74" s="1480"/>
      <c r="P74" s="1480"/>
      <c r="Q74" s="1480"/>
      <c r="R74" s="1480"/>
      <c r="S74" s="1480"/>
    </row>
  </sheetData>
  <sheetProtection formatCells="0" autoFilter="0"/>
  <autoFilter ref="A9:I61">
    <filterColumn colId="4" showButton="0"/>
    <filterColumn colId="6" showButton="0"/>
    <filterColumn colId="8">
      <filters>
        <filter val="JAIME FUENZALIDA, HECTOR"/>
      </filters>
    </filterColumn>
  </autoFilter>
  <mergeCells count="13">
    <mergeCell ref="C9:C10"/>
    <mergeCell ref="D9:D10"/>
    <mergeCell ref="E9:F9"/>
    <mergeCell ref="G9:H9"/>
    <mergeCell ref="J25:J26"/>
    <mergeCell ref="J45:J46"/>
    <mergeCell ref="A5:I5"/>
    <mergeCell ref="A6:I6"/>
    <mergeCell ref="D7:H7"/>
    <mergeCell ref="D8:H8"/>
    <mergeCell ref="I9:I10"/>
    <mergeCell ref="A9:A10"/>
    <mergeCell ref="B9:B10"/>
  </mergeCells>
  <pageMargins left="0.70866141732283472" right="0.70866141732283472" top="0.74803149606299213" bottom="0.74803149606299213" header="0.31496062992125984" footer="0.31496062992125984"/>
  <pageSetup paperSize="8" scale="67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008000"/>
    <pageSetUpPr fitToPage="1"/>
  </sheetPr>
  <dimension ref="A1:U31"/>
  <sheetViews>
    <sheetView workbookViewId="0">
      <selection activeCell="E25" sqref="E25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3.42578125" style="91" customWidth="1"/>
    <col min="4" max="4" width="37.140625" style="91" customWidth="1"/>
    <col min="5" max="8" width="7.140625" style="91" customWidth="1"/>
    <col min="9" max="9" width="38.42578125" style="91" customWidth="1"/>
    <col min="10" max="11" width="8.42578125" style="91" customWidth="1"/>
    <col min="12" max="13" width="8.42578125" style="146" customWidth="1"/>
    <col min="14" max="15" width="11" style="146" customWidth="1"/>
    <col min="16" max="16" width="10.140625" style="146" customWidth="1"/>
    <col min="17" max="17" width="15.7109375" style="146" customWidth="1"/>
    <col min="18" max="16384" width="11.42578125" style="91"/>
  </cols>
  <sheetData>
    <row r="1" spans="1:17" ht="15.75" customHeight="1" x14ac:dyDescent="0.2">
      <c r="A1" s="91" t="s">
        <v>30</v>
      </c>
    </row>
    <row r="2" spans="1:17" ht="15.75" customHeight="1" x14ac:dyDescent="0.2">
      <c r="A2" s="91" t="s">
        <v>31</v>
      </c>
    </row>
    <row r="3" spans="1:17" ht="15.75" customHeight="1" x14ac:dyDescent="0.2">
      <c r="A3" s="91" t="s">
        <v>32</v>
      </c>
    </row>
    <row r="4" spans="1:17" ht="15.75" customHeight="1" thickBot="1" x14ac:dyDescent="0.25"/>
    <row r="5" spans="1:17" ht="15.75" customHeight="1" x14ac:dyDescent="0.2">
      <c r="A5" s="1301" t="s">
        <v>33</v>
      </c>
      <c r="B5" s="1302"/>
      <c r="C5" s="1302"/>
      <c r="D5" s="1302"/>
      <c r="E5" s="1302"/>
      <c r="F5" s="1302"/>
      <c r="G5" s="1302"/>
      <c r="H5" s="1302"/>
      <c r="I5" s="1303"/>
    </row>
    <row r="6" spans="1:17" ht="13.5" thickBot="1" x14ac:dyDescent="0.25">
      <c r="A6" s="1304" t="s">
        <v>417</v>
      </c>
      <c r="B6" s="1305"/>
      <c r="C6" s="1306"/>
      <c r="D6" s="1305"/>
      <c r="E6" s="1305"/>
      <c r="F6" s="1305"/>
      <c r="G6" s="1305"/>
      <c r="H6" s="1305"/>
      <c r="I6" s="1307"/>
    </row>
    <row r="7" spans="1:17" s="120" customFormat="1" ht="13.5" thickBot="1" x14ac:dyDescent="0.25">
      <c r="A7" s="837" t="s">
        <v>34</v>
      </c>
      <c r="B7" s="838"/>
      <c r="C7" s="838"/>
      <c r="D7" s="1308" t="s">
        <v>564</v>
      </c>
      <c r="E7" s="1308"/>
      <c r="F7" s="1308"/>
      <c r="G7" s="1308"/>
      <c r="H7" s="1308"/>
      <c r="I7" s="839"/>
      <c r="L7" s="840"/>
      <c r="M7" s="840"/>
      <c r="N7" s="840"/>
      <c r="O7" s="840"/>
      <c r="P7" s="840"/>
      <c r="Q7" s="840"/>
    </row>
    <row r="8" spans="1:17" s="109" customFormat="1" ht="8.25" customHeight="1" thickBot="1" x14ac:dyDescent="0.25">
      <c r="A8" s="841"/>
      <c r="B8" s="842"/>
      <c r="C8" s="842"/>
      <c r="D8" s="1305" t="s">
        <v>35</v>
      </c>
      <c r="E8" s="1305"/>
      <c r="F8" s="1305"/>
      <c r="G8" s="1305"/>
      <c r="H8" s="1305"/>
      <c r="I8" s="843"/>
      <c r="J8" s="108"/>
      <c r="K8" s="108"/>
      <c r="L8" s="844"/>
      <c r="M8" s="844"/>
      <c r="N8" s="844"/>
      <c r="O8" s="844"/>
      <c r="P8" s="844"/>
      <c r="Q8" s="844"/>
    </row>
    <row r="9" spans="1:17" s="109" customFormat="1" x14ac:dyDescent="0.2">
      <c r="A9" s="1311" t="s">
        <v>3</v>
      </c>
      <c r="B9" s="1313"/>
      <c r="C9" s="1313" t="s">
        <v>0</v>
      </c>
      <c r="D9" s="1313" t="s">
        <v>36</v>
      </c>
      <c r="E9" s="1315" t="s">
        <v>37</v>
      </c>
      <c r="F9" s="1315"/>
      <c r="G9" s="1315" t="s">
        <v>38</v>
      </c>
      <c r="H9" s="1315"/>
      <c r="I9" s="1309" t="s">
        <v>39</v>
      </c>
      <c r="J9" s="108"/>
      <c r="K9" s="845"/>
      <c r="L9" s="846"/>
      <c r="M9" s="846"/>
      <c r="N9" s="846"/>
      <c r="O9" s="844"/>
      <c r="P9" s="844"/>
      <c r="Q9" s="844"/>
    </row>
    <row r="10" spans="1:17" s="109" customFormat="1" ht="5.25" customHeight="1" x14ac:dyDescent="0.2">
      <c r="A10" s="1312"/>
      <c r="B10" s="1314"/>
      <c r="C10" s="1314"/>
      <c r="D10" s="1314"/>
      <c r="E10" s="847" t="s">
        <v>40</v>
      </c>
      <c r="F10" s="847" t="s">
        <v>45</v>
      </c>
      <c r="G10" s="847" t="s">
        <v>41</v>
      </c>
      <c r="H10" s="847" t="s">
        <v>45</v>
      </c>
      <c r="I10" s="1310"/>
      <c r="J10" s="108"/>
      <c r="K10" s="128"/>
      <c r="L10" s="848"/>
      <c r="M10" s="848"/>
      <c r="N10" s="848"/>
      <c r="O10" s="844"/>
      <c r="P10" s="844"/>
      <c r="Q10" s="844"/>
    </row>
    <row r="11" spans="1:17" s="120" customFormat="1" ht="18" x14ac:dyDescent="0.2">
      <c r="A11" s="1115" t="s">
        <v>14</v>
      </c>
      <c r="B11" s="1115"/>
      <c r="C11" s="1443" t="s">
        <v>564</v>
      </c>
      <c r="D11" s="1116" t="s">
        <v>565</v>
      </c>
      <c r="E11" s="1444">
        <v>4</v>
      </c>
      <c r="F11" s="1445"/>
      <c r="G11" s="1445"/>
      <c r="H11" s="1445"/>
      <c r="I11" s="1116" t="s">
        <v>92</v>
      </c>
      <c r="K11" s="136">
        <f t="shared" ref="K11:N18" si="0">E11</f>
        <v>4</v>
      </c>
      <c r="L11" s="136">
        <f t="shared" si="0"/>
        <v>0</v>
      </c>
      <c r="M11" s="136">
        <f t="shared" si="0"/>
        <v>0</v>
      </c>
      <c r="N11" s="136">
        <f t="shared" si="0"/>
        <v>0</v>
      </c>
      <c r="O11" s="840"/>
      <c r="P11" s="840"/>
      <c r="Q11" s="840"/>
    </row>
    <row r="12" spans="1:17" s="120" customFormat="1" ht="18" x14ac:dyDescent="0.2">
      <c r="A12" s="1541" t="s">
        <v>14</v>
      </c>
      <c r="B12" s="1541"/>
      <c r="C12" s="1648" t="s">
        <v>564</v>
      </c>
      <c r="D12" s="1542" t="s">
        <v>566</v>
      </c>
      <c r="E12" s="1649"/>
      <c r="F12" s="1649">
        <v>2</v>
      </c>
      <c r="G12" s="1649"/>
      <c r="H12" s="1649"/>
      <c r="I12" s="1542" t="s">
        <v>108</v>
      </c>
      <c r="K12" s="136">
        <f t="shared" si="0"/>
        <v>0</v>
      </c>
      <c r="L12" s="136">
        <f t="shared" si="0"/>
        <v>2</v>
      </c>
      <c r="M12" s="136">
        <f t="shared" si="0"/>
        <v>0</v>
      </c>
      <c r="N12" s="136">
        <f t="shared" si="0"/>
        <v>0</v>
      </c>
      <c r="O12" s="840"/>
      <c r="P12" s="840"/>
      <c r="Q12" s="840"/>
    </row>
    <row r="13" spans="1:17" s="120" customFormat="1" ht="18" x14ac:dyDescent="0.2">
      <c r="A13" s="1115" t="s">
        <v>567</v>
      </c>
      <c r="B13" s="1115"/>
      <c r="C13" s="1443" t="s">
        <v>564</v>
      </c>
      <c r="D13" s="1116" t="s">
        <v>334</v>
      </c>
      <c r="E13" s="1444">
        <v>2</v>
      </c>
      <c r="F13" s="1444"/>
      <c r="G13" s="1444">
        <v>4</v>
      </c>
      <c r="H13" s="1444"/>
      <c r="I13" s="1116" t="s">
        <v>92</v>
      </c>
      <c r="K13" s="136">
        <f t="shared" si="0"/>
        <v>2</v>
      </c>
      <c r="L13" s="136">
        <f t="shared" si="0"/>
        <v>0</v>
      </c>
      <c r="M13" s="136">
        <f t="shared" si="0"/>
        <v>4</v>
      </c>
      <c r="N13" s="136">
        <f t="shared" si="0"/>
        <v>0</v>
      </c>
      <c r="O13" s="840"/>
      <c r="P13" s="840"/>
      <c r="Q13" s="840"/>
    </row>
    <row r="14" spans="1:17" s="120" customFormat="1" ht="18" x14ac:dyDescent="0.2">
      <c r="A14" s="1541" t="s">
        <v>567</v>
      </c>
      <c r="B14" s="1541"/>
      <c r="C14" s="1648" t="s">
        <v>564</v>
      </c>
      <c r="D14" s="1542" t="s">
        <v>568</v>
      </c>
      <c r="E14" s="1649"/>
      <c r="F14" s="1649">
        <v>1</v>
      </c>
      <c r="G14" s="1649"/>
      <c r="H14" s="1649">
        <v>2</v>
      </c>
      <c r="I14" s="1542" t="s">
        <v>108</v>
      </c>
      <c r="K14" s="136">
        <f t="shared" si="0"/>
        <v>0</v>
      </c>
      <c r="L14" s="136">
        <f t="shared" si="0"/>
        <v>1</v>
      </c>
      <c r="M14" s="136">
        <f t="shared" si="0"/>
        <v>0</v>
      </c>
      <c r="N14" s="136">
        <f t="shared" si="0"/>
        <v>2</v>
      </c>
      <c r="O14" s="840"/>
      <c r="P14" s="840"/>
      <c r="Q14" s="840"/>
    </row>
    <row r="15" spans="1:17" s="120" customFormat="1" ht="18" x14ac:dyDescent="0.2">
      <c r="A15" s="1115" t="s">
        <v>569</v>
      </c>
      <c r="B15" s="1115"/>
      <c r="C15" s="1443" t="s">
        <v>564</v>
      </c>
      <c r="D15" s="1116" t="s">
        <v>334</v>
      </c>
      <c r="E15" s="1444">
        <v>2</v>
      </c>
      <c r="F15" s="1444"/>
      <c r="G15" s="1444">
        <v>4</v>
      </c>
      <c r="H15" s="1444"/>
      <c r="I15" s="1116" t="s">
        <v>92</v>
      </c>
      <c r="K15" s="136">
        <f t="shared" si="0"/>
        <v>2</v>
      </c>
      <c r="L15" s="136">
        <f t="shared" si="0"/>
        <v>0</v>
      </c>
      <c r="M15" s="136">
        <f t="shared" si="0"/>
        <v>4</v>
      </c>
      <c r="N15" s="136">
        <f t="shared" si="0"/>
        <v>0</v>
      </c>
      <c r="O15" s="840"/>
      <c r="P15" s="840"/>
      <c r="Q15" s="840"/>
    </row>
    <row r="16" spans="1:17" s="120" customFormat="1" ht="18" x14ac:dyDescent="0.2">
      <c r="A16" s="1541" t="s">
        <v>569</v>
      </c>
      <c r="B16" s="1541"/>
      <c r="C16" s="1648" t="s">
        <v>564</v>
      </c>
      <c r="D16" s="1542" t="s">
        <v>568</v>
      </c>
      <c r="E16" s="1649"/>
      <c r="F16" s="1649">
        <v>1</v>
      </c>
      <c r="G16" s="1649"/>
      <c r="H16" s="1649">
        <v>2</v>
      </c>
      <c r="I16" s="1542" t="s">
        <v>108</v>
      </c>
      <c r="K16" s="136">
        <f t="shared" si="0"/>
        <v>0</v>
      </c>
      <c r="L16" s="136">
        <f t="shared" si="0"/>
        <v>1</v>
      </c>
      <c r="M16" s="136">
        <f t="shared" si="0"/>
        <v>0</v>
      </c>
      <c r="N16" s="136">
        <f t="shared" si="0"/>
        <v>2</v>
      </c>
      <c r="O16" s="840"/>
      <c r="P16" s="840"/>
      <c r="Q16" s="840"/>
    </row>
    <row r="17" spans="1:21" s="120" customFormat="1" ht="18" x14ac:dyDescent="0.2">
      <c r="A17" s="1115" t="s">
        <v>570</v>
      </c>
      <c r="B17" s="1115"/>
      <c r="C17" s="1443" t="s">
        <v>564</v>
      </c>
      <c r="D17" s="1116" t="s">
        <v>334</v>
      </c>
      <c r="E17" s="1444">
        <v>2</v>
      </c>
      <c r="F17" s="1444"/>
      <c r="G17" s="1444">
        <v>4</v>
      </c>
      <c r="H17" s="1444"/>
      <c r="I17" s="1116" t="s">
        <v>92</v>
      </c>
      <c r="K17" s="136">
        <f t="shared" si="0"/>
        <v>2</v>
      </c>
      <c r="L17" s="136">
        <f t="shared" si="0"/>
        <v>0</v>
      </c>
      <c r="M17" s="136">
        <f t="shared" si="0"/>
        <v>4</v>
      </c>
      <c r="N17" s="136">
        <f t="shared" si="0"/>
        <v>0</v>
      </c>
      <c r="O17" s="840"/>
      <c r="P17" s="840"/>
      <c r="Q17" s="840"/>
    </row>
    <row r="18" spans="1:21" s="120" customFormat="1" ht="18" x14ac:dyDescent="0.2">
      <c r="A18" s="1541" t="s">
        <v>570</v>
      </c>
      <c r="B18" s="1541"/>
      <c r="C18" s="1648" t="s">
        <v>564</v>
      </c>
      <c r="D18" s="1542" t="s">
        <v>568</v>
      </c>
      <c r="E18" s="1649"/>
      <c r="F18" s="1649">
        <v>1</v>
      </c>
      <c r="G18" s="1649"/>
      <c r="H18" s="1649">
        <v>2</v>
      </c>
      <c r="I18" s="1542" t="s">
        <v>108</v>
      </c>
      <c r="K18" s="136">
        <f t="shared" si="0"/>
        <v>0</v>
      </c>
      <c r="L18" s="136">
        <f t="shared" si="0"/>
        <v>1</v>
      </c>
      <c r="M18" s="136">
        <f t="shared" si="0"/>
        <v>0</v>
      </c>
      <c r="N18" s="136">
        <f t="shared" si="0"/>
        <v>2</v>
      </c>
      <c r="O18" s="840"/>
      <c r="P18" s="840"/>
      <c r="Q18" s="840"/>
    </row>
    <row r="19" spans="1:21" s="120" customFormat="1" x14ac:dyDescent="0.2">
      <c r="J19" s="850"/>
      <c r="K19" s="136">
        <f t="shared" ref="K19:N20" si="1">E11</f>
        <v>4</v>
      </c>
      <c r="L19" s="136">
        <f t="shared" si="1"/>
        <v>0</v>
      </c>
      <c r="M19" s="136">
        <f t="shared" si="1"/>
        <v>0</v>
      </c>
      <c r="N19" s="136">
        <f t="shared" si="1"/>
        <v>0</v>
      </c>
      <c r="O19" s="840"/>
      <c r="P19" s="840"/>
      <c r="Q19" s="840"/>
    </row>
    <row r="20" spans="1:21" s="120" customFormat="1" x14ac:dyDescent="0.2">
      <c r="K20" s="136">
        <f t="shared" si="1"/>
        <v>0</v>
      </c>
      <c r="L20" s="136">
        <f t="shared" si="1"/>
        <v>2</v>
      </c>
      <c r="M20" s="136">
        <f t="shared" si="1"/>
        <v>0</v>
      </c>
      <c r="N20" s="136">
        <f t="shared" si="1"/>
        <v>0</v>
      </c>
      <c r="O20" s="840"/>
      <c r="P20" s="840"/>
      <c r="Q20" s="840"/>
    </row>
    <row r="21" spans="1:21" x14ac:dyDescent="0.2">
      <c r="A21" s="163"/>
      <c r="B21" s="163"/>
      <c r="C21" s="160"/>
      <c r="D21" s="110"/>
      <c r="E21" s="110"/>
      <c r="F21" s="110"/>
      <c r="G21" s="163"/>
      <c r="H21" s="163"/>
      <c r="I21" s="851"/>
      <c r="K21" s="170"/>
      <c r="L21" s="208"/>
      <c r="M21" s="208"/>
      <c r="N21" s="208"/>
    </row>
    <row r="22" spans="1:21" x14ac:dyDescent="0.2">
      <c r="D22" s="393" t="s">
        <v>422</v>
      </c>
      <c r="E22" s="852">
        <f>+SUM(E11:E18)</f>
        <v>10</v>
      </c>
      <c r="F22" s="852">
        <f>+SUM(F11:F18)</f>
        <v>5</v>
      </c>
      <c r="G22" s="852">
        <f>+SUM(G11:G18)</f>
        <v>12</v>
      </c>
      <c r="H22" s="853">
        <f>+SUM(H11:H18)</f>
        <v>6</v>
      </c>
      <c r="I22" s="854">
        <f>SUM(E22:H22)</f>
        <v>33</v>
      </c>
      <c r="J22" s="94"/>
      <c r="K22" s="94"/>
      <c r="L22" s="160"/>
      <c r="M22" s="160"/>
      <c r="N22" s="160"/>
      <c r="O22" s="160"/>
      <c r="P22" s="160"/>
      <c r="Q22" s="160"/>
    </row>
    <row r="23" spans="1:21" x14ac:dyDescent="0.2">
      <c r="D23" s="130"/>
      <c r="E23" s="855"/>
      <c r="F23" s="856"/>
      <c r="G23" s="855"/>
      <c r="H23" s="856"/>
      <c r="I23" s="857"/>
      <c r="J23" s="303"/>
      <c r="K23" s="303"/>
      <c r="L23" s="91"/>
      <c r="M23" s="91"/>
      <c r="N23" s="91"/>
      <c r="O23" s="91"/>
      <c r="P23" s="91"/>
      <c r="Q23" s="91"/>
    </row>
    <row r="24" spans="1:21" s="120" customFormat="1" ht="15" x14ac:dyDescent="0.2">
      <c r="C24" s="154"/>
      <c r="D24" s="154"/>
      <c r="E24" s="125"/>
      <c r="F24" s="125"/>
      <c r="G24" s="125"/>
      <c r="H24" s="125"/>
      <c r="I24" s="123" t="s">
        <v>141</v>
      </c>
      <c r="J24" s="122" t="s">
        <v>113</v>
      </c>
      <c r="K24" s="122" t="s">
        <v>45</v>
      </c>
      <c r="L24" s="122" t="s">
        <v>114</v>
      </c>
      <c r="M24" s="858" t="s">
        <v>45</v>
      </c>
      <c r="N24" s="109"/>
      <c r="O24" s="109"/>
      <c r="P24" s="109"/>
      <c r="Q24" s="109"/>
      <c r="R24" s="109"/>
      <c r="S24" s="109"/>
    </row>
    <row r="25" spans="1:21" ht="15" x14ac:dyDescent="0.25">
      <c r="C25" s="158"/>
      <c r="D25" s="157"/>
      <c r="I25" s="114" t="s">
        <v>92</v>
      </c>
      <c r="J25" s="16">
        <f t="shared" ref="J25:M26" ca="1" si="2">SUMIF($I$11:$N$20,$I25,K$11:K$20)</f>
        <v>10</v>
      </c>
      <c r="K25" s="16">
        <f t="shared" ca="1" si="2"/>
        <v>0</v>
      </c>
      <c r="L25" s="16">
        <f t="shared" ca="1" si="2"/>
        <v>12</v>
      </c>
      <c r="M25" s="16">
        <f t="shared" ca="1" si="2"/>
        <v>0</v>
      </c>
      <c r="N25" s="665"/>
      <c r="O25" s="836"/>
      <c r="P25" s="836"/>
      <c r="Q25" s="835"/>
      <c r="R25" s="835"/>
      <c r="S25" s="835"/>
      <c r="T25"/>
      <c r="U25"/>
    </row>
    <row r="26" spans="1:21" ht="14.25" x14ac:dyDescent="0.2">
      <c r="C26" s="156"/>
      <c r="D26" s="157"/>
      <c r="I26" s="114" t="s">
        <v>108</v>
      </c>
      <c r="J26" s="16">
        <f t="shared" ca="1" si="2"/>
        <v>0</v>
      </c>
      <c r="K26" s="16">
        <f t="shared" ca="1" si="2"/>
        <v>5</v>
      </c>
      <c r="L26" s="16">
        <f t="shared" ca="1" si="2"/>
        <v>0</v>
      </c>
      <c r="M26" s="16">
        <f t="shared" ca="1" si="2"/>
        <v>6</v>
      </c>
      <c r="N26" s="859"/>
      <c r="O26" s="836"/>
      <c r="P26" s="836"/>
      <c r="Q26" s="835"/>
      <c r="R26" s="835"/>
      <c r="S26" s="835"/>
      <c r="T26"/>
      <c r="U26"/>
    </row>
    <row r="27" spans="1:21" ht="14.25" x14ac:dyDescent="0.2">
      <c r="C27" s="156"/>
      <c r="D27" s="157"/>
      <c r="I27" s="374"/>
      <c r="J27" s="16"/>
      <c r="K27" s="16"/>
      <c r="L27" s="16"/>
      <c r="M27" s="16"/>
      <c r="N27" s="859"/>
      <c r="O27" s="836"/>
      <c r="P27" s="836"/>
      <c r="Q27" s="835"/>
      <c r="R27" s="835"/>
      <c r="S27" s="835"/>
      <c r="T27"/>
      <c r="U27"/>
    </row>
    <row r="28" spans="1:21" ht="14.25" x14ac:dyDescent="0.2">
      <c r="C28" s="156"/>
      <c r="D28" s="157"/>
      <c r="L28" s="860"/>
      <c r="M28" s="860"/>
      <c r="N28" s="860"/>
      <c r="O28" s="860"/>
      <c r="P28" s="860"/>
    </row>
    <row r="29" spans="1:21" ht="14.25" x14ac:dyDescent="0.2">
      <c r="C29" s="156"/>
      <c r="D29" s="157"/>
      <c r="I29" s="861"/>
      <c r="J29" s="721">
        <f ca="1">SUM(J25:M27)</f>
        <v>33</v>
      </c>
      <c r="K29" s="861"/>
      <c r="L29" s="862"/>
      <c r="M29" s="862"/>
      <c r="N29" s="862"/>
      <c r="O29" s="862"/>
      <c r="P29" s="862"/>
      <c r="Q29" s="862"/>
    </row>
    <row r="30" spans="1:21" ht="15" x14ac:dyDescent="0.25">
      <c r="C30" s="158"/>
      <c r="D30" s="157"/>
      <c r="I30" s="166"/>
      <c r="J30" s="861"/>
      <c r="K30" s="861"/>
      <c r="L30" s="862"/>
      <c r="M30" s="862"/>
      <c r="N30" s="862"/>
      <c r="O30" s="862"/>
      <c r="P30" s="862"/>
      <c r="Q30" s="862"/>
    </row>
    <row r="31" spans="1:21" ht="14.25" x14ac:dyDescent="0.2">
      <c r="C31" s="156"/>
      <c r="D31" s="157"/>
      <c r="I31" s="166"/>
      <c r="J31" s="167"/>
      <c r="K31" s="168"/>
      <c r="L31" s="169"/>
      <c r="M31" s="169"/>
      <c r="N31" s="169"/>
      <c r="O31" s="169"/>
      <c r="P31" s="169"/>
      <c r="Q31" s="169"/>
    </row>
  </sheetData>
  <sheetProtection autoFilter="0"/>
  <autoFilter ref="A9:I18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4" type="noConversion"/>
  <dataValidations count="1">
    <dataValidation type="list" allowBlank="1" showInputMessage="1" showErrorMessage="1" sqref="I25:I28">
      <formula1>$I$11:$I$17</formula1>
    </dataValidation>
  </dataValidations>
  <pageMargins left="0.75" right="0.75" top="1" bottom="1" header="0" footer="0"/>
  <pageSetup scale="67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3" filterMode="1">
    <tabColor rgb="FF008000"/>
    <pageSetUpPr fitToPage="1"/>
  </sheetPr>
  <dimension ref="A1:Y45"/>
  <sheetViews>
    <sheetView workbookViewId="0">
      <selection activeCell="A18" sqref="A18:I18"/>
    </sheetView>
  </sheetViews>
  <sheetFormatPr baseColWidth="10" defaultColWidth="11.42578125" defaultRowHeight="12.75" x14ac:dyDescent="0.2"/>
  <cols>
    <col min="1" max="1" width="18.7109375" style="91" customWidth="1"/>
    <col min="2" max="2" width="9.42578125" style="91" customWidth="1"/>
    <col min="3" max="3" width="16.42578125" style="91" hidden="1" customWidth="1"/>
    <col min="4" max="4" width="56.85546875" style="91" customWidth="1"/>
    <col min="5" max="8" width="7.140625" style="91" customWidth="1"/>
    <col min="9" max="9" width="34.85546875" style="91" customWidth="1"/>
    <col min="10" max="10" width="11.42578125" style="94" customWidth="1"/>
    <col min="11" max="13" width="9.85546875" style="163" customWidth="1"/>
    <col min="14" max="14" width="3" style="163" customWidth="1"/>
    <col min="15" max="15" width="26" style="94" customWidth="1"/>
    <col min="16" max="19" width="6.85546875" style="91" customWidth="1"/>
    <col min="20" max="20" width="2.85546875" style="91" customWidth="1"/>
    <col min="21" max="23" width="7" style="91" customWidth="1"/>
    <col min="24" max="16384" width="11.42578125" style="91"/>
  </cols>
  <sheetData>
    <row r="1" spans="1:17" x14ac:dyDescent="0.2">
      <c r="A1" s="91" t="s">
        <v>30</v>
      </c>
    </row>
    <row r="2" spans="1:17" x14ac:dyDescent="0.2">
      <c r="A2" s="91" t="s">
        <v>31</v>
      </c>
    </row>
    <row r="3" spans="1:17" x14ac:dyDescent="0.2">
      <c r="A3" s="91" t="s">
        <v>32</v>
      </c>
    </row>
    <row r="4" spans="1:17" ht="13.5" thickBot="1" x14ac:dyDescent="0.25"/>
    <row r="5" spans="1:17" x14ac:dyDescent="0.2">
      <c r="A5" s="1301" t="s">
        <v>33</v>
      </c>
      <c r="B5" s="1302"/>
      <c r="C5" s="1302"/>
      <c r="D5" s="1302"/>
      <c r="E5" s="1302"/>
      <c r="F5" s="1302"/>
      <c r="G5" s="1302"/>
      <c r="H5" s="1302"/>
      <c r="I5" s="1303"/>
    </row>
    <row r="6" spans="1:17" ht="13.5" thickBot="1" x14ac:dyDescent="0.25">
      <c r="A6" s="1304" t="s">
        <v>417</v>
      </c>
      <c r="B6" s="1305"/>
      <c r="C6" s="1306"/>
      <c r="D6" s="1305"/>
      <c r="E6" s="1305"/>
      <c r="F6" s="1305"/>
      <c r="G6" s="1305"/>
      <c r="H6" s="1305"/>
      <c r="I6" s="1307"/>
    </row>
    <row r="7" spans="1:17" s="120" customFormat="1" ht="13.5" thickBot="1" x14ac:dyDescent="0.25">
      <c r="A7" s="837" t="s">
        <v>34</v>
      </c>
      <c r="B7" s="838"/>
      <c r="C7" s="838"/>
      <c r="D7" s="1308" t="s">
        <v>6</v>
      </c>
      <c r="E7" s="1308"/>
      <c r="F7" s="1308"/>
      <c r="G7" s="1308"/>
      <c r="H7" s="1308"/>
      <c r="I7" s="839"/>
      <c r="J7" s="125"/>
      <c r="K7" s="799"/>
      <c r="L7" s="799"/>
      <c r="M7" s="799"/>
      <c r="N7" s="799"/>
      <c r="O7" s="171"/>
      <c r="P7" s="124"/>
    </row>
    <row r="8" spans="1:17" s="109" customFormat="1" ht="13.5" thickBot="1" x14ac:dyDescent="0.25">
      <c r="A8" s="841"/>
      <c r="B8" s="842"/>
      <c r="C8" s="842"/>
      <c r="D8" s="1305" t="s">
        <v>35</v>
      </c>
      <c r="E8" s="1305"/>
      <c r="F8" s="1305"/>
      <c r="G8" s="1305"/>
      <c r="H8" s="1305"/>
      <c r="I8" s="843"/>
      <c r="O8" s="198"/>
      <c r="P8" s="198"/>
    </row>
    <row r="9" spans="1:17" s="109" customFormat="1" x14ac:dyDescent="0.2">
      <c r="A9" s="1311" t="s">
        <v>3</v>
      </c>
      <c r="B9" s="1313"/>
      <c r="C9" s="1313" t="s">
        <v>0</v>
      </c>
      <c r="D9" s="1313" t="s">
        <v>36</v>
      </c>
      <c r="E9" s="1315" t="s">
        <v>37</v>
      </c>
      <c r="F9" s="1315"/>
      <c r="G9" s="1315" t="s">
        <v>38</v>
      </c>
      <c r="H9" s="1315"/>
      <c r="I9" s="1309" t="s">
        <v>39</v>
      </c>
      <c r="O9" s="198"/>
      <c r="P9" s="198"/>
    </row>
    <row r="10" spans="1:17" s="109" customFormat="1" hidden="1" x14ac:dyDescent="0.2">
      <c r="A10" s="1312"/>
      <c r="B10" s="1314"/>
      <c r="C10" s="1314"/>
      <c r="D10" s="1314"/>
      <c r="E10" s="847" t="s">
        <v>40</v>
      </c>
      <c r="F10" s="847" t="s">
        <v>45</v>
      </c>
      <c r="G10" s="847" t="s">
        <v>41</v>
      </c>
      <c r="H10" s="847" t="s">
        <v>45</v>
      </c>
      <c r="I10" s="1310"/>
      <c r="J10" s="1"/>
      <c r="K10" s="129"/>
      <c r="L10" s="129"/>
      <c r="M10" s="129"/>
      <c r="N10" s="129"/>
      <c r="O10" s="89"/>
      <c r="P10" s="89"/>
      <c r="Q10" s="1"/>
    </row>
    <row r="11" spans="1:17" s="121" customFormat="1" ht="15.75" x14ac:dyDescent="0.2">
      <c r="A11" s="1133" t="s">
        <v>63</v>
      </c>
      <c r="B11" s="1133" t="s">
        <v>42</v>
      </c>
      <c r="C11" s="214" t="s">
        <v>6</v>
      </c>
      <c r="D11" s="1134" t="s">
        <v>571</v>
      </c>
      <c r="E11" s="1135">
        <v>2</v>
      </c>
      <c r="F11" s="1136"/>
      <c r="G11" s="1135"/>
      <c r="H11" s="1135"/>
      <c r="I11" s="1446" t="s">
        <v>119</v>
      </c>
      <c r="K11" s="136">
        <f t="shared" ref="K11:N26" si="0">E11</f>
        <v>2</v>
      </c>
      <c r="L11" s="136">
        <f t="shared" si="0"/>
        <v>0</v>
      </c>
      <c r="M11" s="136">
        <f t="shared" si="0"/>
        <v>0</v>
      </c>
      <c r="N11" s="136">
        <f t="shared" si="0"/>
        <v>0</v>
      </c>
      <c r="O11" s="703"/>
      <c r="P11" s="192"/>
      <c r="Q11" s="8"/>
    </row>
    <row r="12" spans="1:17" s="121" customFormat="1" ht="15.75" hidden="1" x14ac:dyDescent="0.2">
      <c r="A12" s="214" t="s">
        <v>63</v>
      </c>
      <c r="B12" s="214" t="s">
        <v>42</v>
      </c>
      <c r="C12" s="214" t="s">
        <v>6</v>
      </c>
      <c r="D12" s="230" t="s">
        <v>572</v>
      </c>
      <c r="E12" s="816"/>
      <c r="F12" s="816">
        <v>1</v>
      </c>
      <c r="G12" s="816"/>
      <c r="H12" s="816"/>
      <c r="I12" s="1464" t="s">
        <v>104</v>
      </c>
      <c r="K12" s="136">
        <f t="shared" si="0"/>
        <v>0</v>
      </c>
      <c r="L12" s="136">
        <f t="shared" si="0"/>
        <v>1</v>
      </c>
      <c r="M12" s="136">
        <f t="shared" si="0"/>
        <v>0</v>
      </c>
      <c r="N12" s="136">
        <f t="shared" si="0"/>
        <v>0</v>
      </c>
      <c r="O12" s="703"/>
      <c r="P12" s="192"/>
      <c r="Q12" s="8"/>
    </row>
    <row r="13" spans="1:17" s="121" customFormat="1" ht="15.75" x14ac:dyDescent="0.2">
      <c r="A13" s="1133" t="s">
        <v>63</v>
      </c>
      <c r="B13" s="1133" t="s">
        <v>42</v>
      </c>
      <c r="C13" s="214" t="s">
        <v>6</v>
      </c>
      <c r="D13" s="1134" t="s">
        <v>573</v>
      </c>
      <c r="E13" s="1135"/>
      <c r="F13" s="1135"/>
      <c r="G13" s="1135">
        <v>4</v>
      </c>
      <c r="H13" s="1135"/>
      <c r="I13" s="1446" t="s">
        <v>119</v>
      </c>
      <c r="J13" s="800"/>
      <c r="K13" s="136">
        <f t="shared" si="0"/>
        <v>0</v>
      </c>
      <c r="L13" s="136">
        <f t="shared" si="0"/>
        <v>0</v>
      </c>
      <c r="M13" s="136">
        <f t="shared" si="0"/>
        <v>4</v>
      </c>
      <c r="N13" s="136">
        <f t="shared" si="0"/>
        <v>0</v>
      </c>
      <c r="O13" s="703"/>
      <c r="P13" s="192"/>
      <c r="Q13" s="8"/>
    </row>
    <row r="14" spans="1:17" s="121" customFormat="1" ht="15.75" hidden="1" x14ac:dyDescent="0.2">
      <c r="A14" s="214" t="s">
        <v>63</v>
      </c>
      <c r="B14" s="214" t="s">
        <v>42</v>
      </c>
      <c r="C14" s="214" t="s">
        <v>6</v>
      </c>
      <c r="D14" s="230" t="s">
        <v>574</v>
      </c>
      <c r="E14" s="816"/>
      <c r="F14" s="816"/>
      <c r="G14" s="816"/>
      <c r="H14" s="816">
        <v>2</v>
      </c>
      <c r="I14" s="1448" t="s">
        <v>308</v>
      </c>
      <c r="J14" s="800"/>
      <c r="K14" s="136">
        <f t="shared" si="0"/>
        <v>0</v>
      </c>
      <c r="L14" s="136">
        <f t="shared" si="0"/>
        <v>0</v>
      </c>
      <c r="M14" s="136">
        <f t="shared" si="0"/>
        <v>0</v>
      </c>
      <c r="N14" s="136">
        <f t="shared" si="0"/>
        <v>2</v>
      </c>
      <c r="O14" s="703"/>
      <c r="P14" s="192"/>
      <c r="Q14" s="8"/>
    </row>
    <row r="15" spans="1:17" s="121" customFormat="1" ht="15.75" hidden="1" x14ac:dyDescent="0.2">
      <c r="A15" s="1133" t="s">
        <v>63</v>
      </c>
      <c r="B15" s="1133" t="s">
        <v>43</v>
      </c>
      <c r="C15" s="214" t="s">
        <v>6</v>
      </c>
      <c r="D15" s="1134" t="s">
        <v>571</v>
      </c>
      <c r="E15" s="1135">
        <v>2</v>
      </c>
      <c r="F15" s="1136"/>
      <c r="G15" s="1135"/>
      <c r="H15" s="1135"/>
      <c r="I15" s="1137" t="s">
        <v>308</v>
      </c>
      <c r="J15" s="863"/>
      <c r="K15" s="136">
        <f t="shared" si="0"/>
        <v>2</v>
      </c>
      <c r="L15" s="136">
        <f t="shared" si="0"/>
        <v>0</v>
      </c>
      <c r="M15" s="136">
        <f t="shared" si="0"/>
        <v>0</v>
      </c>
      <c r="N15" s="136">
        <f t="shared" si="0"/>
        <v>0</v>
      </c>
      <c r="O15" s="192"/>
      <c r="P15" s="192"/>
      <c r="Q15" s="8"/>
    </row>
    <row r="16" spans="1:17" s="121" customFormat="1" ht="15.75" hidden="1" x14ac:dyDescent="0.2">
      <c r="A16" s="214" t="s">
        <v>63</v>
      </c>
      <c r="B16" s="214" t="s">
        <v>43</v>
      </c>
      <c r="C16" s="214" t="s">
        <v>6</v>
      </c>
      <c r="D16" s="230" t="s">
        <v>572</v>
      </c>
      <c r="E16" s="816"/>
      <c r="F16" s="816">
        <v>1</v>
      </c>
      <c r="G16" s="816"/>
      <c r="H16" s="816"/>
      <c r="I16" s="1464" t="s">
        <v>104</v>
      </c>
      <c r="J16" s="863"/>
      <c r="K16" s="136">
        <f t="shared" si="0"/>
        <v>0</v>
      </c>
      <c r="L16" s="136">
        <f t="shared" si="0"/>
        <v>1</v>
      </c>
      <c r="M16" s="136">
        <f t="shared" si="0"/>
        <v>0</v>
      </c>
      <c r="N16" s="136">
        <f t="shared" si="0"/>
        <v>0</v>
      </c>
      <c r="O16" s="192"/>
      <c r="P16" s="192"/>
      <c r="Q16" s="8"/>
    </row>
    <row r="17" spans="1:18" s="121" customFormat="1" ht="15.75" hidden="1" x14ac:dyDescent="0.2">
      <c r="A17" s="1133" t="s">
        <v>63</v>
      </c>
      <c r="B17" s="1133" t="s">
        <v>43</v>
      </c>
      <c r="C17" s="214" t="s">
        <v>6</v>
      </c>
      <c r="D17" s="1134" t="s">
        <v>573</v>
      </c>
      <c r="E17" s="1135"/>
      <c r="F17" s="1135"/>
      <c r="G17" s="1135">
        <v>4</v>
      </c>
      <c r="H17" s="1135"/>
      <c r="I17" s="1137" t="s">
        <v>308</v>
      </c>
      <c r="J17" s="863"/>
      <c r="K17" s="136">
        <f t="shared" si="0"/>
        <v>0</v>
      </c>
      <c r="L17" s="136">
        <f t="shared" si="0"/>
        <v>0</v>
      </c>
      <c r="M17" s="136">
        <f t="shared" si="0"/>
        <v>4</v>
      </c>
      <c r="N17" s="136">
        <f t="shared" si="0"/>
        <v>0</v>
      </c>
      <c r="O17" s="192"/>
      <c r="P17" s="192"/>
      <c r="Q17" s="8"/>
    </row>
    <row r="18" spans="1:18" s="121" customFormat="1" ht="15.75" x14ac:dyDescent="0.2">
      <c r="A18" s="1549" t="s">
        <v>63</v>
      </c>
      <c r="B18" s="1549" t="s">
        <v>43</v>
      </c>
      <c r="C18" s="214" t="s">
        <v>6</v>
      </c>
      <c r="D18" s="1650" t="s">
        <v>574</v>
      </c>
      <c r="E18" s="1651"/>
      <c r="F18" s="1651"/>
      <c r="G18" s="1651"/>
      <c r="H18" s="1651">
        <v>2</v>
      </c>
      <c r="I18" s="1652" t="s">
        <v>119</v>
      </c>
      <c r="J18" s="863"/>
      <c r="K18" s="136">
        <f t="shared" si="0"/>
        <v>0</v>
      </c>
      <c r="L18" s="136">
        <f t="shared" si="0"/>
        <v>0</v>
      </c>
      <c r="M18" s="136">
        <f t="shared" si="0"/>
        <v>0</v>
      </c>
      <c r="N18" s="136">
        <f t="shared" si="0"/>
        <v>2</v>
      </c>
      <c r="O18" s="192"/>
      <c r="P18" s="192"/>
      <c r="Q18" s="8"/>
    </row>
    <row r="19" spans="1:18" s="121" customFormat="1" ht="15.75" x14ac:dyDescent="0.2">
      <c r="A19" s="1133" t="s">
        <v>63</v>
      </c>
      <c r="B19" s="1133" t="s">
        <v>44</v>
      </c>
      <c r="C19" s="214" t="s">
        <v>6</v>
      </c>
      <c r="D19" s="1134" t="s">
        <v>571</v>
      </c>
      <c r="E19" s="1135">
        <v>2</v>
      </c>
      <c r="F19" s="1136"/>
      <c r="G19" s="1135"/>
      <c r="H19" s="1135"/>
      <c r="I19" s="1446" t="s">
        <v>119</v>
      </c>
      <c r="K19" s="136">
        <f t="shared" si="0"/>
        <v>2</v>
      </c>
      <c r="L19" s="136">
        <f t="shared" si="0"/>
        <v>0</v>
      </c>
      <c r="M19" s="136">
        <f t="shared" si="0"/>
        <v>0</v>
      </c>
      <c r="N19" s="136">
        <f t="shared" si="0"/>
        <v>0</v>
      </c>
      <c r="O19" s="703"/>
      <c r="P19" s="192"/>
      <c r="Q19" s="8"/>
    </row>
    <row r="20" spans="1:18" s="121" customFormat="1" ht="15.75" hidden="1" x14ac:dyDescent="0.2">
      <c r="A20" s="214" t="s">
        <v>63</v>
      </c>
      <c r="B20" s="214" t="s">
        <v>44</v>
      </c>
      <c r="C20" s="214" t="s">
        <v>6</v>
      </c>
      <c r="D20" s="230" t="s">
        <v>572</v>
      </c>
      <c r="E20" s="816"/>
      <c r="F20" s="816">
        <v>1</v>
      </c>
      <c r="G20" s="816"/>
      <c r="H20" s="816"/>
      <c r="I20" s="1464" t="s">
        <v>104</v>
      </c>
      <c r="J20" s="863"/>
      <c r="K20" s="136">
        <f t="shared" si="0"/>
        <v>0</v>
      </c>
      <c r="L20" s="136">
        <f t="shared" si="0"/>
        <v>1</v>
      </c>
      <c r="M20" s="136">
        <f t="shared" si="0"/>
        <v>0</v>
      </c>
      <c r="N20" s="136">
        <f t="shared" si="0"/>
        <v>0</v>
      </c>
      <c r="O20" s="703"/>
      <c r="P20" s="192"/>
      <c r="Q20" s="8"/>
    </row>
    <row r="21" spans="1:18" s="121" customFormat="1" ht="15.75" x14ac:dyDescent="0.2">
      <c r="A21" s="1133" t="s">
        <v>63</v>
      </c>
      <c r="B21" s="1133" t="s">
        <v>44</v>
      </c>
      <c r="C21" s="214" t="s">
        <v>6</v>
      </c>
      <c r="D21" s="1134" t="s">
        <v>573</v>
      </c>
      <c r="E21" s="1135"/>
      <c r="F21" s="1135"/>
      <c r="G21" s="1135">
        <v>4</v>
      </c>
      <c r="H21" s="1135"/>
      <c r="I21" s="1446" t="s">
        <v>119</v>
      </c>
      <c r="J21" s="863"/>
      <c r="K21" s="136">
        <f t="shared" si="0"/>
        <v>0</v>
      </c>
      <c r="L21" s="136">
        <f t="shared" si="0"/>
        <v>0</v>
      </c>
      <c r="M21" s="136">
        <f t="shared" si="0"/>
        <v>4</v>
      </c>
      <c r="N21" s="136">
        <f t="shared" si="0"/>
        <v>0</v>
      </c>
      <c r="O21" s="703"/>
      <c r="P21" s="192"/>
      <c r="Q21" s="8"/>
    </row>
    <row r="22" spans="1:18" s="121" customFormat="1" ht="15.75" hidden="1" x14ac:dyDescent="0.2">
      <c r="A22" s="214" t="s">
        <v>63</v>
      </c>
      <c r="B22" s="214" t="s">
        <v>44</v>
      </c>
      <c r="C22" s="214" t="s">
        <v>6</v>
      </c>
      <c r="D22" s="230" t="s">
        <v>574</v>
      </c>
      <c r="E22" s="816"/>
      <c r="F22" s="816"/>
      <c r="G22" s="816"/>
      <c r="H22" s="816">
        <v>2</v>
      </c>
      <c r="I22" s="1448" t="s">
        <v>308</v>
      </c>
      <c r="J22" s="863"/>
      <c r="K22" s="136">
        <f t="shared" si="0"/>
        <v>0</v>
      </c>
      <c r="L22" s="136">
        <f t="shared" si="0"/>
        <v>0</v>
      </c>
      <c r="M22" s="136">
        <f t="shared" si="0"/>
        <v>0</v>
      </c>
      <c r="N22" s="136">
        <f t="shared" si="0"/>
        <v>2</v>
      </c>
      <c r="O22" s="703"/>
      <c r="P22" s="192"/>
      <c r="Q22" s="8"/>
    </row>
    <row r="23" spans="1:18" s="121" customFormat="1" ht="15.75" hidden="1" x14ac:dyDescent="0.2">
      <c r="A23" s="1133" t="s">
        <v>63</v>
      </c>
      <c r="B23" s="1133" t="s">
        <v>46</v>
      </c>
      <c r="C23" s="214" t="s">
        <v>6</v>
      </c>
      <c r="D23" s="1134" t="s">
        <v>571</v>
      </c>
      <c r="E23" s="1135">
        <v>2</v>
      </c>
      <c r="F23" s="1136"/>
      <c r="G23" s="1135"/>
      <c r="H23" s="1135"/>
      <c r="I23" s="1447" t="s">
        <v>104</v>
      </c>
      <c r="J23" s="863"/>
      <c r="K23" s="136">
        <f t="shared" si="0"/>
        <v>2</v>
      </c>
      <c r="L23" s="136">
        <f t="shared" si="0"/>
        <v>0</v>
      </c>
      <c r="M23" s="136">
        <f t="shared" si="0"/>
        <v>0</v>
      </c>
      <c r="N23" s="136">
        <f t="shared" si="0"/>
        <v>0</v>
      </c>
      <c r="O23" s="703"/>
      <c r="P23" s="192"/>
      <c r="Q23" s="8"/>
    </row>
    <row r="24" spans="1:18" s="121" customFormat="1" ht="15.75" x14ac:dyDescent="0.2">
      <c r="A24" s="214" t="s">
        <v>63</v>
      </c>
      <c r="B24" s="214" t="s">
        <v>46</v>
      </c>
      <c r="C24" s="214" t="s">
        <v>6</v>
      </c>
      <c r="D24" s="230" t="s">
        <v>572</v>
      </c>
      <c r="E24" s="816"/>
      <c r="F24" s="816">
        <v>1</v>
      </c>
      <c r="G24" s="816"/>
      <c r="H24" s="816"/>
      <c r="I24" s="1463" t="s">
        <v>119</v>
      </c>
      <c r="J24" s="863"/>
      <c r="K24" s="136">
        <f t="shared" si="0"/>
        <v>0</v>
      </c>
      <c r="L24" s="136">
        <f t="shared" si="0"/>
        <v>1</v>
      </c>
      <c r="M24" s="136">
        <f t="shared" si="0"/>
        <v>0</v>
      </c>
      <c r="N24" s="136">
        <f t="shared" si="0"/>
        <v>0</v>
      </c>
      <c r="O24" s="703"/>
      <c r="P24" s="192"/>
      <c r="Q24" s="8"/>
    </row>
    <row r="25" spans="1:18" s="121" customFormat="1" ht="15.75" hidden="1" x14ac:dyDescent="0.2">
      <c r="A25" s="1133" t="s">
        <v>63</v>
      </c>
      <c r="B25" s="1133" t="s">
        <v>46</v>
      </c>
      <c r="C25" s="214" t="s">
        <v>6</v>
      </c>
      <c r="D25" s="1134" t="s">
        <v>573</v>
      </c>
      <c r="E25" s="1135"/>
      <c r="F25" s="1135"/>
      <c r="G25" s="1135">
        <v>4</v>
      </c>
      <c r="H25" s="1135"/>
      <c r="I25" s="1447" t="s">
        <v>104</v>
      </c>
      <c r="J25" s="863"/>
      <c r="K25" s="136">
        <f t="shared" si="0"/>
        <v>0</v>
      </c>
      <c r="L25" s="136">
        <f t="shared" si="0"/>
        <v>0</v>
      </c>
      <c r="M25" s="136">
        <f t="shared" si="0"/>
        <v>4</v>
      </c>
      <c r="N25" s="136">
        <f t="shared" si="0"/>
        <v>0</v>
      </c>
      <c r="O25" s="703"/>
      <c r="P25" s="192"/>
      <c r="Q25" s="8"/>
    </row>
    <row r="26" spans="1:18" s="121" customFormat="1" ht="15.75" hidden="1" x14ac:dyDescent="0.2">
      <c r="A26" s="214" t="s">
        <v>63</v>
      </c>
      <c r="B26" s="214" t="s">
        <v>46</v>
      </c>
      <c r="C26" s="214" t="s">
        <v>6</v>
      </c>
      <c r="D26" s="230" t="s">
        <v>574</v>
      </c>
      <c r="E26" s="816"/>
      <c r="F26" s="816"/>
      <c r="G26" s="816"/>
      <c r="H26" s="816">
        <v>2</v>
      </c>
      <c r="I26" s="1448" t="s">
        <v>308</v>
      </c>
      <c r="J26" s="863"/>
      <c r="K26" s="136">
        <f t="shared" si="0"/>
        <v>0</v>
      </c>
      <c r="L26" s="136">
        <f t="shared" si="0"/>
        <v>0</v>
      </c>
      <c r="M26" s="136">
        <f t="shared" si="0"/>
        <v>0</v>
      </c>
      <c r="N26" s="136">
        <f t="shared" si="0"/>
        <v>2</v>
      </c>
      <c r="O26" s="703"/>
      <c r="P26" s="192"/>
      <c r="Q26" s="8"/>
    </row>
    <row r="27" spans="1:18" s="121" customFormat="1" ht="15.75" hidden="1" x14ac:dyDescent="0.2">
      <c r="A27" s="1133" t="s">
        <v>53</v>
      </c>
      <c r="B27" s="1133"/>
      <c r="C27" s="214" t="s">
        <v>6</v>
      </c>
      <c r="D27" s="1134" t="s">
        <v>575</v>
      </c>
      <c r="E27" s="1135">
        <v>4</v>
      </c>
      <c r="F27" s="1135"/>
      <c r="G27" s="1135"/>
      <c r="H27" s="1135"/>
      <c r="I27" s="1447" t="s">
        <v>104</v>
      </c>
      <c r="J27" s="8"/>
      <c r="K27" s="136">
        <f t="shared" ref="K27:N32" si="1">E27</f>
        <v>4</v>
      </c>
      <c r="L27" s="136">
        <f t="shared" si="1"/>
        <v>0</v>
      </c>
      <c r="M27" s="136">
        <f t="shared" si="1"/>
        <v>0</v>
      </c>
      <c r="N27" s="136">
        <f t="shared" si="1"/>
        <v>0</v>
      </c>
      <c r="O27" s="192"/>
      <c r="P27" s="192"/>
      <c r="Q27" s="8"/>
    </row>
    <row r="28" spans="1:18" s="121" customFormat="1" ht="15.75" hidden="1" x14ac:dyDescent="0.2">
      <c r="A28" s="214" t="s">
        <v>53</v>
      </c>
      <c r="B28" s="214"/>
      <c r="C28" s="214" t="s">
        <v>6</v>
      </c>
      <c r="D28" s="230" t="s">
        <v>576</v>
      </c>
      <c r="E28" s="816"/>
      <c r="F28" s="816">
        <v>2</v>
      </c>
      <c r="G28" s="816"/>
      <c r="H28" s="816"/>
      <c r="I28" s="1448" t="s">
        <v>308</v>
      </c>
      <c r="J28" s="3"/>
      <c r="K28" s="136">
        <f t="shared" si="1"/>
        <v>0</v>
      </c>
      <c r="L28" s="136">
        <f t="shared" si="1"/>
        <v>2</v>
      </c>
      <c r="M28" s="136">
        <f t="shared" si="1"/>
        <v>0</v>
      </c>
      <c r="N28" s="136">
        <f t="shared" si="1"/>
        <v>0</v>
      </c>
      <c r="O28" s="703"/>
      <c r="P28" s="192"/>
      <c r="Q28" s="8"/>
    </row>
    <row r="29" spans="1:18" s="121" customFormat="1" ht="15.75" hidden="1" x14ac:dyDescent="0.2">
      <c r="A29" s="1133" t="s">
        <v>480</v>
      </c>
      <c r="B29" s="1133"/>
      <c r="C29" s="214" t="s">
        <v>6</v>
      </c>
      <c r="D29" s="1134" t="s">
        <v>577</v>
      </c>
      <c r="E29" s="1135"/>
      <c r="F29" s="1135"/>
      <c r="G29" s="1135">
        <v>4</v>
      </c>
      <c r="H29" s="1135"/>
      <c r="I29" s="1447" t="s">
        <v>104</v>
      </c>
      <c r="J29" s="8"/>
      <c r="K29" s="136">
        <f t="shared" si="1"/>
        <v>0</v>
      </c>
      <c r="L29" s="136">
        <f t="shared" si="1"/>
        <v>0</v>
      </c>
      <c r="M29" s="136">
        <f t="shared" si="1"/>
        <v>4</v>
      </c>
      <c r="N29" s="136">
        <f t="shared" si="1"/>
        <v>0</v>
      </c>
      <c r="O29" s="192"/>
      <c r="P29" s="192"/>
      <c r="Q29" s="8"/>
    </row>
    <row r="30" spans="1:18" s="121" customFormat="1" ht="15.75" hidden="1" x14ac:dyDescent="0.2">
      <c r="A30" s="214" t="s">
        <v>480</v>
      </c>
      <c r="B30" s="214"/>
      <c r="C30" s="214" t="s">
        <v>6</v>
      </c>
      <c r="D30" s="230" t="s">
        <v>578</v>
      </c>
      <c r="E30" s="816"/>
      <c r="F30" s="816"/>
      <c r="G30" s="816"/>
      <c r="H30" s="816">
        <v>2</v>
      </c>
      <c r="I30" s="1448" t="s">
        <v>308</v>
      </c>
      <c r="J30" s="800"/>
      <c r="K30" s="186">
        <f t="shared" si="1"/>
        <v>0</v>
      </c>
      <c r="L30" s="136">
        <f t="shared" si="1"/>
        <v>0</v>
      </c>
      <c r="M30" s="136">
        <f t="shared" si="1"/>
        <v>0</v>
      </c>
      <c r="N30" s="136">
        <f t="shared" si="1"/>
        <v>2</v>
      </c>
      <c r="O30" s="703"/>
      <c r="P30" s="192"/>
      <c r="Q30" s="8"/>
    </row>
    <row r="31" spans="1:18" s="121" customFormat="1" ht="15.75" hidden="1" x14ac:dyDescent="0.2">
      <c r="A31" s="1133" t="s">
        <v>17</v>
      </c>
      <c r="B31" s="1133"/>
      <c r="C31" s="214" t="s">
        <v>6</v>
      </c>
      <c r="D31" s="1134" t="s">
        <v>579</v>
      </c>
      <c r="E31" s="1135">
        <v>4</v>
      </c>
      <c r="F31" s="1135"/>
      <c r="G31" s="1136"/>
      <c r="H31" s="1136"/>
      <c r="I31" s="1447" t="s">
        <v>104</v>
      </c>
      <c r="K31" s="136">
        <f t="shared" si="1"/>
        <v>4</v>
      </c>
      <c r="L31" s="136">
        <f t="shared" si="1"/>
        <v>0</v>
      </c>
      <c r="M31" s="136">
        <f t="shared" si="1"/>
        <v>0</v>
      </c>
      <c r="N31" s="136">
        <f t="shared" si="1"/>
        <v>0</v>
      </c>
      <c r="O31" s="703"/>
      <c r="P31" s="192"/>
      <c r="Q31" s="8"/>
    </row>
    <row r="32" spans="1:18" ht="15.75" hidden="1" x14ac:dyDescent="0.2">
      <c r="A32" s="214" t="s">
        <v>17</v>
      </c>
      <c r="B32" s="214"/>
      <c r="C32" s="214" t="s">
        <v>6</v>
      </c>
      <c r="D32" s="230" t="s">
        <v>580</v>
      </c>
      <c r="E32" s="816"/>
      <c r="F32" s="816">
        <v>2</v>
      </c>
      <c r="G32" s="817"/>
      <c r="H32" s="817"/>
      <c r="I32" s="1448" t="s">
        <v>308</v>
      </c>
      <c r="J32" s="207"/>
      <c r="K32" s="136">
        <f t="shared" si="1"/>
        <v>0</v>
      </c>
      <c r="L32" s="136">
        <f t="shared" si="1"/>
        <v>2</v>
      </c>
      <c r="M32" s="136">
        <f t="shared" si="1"/>
        <v>0</v>
      </c>
      <c r="N32" s="136">
        <f t="shared" si="1"/>
        <v>0</v>
      </c>
      <c r="O32" s="199"/>
      <c r="P32" s="191"/>
      <c r="Q32" s="202"/>
      <c r="R32" s="110"/>
    </row>
    <row r="33" spans="2:25" x14ac:dyDescent="0.2">
      <c r="B33" s="160"/>
      <c r="C33" s="160"/>
      <c r="I33" s="110"/>
      <c r="J33" s="207"/>
      <c r="K33" s="864"/>
      <c r="L33" s="864"/>
      <c r="M33" s="864"/>
      <c r="N33" s="864"/>
      <c r="O33" s="207"/>
      <c r="P33" s="202"/>
      <c r="Q33" s="202"/>
      <c r="R33" s="110"/>
    </row>
    <row r="34" spans="2:25" ht="18" x14ac:dyDescent="0.2">
      <c r="D34" s="393" t="s">
        <v>422</v>
      </c>
      <c r="E34" s="376">
        <f>+SUM(E11:E32)</f>
        <v>16</v>
      </c>
      <c r="F34" s="376">
        <f>+SUM(F11:F32)</f>
        <v>8</v>
      </c>
      <c r="G34" s="376">
        <f>+SUM(G11:G32)</f>
        <v>20</v>
      </c>
      <c r="H34" s="376">
        <f>+SUM(H11:H32)</f>
        <v>10</v>
      </c>
      <c r="I34" s="865">
        <f>+H34+G34+F34+E34</f>
        <v>54</v>
      </c>
      <c r="J34" s="207"/>
      <c r="K34" s="864"/>
      <c r="L34" s="864"/>
      <c r="M34" s="864"/>
      <c r="N34" s="864"/>
      <c r="O34" s="207"/>
      <c r="P34" s="202"/>
      <c r="Q34" s="202"/>
      <c r="R34" s="110"/>
    </row>
    <row r="35" spans="2:25" ht="20.25" x14ac:dyDescent="0.2">
      <c r="I35" s="866"/>
      <c r="J35" s="867">
        <v>2026</v>
      </c>
      <c r="K35" s="217"/>
      <c r="L35" s="202"/>
      <c r="M35" s="202"/>
      <c r="N35" s="202"/>
      <c r="O35" s="868">
        <v>2025</v>
      </c>
      <c r="P35"/>
      <c r="Q35"/>
    </row>
    <row r="36" spans="2:25" ht="14.25" x14ac:dyDescent="0.2">
      <c r="E36" s="94"/>
      <c r="G36" s="94"/>
      <c r="I36" s="869" t="s">
        <v>141</v>
      </c>
      <c r="J36" s="870" t="s">
        <v>113</v>
      </c>
      <c r="K36" s="870" t="s">
        <v>45</v>
      </c>
      <c r="L36" s="870" t="s">
        <v>114</v>
      </c>
      <c r="M36" s="871" t="s">
        <v>45</v>
      </c>
      <c r="N36" s="181"/>
      <c r="O36" s="872" t="s">
        <v>141</v>
      </c>
      <c r="P36" s="872" t="s">
        <v>113</v>
      </c>
      <c r="Q36" s="872" t="s">
        <v>45</v>
      </c>
      <c r="R36" s="873" t="s">
        <v>114</v>
      </c>
      <c r="S36" s="873" t="s">
        <v>45</v>
      </c>
      <c r="U36" s="302"/>
      <c r="V36" s="302"/>
      <c r="W36" s="302"/>
      <c r="X36" s="302"/>
      <c r="Y36" s="302"/>
    </row>
    <row r="37" spans="2:25" s="127" customFormat="1" ht="15" x14ac:dyDescent="0.2">
      <c r="I37" s="874" t="s">
        <v>119</v>
      </c>
      <c r="J37" s="870">
        <f ca="1">SUMIF($I$11:$N$32,$I37,K$11:K$32)</f>
        <v>4</v>
      </c>
      <c r="K37" s="870">
        <f ca="1">SUMIF($I$11:$N$32,$I37,L$11:L$32)</f>
        <v>1</v>
      </c>
      <c r="L37" s="870">
        <f ca="1">SUMIF($I$11:$N$32,$I37,M$11:M$32)</f>
        <v>8</v>
      </c>
      <c r="M37" s="870">
        <f ca="1">SUMIF($I$11:$N$32,$I37,N$11:N$32)</f>
        <v>2</v>
      </c>
      <c r="N37" s="875"/>
      <c r="O37" s="876" t="s">
        <v>119</v>
      </c>
      <c r="P37" s="877">
        <v>10</v>
      </c>
      <c r="Q37" s="877">
        <v>6</v>
      </c>
      <c r="R37" s="878">
        <v>4</v>
      </c>
      <c r="S37" s="878">
        <v>3</v>
      </c>
      <c r="U37" s="879"/>
      <c r="V37" s="879"/>
      <c r="W37" s="880"/>
      <c r="X37" s="881"/>
      <c r="Y37" s="882"/>
    </row>
    <row r="38" spans="2:25" s="127" customFormat="1" ht="15" x14ac:dyDescent="0.2">
      <c r="I38" s="874" t="s">
        <v>104</v>
      </c>
      <c r="J38" s="883">
        <f ca="1">SUMIF($I$11:$N$32,$I38,K$11:K$32)-2</f>
        <v>8</v>
      </c>
      <c r="K38" s="870">
        <f t="shared" ref="K38:M39" ca="1" si="2">SUMIF($I$11:$N$32,$I38,L$11:L$32)</f>
        <v>3</v>
      </c>
      <c r="L38" s="870">
        <f t="shared" ca="1" si="2"/>
        <v>8</v>
      </c>
      <c r="M38" s="870">
        <f t="shared" ca="1" si="2"/>
        <v>0</v>
      </c>
      <c r="N38" s="875"/>
      <c r="O38" s="876" t="s">
        <v>104</v>
      </c>
      <c r="P38" s="877">
        <v>14</v>
      </c>
      <c r="Q38" s="877">
        <v>2</v>
      </c>
      <c r="R38" s="878">
        <v>8</v>
      </c>
      <c r="S38" s="878">
        <v>3</v>
      </c>
      <c r="U38" s="879"/>
      <c r="V38" s="879"/>
      <c r="W38" s="880"/>
      <c r="X38" s="881"/>
      <c r="Y38" s="882"/>
    </row>
    <row r="39" spans="2:25" s="127" customFormat="1" ht="15" x14ac:dyDescent="0.2">
      <c r="I39" s="884" t="s">
        <v>308</v>
      </c>
      <c r="J39" s="870">
        <f ca="1">SUMIF($I$11:$N$32,$I39,K$11:K$32)</f>
        <v>2</v>
      </c>
      <c r="K39" s="870">
        <f ca="1">SUMIF($I$11:$N$32,$I39,L$11:L$32)</f>
        <v>4</v>
      </c>
      <c r="L39" s="870">
        <f t="shared" ca="1" si="2"/>
        <v>4</v>
      </c>
      <c r="M39" s="870">
        <f ca="1">SUMIF($I$11:$N$32,$I39,N$11:N$32)</f>
        <v>8</v>
      </c>
      <c r="N39" s="875"/>
      <c r="O39" s="876" t="s">
        <v>308</v>
      </c>
      <c r="P39" s="877">
        <v>4</v>
      </c>
      <c r="Q39" s="877">
        <v>4</v>
      </c>
      <c r="R39" s="878">
        <v>4</v>
      </c>
      <c r="S39" s="878">
        <v>2</v>
      </c>
      <c r="U39" s="879"/>
      <c r="V39" s="879"/>
      <c r="W39" s="880"/>
      <c r="X39" s="881"/>
      <c r="Y39" s="882"/>
    </row>
    <row r="40" spans="2:25" ht="15" x14ac:dyDescent="0.2">
      <c r="I40" s="885"/>
      <c r="J40" s="677"/>
      <c r="K40" s="677"/>
      <c r="L40" s="677"/>
      <c r="M40" s="677"/>
      <c r="N40" s="886"/>
    </row>
    <row r="41" spans="2:25" ht="15.75" x14ac:dyDescent="0.25">
      <c r="J41" s="887">
        <f ca="1">SUM(J37:J40)</f>
        <v>14</v>
      </c>
      <c r="K41" s="887">
        <f ca="1">SUM(K37:K40)</f>
        <v>8</v>
      </c>
      <c r="L41" s="887">
        <f ca="1">SUM(L37:L40)</f>
        <v>20</v>
      </c>
      <c r="M41" s="887">
        <f ca="1">SUM(M37:M40)</f>
        <v>10</v>
      </c>
      <c r="P41" s="887">
        <f>SUM(P37:P40)</f>
        <v>28</v>
      </c>
      <c r="Q41" s="887">
        <f>SUM(Q37:Q40)</f>
        <v>12</v>
      </c>
      <c r="R41" s="887">
        <f>SUM(R37:R40)</f>
        <v>16</v>
      </c>
      <c r="S41" s="887">
        <f>SUM(S37:S40)</f>
        <v>8</v>
      </c>
    </row>
    <row r="42" spans="2:25" x14ac:dyDescent="0.2">
      <c r="I42" s="110" t="s">
        <v>581</v>
      </c>
    </row>
    <row r="43" spans="2:25" ht="15.75" x14ac:dyDescent="0.2">
      <c r="J43" s="135">
        <f ca="1">SUM(J37:M39)</f>
        <v>52</v>
      </c>
      <c r="P43" s="888">
        <f>SUM(P37:S39)</f>
        <v>64</v>
      </c>
    </row>
    <row r="45" spans="2:25" x14ac:dyDescent="0.2">
      <c r="I45" s="130"/>
    </row>
  </sheetData>
  <sheetProtection formatCells="0" autoFilter="0"/>
  <autoFilter ref="A9:I32">
    <filterColumn colId="4" showButton="0"/>
    <filterColumn colId="6" showButton="0"/>
    <filterColumn colId="8">
      <filters>
        <filter val="GALLARDO FELIPE"/>
      </filters>
    </filterColumn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4" type="noConversion"/>
  <dataValidations count="2">
    <dataValidation type="list" allowBlank="1" showErrorMessage="1" sqref="I12 I16">
      <formula1>$I$13:$I$33</formula1>
    </dataValidation>
    <dataValidation type="list" allowBlank="1" showInputMessage="1" showErrorMessage="1" sqref="I37:I40">
      <formula1>$I$13:$I$33</formula1>
    </dataValidation>
  </dataValidations>
  <pageMargins left="0.74803149606299213" right="0.74803149606299213" top="0.59055118110236227" bottom="0.59055118110236227" header="0" footer="0"/>
  <pageSetup scale="20" orientation="landscape" r:id="rId1"/>
  <headerFooter alignWithMargins="0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O37"/>
  <sheetViews>
    <sheetView topLeftCell="A7" workbookViewId="0">
      <selection activeCell="I17" sqref="A17:I17"/>
    </sheetView>
  </sheetViews>
  <sheetFormatPr baseColWidth="10" defaultColWidth="11.42578125" defaultRowHeight="12.75" x14ac:dyDescent="0.2"/>
  <cols>
    <col min="1" max="1" width="11.42578125" style="91"/>
    <col min="2" max="2" width="6.42578125" style="91" customWidth="1"/>
    <col min="3" max="3" width="39.5703125" style="91" customWidth="1"/>
    <col min="4" max="4" width="67.42578125" style="91" customWidth="1"/>
    <col min="5" max="8" width="7.140625" style="91" customWidth="1"/>
    <col min="9" max="9" width="26.42578125" style="91" customWidth="1"/>
    <col min="10" max="10" width="9.7109375" style="91" customWidth="1"/>
    <col min="11" max="11" width="2.140625" style="91" customWidth="1"/>
    <col min="12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ht="18.75" customHeight="1" x14ac:dyDescent="0.2">
      <c r="A5" s="1199" t="s">
        <v>33</v>
      </c>
      <c r="B5" s="1200"/>
      <c r="C5" s="1200"/>
      <c r="D5" s="1200"/>
      <c r="E5" s="1200"/>
      <c r="F5" s="1200"/>
      <c r="G5" s="1200"/>
      <c r="H5" s="1200"/>
      <c r="I5" s="1201"/>
    </row>
    <row r="6" spans="1:15" ht="13.5" thickBot="1" x14ac:dyDescent="0.25">
      <c r="A6" s="1217" t="s">
        <v>417</v>
      </c>
      <c r="B6" s="1206"/>
      <c r="C6" s="1203"/>
      <c r="D6" s="1206"/>
      <c r="E6" s="1206"/>
      <c r="F6" s="1206"/>
      <c r="G6" s="1206"/>
      <c r="H6" s="1206"/>
      <c r="I6" s="1219"/>
    </row>
    <row r="7" spans="1:15" s="120" customFormat="1" ht="13.5" thickBot="1" x14ac:dyDescent="0.25">
      <c r="A7" s="329" t="s">
        <v>34</v>
      </c>
      <c r="B7" s="339"/>
      <c r="C7" s="339"/>
      <c r="D7" s="1205" t="s">
        <v>662</v>
      </c>
      <c r="E7" s="1205"/>
      <c r="F7" s="1205"/>
      <c r="G7" s="1205"/>
      <c r="H7" s="1205"/>
      <c r="I7" s="331"/>
    </row>
    <row r="8" spans="1:15" s="109" customFormat="1" ht="13.5" thickBot="1" x14ac:dyDescent="0.25">
      <c r="A8" s="989"/>
      <c r="B8" s="988"/>
      <c r="C8" s="988"/>
      <c r="D8" s="1206" t="s">
        <v>35</v>
      </c>
      <c r="E8" s="1206"/>
      <c r="F8" s="1206"/>
      <c r="G8" s="1206"/>
      <c r="H8" s="1206"/>
      <c r="I8" s="990"/>
      <c r="K8" s="198"/>
      <c r="L8" s="198"/>
      <c r="M8" s="198"/>
      <c r="N8" s="198"/>
    </row>
    <row r="9" spans="1:15" s="109" customFormat="1" ht="20.25" customHeight="1" x14ac:dyDescent="0.2">
      <c r="A9" s="1207" t="s">
        <v>3</v>
      </c>
      <c r="B9" s="1209"/>
      <c r="C9" s="1209" t="s">
        <v>396</v>
      </c>
      <c r="D9" s="1209" t="s">
        <v>36</v>
      </c>
      <c r="E9" s="1211" t="s">
        <v>37</v>
      </c>
      <c r="F9" s="1211"/>
      <c r="G9" s="1211" t="s">
        <v>38</v>
      </c>
      <c r="H9" s="1211"/>
      <c r="I9" s="1197" t="s">
        <v>39</v>
      </c>
      <c r="J9" s="1"/>
      <c r="K9" s="89"/>
      <c r="L9" s="89"/>
      <c r="M9" s="89"/>
      <c r="N9" s="89"/>
    </row>
    <row r="10" spans="1:15" s="109" customFormat="1" ht="20.25" customHeight="1" x14ac:dyDescent="0.2">
      <c r="A10" s="1208"/>
      <c r="B10" s="1210"/>
      <c r="C10" s="1210"/>
      <c r="D10" s="1210"/>
      <c r="E10" s="335" t="s">
        <v>40</v>
      </c>
      <c r="F10" s="335" t="s">
        <v>45</v>
      </c>
      <c r="G10" s="335" t="s">
        <v>41</v>
      </c>
      <c r="H10" s="335" t="s">
        <v>45</v>
      </c>
      <c r="I10" s="1198"/>
      <c r="J10" s="1"/>
      <c r="K10" s="136"/>
      <c r="L10" s="136"/>
      <c r="M10" s="136"/>
      <c r="N10" s="136"/>
      <c r="O10" s="162"/>
    </row>
    <row r="11" spans="1:15" s="164" customFormat="1" ht="15.75" x14ac:dyDescent="0.2">
      <c r="A11" s="1144"/>
      <c r="B11" s="1144"/>
      <c r="C11" s="1125" t="s">
        <v>679</v>
      </c>
      <c r="D11" s="1144" t="s">
        <v>663</v>
      </c>
      <c r="E11" s="1151"/>
      <c r="F11" s="1167">
        <v>3</v>
      </c>
      <c r="G11" s="1151"/>
      <c r="H11" s="1151">
        <v>3</v>
      </c>
      <c r="I11" s="1169" t="s">
        <v>669</v>
      </c>
      <c r="J11" s="359"/>
      <c r="K11" s="599">
        <f t="shared" ref="K11:N12" si="0">E11</f>
        <v>0</v>
      </c>
      <c r="L11" s="599">
        <f t="shared" si="0"/>
        <v>3</v>
      </c>
      <c r="M11" s="599">
        <f t="shared" si="0"/>
        <v>0</v>
      </c>
      <c r="N11" s="599">
        <f t="shared" si="0"/>
        <v>3</v>
      </c>
      <c r="O11" s="606"/>
    </row>
    <row r="12" spans="1:15" s="164" customFormat="1" ht="15.75" x14ac:dyDescent="0.2">
      <c r="A12" s="1144"/>
      <c r="B12" s="1144"/>
      <c r="C12" s="1125" t="s">
        <v>679</v>
      </c>
      <c r="D12" s="1144" t="s">
        <v>678</v>
      </c>
      <c r="E12" s="1151"/>
      <c r="F12" s="1167">
        <v>3</v>
      </c>
      <c r="G12" s="1151"/>
      <c r="H12" s="1151">
        <v>3</v>
      </c>
      <c r="I12" s="1169" t="s">
        <v>670</v>
      </c>
      <c r="J12" s="359"/>
      <c r="K12" s="599">
        <f t="shared" si="0"/>
        <v>0</v>
      </c>
      <c r="L12" s="599">
        <f t="shared" si="0"/>
        <v>3</v>
      </c>
      <c r="M12" s="599">
        <f t="shared" si="0"/>
        <v>0</v>
      </c>
      <c r="N12" s="599">
        <f t="shared" si="0"/>
        <v>3</v>
      </c>
      <c r="O12" s="606"/>
    </row>
    <row r="13" spans="1:15" s="164" customFormat="1" ht="15.75" x14ac:dyDescent="0.2">
      <c r="A13" s="1144"/>
      <c r="B13" s="1144"/>
      <c r="C13" s="1125" t="s">
        <v>679</v>
      </c>
      <c r="D13" s="1144" t="s">
        <v>665</v>
      </c>
      <c r="E13" s="1151"/>
      <c r="F13" s="1167">
        <v>3</v>
      </c>
      <c r="G13" s="1151"/>
      <c r="H13" s="1151">
        <v>3</v>
      </c>
      <c r="I13" s="1169" t="s">
        <v>671</v>
      </c>
      <c r="J13" s="359"/>
      <c r="K13" s="599"/>
      <c r="L13" s="599"/>
      <c r="M13" s="599"/>
      <c r="N13" s="599"/>
      <c r="O13" s="606"/>
    </row>
    <row r="14" spans="1:15" s="164" customFormat="1" ht="15.75" x14ac:dyDescent="0.2">
      <c r="A14" s="1144"/>
      <c r="B14" s="1144"/>
      <c r="C14" s="1125" t="s">
        <v>679</v>
      </c>
      <c r="D14" s="1144" t="s">
        <v>666</v>
      </c>
      <c r="E14" s="1151"/>
      <c r="F14" s="1167">
        <v>3</v>
      </c>
      <c r="G14" s="1151"/>
      <c r="H14" s="1151">
        <v>3</v>
      </c>
      <c r="I14" s="1169" t="s">
        <v>672</v>
      </c>
      <c r="J14" s="359"/>
      <c r="K14" s="599"/>
      <c r="L14" s="599"/>
      <c r="M14" s="599"/>
      <c r="N14" s="599"/>
      <c r="O14" s="606"/>
    </row>
    <row r="15" spans="1:15" s="164" customFormat="1" ht="15.75" x14ac:dyDescent="0.2">
      <c r="A15" s="317"/>
      <c r="B15" s="317"/>
      <c r="C15" s="578" t="s">
        <v>679</v>
      </c>
      <c r="D15" s="317" t="s">
        <v>667</v>
      </c>
      <c r="E15" s="277"/>
      <c r="F15" s="278">
        <v>2</v>
      </c>
      <c r="G15" s="277"/>
      <c r="H15" s="277">
        <v>2</v>
      </c>
      <c r="I15" s="625" t="s">
        <v>676</v>
      </c>
      <c r="J15" s="359"/>
      <c r="K15" s="599"/>
      <c r="L15" s="599"/>
      <c r="M15" s="599"/>
      <c r="N15" s="599"/>
      <c r="O15" s="606"/>
    </row>
    <row r="16" spans="1:15" s="164" customFormat="1" ht="15.75" x14ac:dyDescent="0.2">
      <c r="A16" s="317"/>
      <c r="B16" s="317"/>
      <c r="C16" s="578" t="s">
        <v>679</v>
      </c>
      <c r="D16" s="317" t="s">
        <v>668</v>
      </c>
      <c r="E16" s="277"/>
      <c r="F16" s="278">
        <v>2</v>
      </c>
      <c r="G16" s="277"/>
      <c r="H16" s="277">
        <v>2</v>
      </c>
      <c r="I16" s="625" t="s">
        <v>673</v>
      </c>
      <c r="J16" s="359"/>
      <c r="K16" s="599"/>
      <c r="L16" s="599"/>
      <c r="M16" s="599"/>
      <c r="N16" s="599"/>
      <c r="O16" s="606"/>
    </row>
    <row r="17" spans="1:15" s="164" customFormat="1" ht="15.75" x14ac:dyDescent="0.2">
      <c r="A17" s="1144"/>
      <c r="B17" s="1144"/>
      <c r="C17" s="1125" t="s">
        <v>679</v>
      </c>
      <c r="D17" s="1144" t="s">
        <v>677</v>
      </c>
      <c r="E17" s="1151"/>
      <c r="F17" s="1167">
        <v>2</v>
      </c>
      <c r="G17" s="1151"/>
      <c r="H17" s="1151">
        <v>2</v>
      </c>
      <c r="I17" s="1169" t="s">
        <v>675</v>
      </c>
      <c r="J17" s="359"/>
      <c r="K17" s="599"/>
      <c r="L17" s="599"/>
      <c r="M17" s="599"/>
      <c r="N17" s="599"/>
      <c r="O17" s="606"/>
    </row>
    <row r="18" spans="1:15" s="164" customFormat="1" ht="15.75" x14ac:dyDescent="0.2">
      <c r="A18" s="1144"/>
      <c r="B18" s="1144"/>
      <c r="C18" s="1125" t="s">
        <v>679</v>
      </c>
      <c r="D18" s="1144" t="s">
        <v>357</v>
      </c>
      <c r="E18" s="1151"/>
      <c r="F18" s="1167">
        <v>2</v>
      </c>
      <c r="G18" s="1151"/>
      <c r="H18" s="1151">
        <v>2</v>
      </c>
      <c r="I18" s="1169" t="s">
        <v>649</v>
      </c>
      <c r="J18" s="359"/>
      <c r="K18" s="599"/>
      <c r="L18" s="599"/>
      <c r="M18" s="599"/>
      <c r="N18" s="599"/>
      <c r="O18" s="606"/>
    </row>
    <row r="19" spans="1:15" s="164" customFormat="1" ht="15.75" x14ac:dyDescent="0.2">
      <c r="A19" s="1144"/>
      <c r="B19" s="1144"/>
      <c r="C19" s="1125" t="s">
        <v>679</v>
      </c>
      <c r="D19" s="1144" t="s">
        <v>680</v>
      </c>
      <c r="E19" s="1151"/>
      <c r="F19" s="1167">
        <v>16</v>
      </c>
      <c r="G19" s="1151"/>
      <c r="H19" s="1151">
        <v>16</v>
      </c>
      <c r="I19" s="1169" t="s">
        <v>681</v>
      </c>
      <c r="J19" s="359"/>
      <c r="K19" s="599"/>
      <c r="L19" s="599"/>
      <c r="M19" s="599"/>
      <c r="N19" s="599"/>
      <c r="O19" s="606"/>
    </row>
    <row r="20" spans="1:15" s="164" customFormat="1" ht="15.75" x14ac:dyDescent="0.2">
      <c r="A20" s="1144"/>
      <c r="B20" s="1144"/>
      <c r="C20" s="1125" t="s">
        <v>679</v>
      </c>
      <c r="D20" s="1144" t="s">
        <v>664</v>
      </c>
      <c r="E20" s="1151"/>
      <c r="F20" s="1167">
        <v>3</v>
      </c>
      <c r="G20" s="1151"/>
      <c r="H20" s="1151">
        <v>3</v>
      </c>
      <c r="I20" s="1169" t="s">
        <v>674</v>
      </c>
      <c r="J20" s="359"/>
      <c r="K20" s="599">
        <f>E20</f>
        <v>0</v>
      </c>
      <c r="L20" s="599">
        <f>F20</f>
        <v>3</v>
      </c>
      <c r="M20" s="599">
        <f>G20</f>
        <v>0</v>
      </c>
      <c r="N20" s="599">
        <f>H20</f>
        <v>3</v>
      </c>
      <c r="O20" s="606"/>
    </row>
    <row r="21" spans="1:15" s="356" customFormat="1" ht="15" x14ac:dyDescent="0.2">
      <c r="A21" s="165"/>
      <c r="B21" s="165"/>
      <c r="C21" s="1032"/>
      <c r="D21" s="164"/>
      <c r="E21" s="165"/>
      <c r="F21" s="164"/>
      <c r="G21" s="165"/>
      <c r="H21" s="164"/>
      <c r="I21" s="378"/>
      <c r="J21" s="321"/>
      <c r="K21" s="301"/>
      <c r="L21" s="301"/>
      <c r="M21" s="301"/>
      <c r="N21" s="301"/>
    </row>
    <row r="22" spans="1:15" s="164" customFormat="1" ht="15.75" x14ac:dyDescent="0.2">
      <c r="C22" s="1032"/>
      <c r="D22" s="1052" t="s">
        <v>422</v>
      </c>
      <c r="E22" s="1050">
        <f>SUM(E11:E20)</f>
        <v>0</v>
      </c>
      <c r="F22" s="376"/>
      <c r="G22" s="376">
        <f>SUM(G11:G20)</f>
        <v>0</v>
      </c>
      <c r="H22" s="376"/>
      <c r="I22" s="377">
        <f>+SUM(E22:G22)</f>
        <v>0</v>
      </c>
      <c r="J22" s="203"/>
      <c r="K22" s="203"/>
      <c r="L22" s="203"/>
      <c r="M22" s="203"/>
      <c r="N22" s="203"/>
    </row>
    <row r="23" spans="1:15" s="356" customFormat="1" ht="15" x14ac:dyDescent="0.2">
      <c r="D23" s="1051" t="s">
        <v>329</v>
      </c>
      <c r="E23" s="294">
        <v>12</v>
      </c>
      <c r="F23" s="295"/>
      <c r="G23" s="294">
        <v>12</v>
      </c>
      <c r="H23" s="295"/>
      <c r="I23" s="296">
        <f>E23+G23</f>
        <v>24</v>
      </c>
      <c r="J23" s="321"/>
      <c r="K23" s="321"/>
      <c r="L23" s="321"/>
      <c r="M23" s="321"/>
      <c r="N23" s="321"/>
    </row>
    <row r="24" spans="1:15" ht="21" customHeight="1" x14ac:dyDescent="0.2">
      <c r="D24" s="309"/>
      <c r="E24" s="991"/>
      <c r="F24" s="121"/>
      <c r="G24" s="991"/>
      <c r="H24" s="121"/>
      <c r="I24" s="305"/>
      <c r="J24" s="217"/>
      <c r="K24" s="217"/>
      <c r="L24"/>
      <c r="M24"/>
      <c r="N24"/>
    </row>
    <row r="25" spans="1:15" ht="29.25" customHeight="1" x14ac:dyDescent="0.2">
      <c r="I25" s="122" t="s">
        <v>141</v>
      </c>
      <c r="J25" s="16" t="s">
        <v>113</v>
      </c>
      <c r="L25" s="16" t="s">
        <v>114</v>
      </c>
      <c r="M25" s="1"/>
      <c r="N25"/>
    </row>
    <row r="26" spans="1:15" ht="19.5" customHeight="1" x14ac:dyDescent="0.2">
      <c r="I26" s="116" t="s">
        <v>669</v>
      </c>
      <c r="J26" s="4">
        <v>3</v>
      </c>
      <c r="L26" s="4">
        <v>3</v>
      </c>
      <c r="M26" s="1"/>
      <c r="N26"/>
    </row>
    <row r="27" spans="1:15" ht="14.25" x14ac:dyDescent="0.2">
      <c r="I27" s="116" t="s">
        <v>670</v>
      </c>
      <c r="J27" s="7">
        <v>3</v>
      </c>
      <c r="L27" s="7">
        <v>3</v>
      </c>
      <c r="M27" s="1"/>
      <c r="N27"/>
    </row>
    <row r="28" spans="1:15" s="120" customFormat="1" ht="15" x14ac:dyDescent="0.2">
      <c r="I28" s="116" t="s">
        <v>671</v>
      </c>
      <c r="J28" s="7">
        <v>3</v>
      </c>
      <c r="K28" s="209"/>
      <c r="L28" s="7">
        <v>3</v>
      </c>
      <c r="M28" s="3"/>
      <c r="N28" s="3"/>
    </row>
    <row r="29" spans="1:15" ht="14.25" x14ac:dyDescent="0.2">
      <c r="I29" s="116" t="s">
        <v>672</v>
      </c>
      <c r="J29" s="1053">
        <v>3</v>
      </c>
      <c r="K29" s="176"/>
      <c r="L29" s="1053">
        <v>3</v>
      </c>
      <c r="M29"/>
      <c r="N29"/>
    </row>
    <row r="30" spans="1:15" x14ac:dyDescent="0.2">
      <c r="I30" s="116" t="s">
        <v>676</v>
      </c>
      <c r="J30" s="1033">
        <v>2</v>
      </c>
      <c r="K30"/>
      <c r="L30" s="1033">
        <v>2</v>
      </c>
      <c r="M30"/>
      <c r="N30"/>
    </row>
    <row r="31" spans="1:15" x14ac:dyDescent="0.2">
      <c r="I31" s="116" t="s">
        <v>673</v>
      </c>
      <c r="J31" s="1033">
        <v>2</v>
      </c>
      <c r="K31"/>
      <c r="L31" s="1033">
        <v>2</v>
      </c>
      <c r="M31"/>
      <c r="N31"/>
    </row>
    <row r="32" spans="1:15" x14ac:dyDescent="0.2">
      <c r="I32" s="116" t="s">
        <v>675</v>
      </c>
      <c r="J32" s="1033">
        <v>2</v>
      </c>
      <c r="K32"/>
      <c r="L32" s="1033">
        <v>2</v>
      </c>
      <c r="M32"/>
      <c r="N32"/>
    </row>
    <row r="33" spans="9:12" x14ac:dyDescent="0.2">
      <c r="I33" s="116" t="s">
        <v>649</v>
      </c>
      <c r="J33" s="1054">
        <v>2</v>
      </c>
      <c r="L33" s="1054">
        <v>2</v>
      </c>
    </row>
    <row r="34" spans="9:12" x14ac:dyDescent="0.2">
      <c r="I34" s="116" t="s">
        <v>681</v>
      </c>
      <c r="J34" s="1054">
        <v>16</v>
      </c>
      <c r="L34" s="1054">
        <v>16</v>
      </c>
    </row>
    <row r="35" spans="9:12" x14ac:dyDescent="0.2">
      <c r="I35" s="116" t="s">
        <v>674</v>
      </c>
      <c r="J35" s="1054">
        <v>3</v>
      </c>
      <c r="L35" s="1054">
        <v>3</v>
      </c>
    </row>
    <row r="36" spans="9:12" x14ac:dyDescent="0.2">
      <c r="J36" s="304">
        <f>SUM(J26:J35)</f>
        <v>39</v>
      </c>
      <c r="K36" s="94"/>
      <c r="L36" s="304">
        <f>SUM(L26:L35)</f>
        <v>39</v>
      </c>
    </row>
    <row r="37" spans="9:12" x14ac:dyDescent="0.2">
      <c r="J37" s="94"/>
      <c r="K37" s="94"/>
      <c r="L37" s="94"/>
    </row>
  </sheetData>
  <autoFilter ref="A9:I10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11" type="noConversion"/>
  <pageMargins left="0.75" right="0.75" top="1" bottom="1" header="0" footer="0"/>
  <pageSetup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FBFF"/>
  </sheetPr>
  <dimension ref="B3:F27"/>
  <sheetViews>
    <sheetView workbookViewId="0">
      <selection activeCell="G25" sqref="G25"/>
    </sheetView>
  </sheetViews>
  <sheetFormatPr baseColWidth="10" defaultRowHeight="12.75" x14ac:dyDescent="0.2"/>
  <cols>
    <col min="2" max="2" width="16.140625" customWidth="1"/>
    <col min="3" max="3" width="11.42578125" style="495"/>
    <col min="4" max="4" width="11.42578125" style="6"/>
    <col min="5" max="5" width="16.5703125" style="495" customWidth="1"/>
    <col min="6" max="6" width="26" customWidth="1"/>
  </cols>
  <sheetData>
    <row r="3" spans="2:6" ht="13.5" thickBot="1" x14ac:dyDescent="0.25"/>
    <row r="4" spans="2:6" s="3" customFormat="1" ht="20.25" customHeight="1" x14ac:dyDescent="0.2">
      <c r="B4" s="1034" t="s">
        <v>656</v>
      </c>
      <c r="C4" s="1035" t="s">
        <v>657</v>
      </c>
      <c r="D4" s="1035" t="s">
        <v>644</v>
      </c>
      <c r="E4" s="1035" t="s">
        <v>397</v>
      </c>
      <c r="F4" s="1036" t="s">
        <v>658</v>
      </c>
    </row>
    <row r="5" spans="2:6" s="3" customFormat="1" ht="21" customHeight="1" x14ac:dyDescent="0.2">
      <c r="B5" s="1316" t="s">
        <v>645</v>
      </c>
      <c r="C5" s="15">
        <v>5</v>
      </c>
      <c r="D5" s="15">
        <v>2</v>
      </c>
      <c r="E5" s="15">
        <v>3</v>
      </c>
      <c r="F5" s="1037" t="s">
        <v>76</v>
      </c>
    </row>
    <row r="6" spans="2:6" s="3" customFormat="1" ht="21" customHeight="1" x14ac:dyDescent="0.2">
      <c r="B6" s="1317"/>
      <c r="C6" s="15">
        <v>2</v>
      </c>
      <c r="D6" s="15">
        <v>0</v>
      </c>
      <c r="E6" s="15">
        <v>2</v>
      </c>
      <c r="F6" s="1037" t="s">
        <v>81</v>
      </c>
    </row>
    <row r="7" spans="2:6" s="3" customFormat="1" ht="21" customHeight="1" x14ac:dyDescent="0.2">
      <c r="B7" s="1317"/>
      <c r="C7" s="15">
        <v>2</v>
      </c>
      <c r="D7" s="15">
        <v>0</v>
      </c>
      <c r="E7" s="15">
        <v>2</v>
      </c>
      <c r="F7" s="1037" t="s">
        <v>80</v>
      </c>
    </row>
    <row r="8" spans="2:6" s="3" customFormat="1" ht="21" customHeight="1" thickBot="1" x14ac:dyDescent="0.25">
      <c r="B8" s="1318"/>
      <c r="C8" s="1038">
        <v>5</v>
      </c>
      <c r="D8" s="1038">
        <v>2</v>
      </c>
      <c r="E8" s="1038">
        <v>3</v>
      </c>
      <c r="F8" s="1039" t="s">
        <v>78</v>
      </c>
    </row>
    <row r="9" spans="2:6" s="3" customFormat="1" ht="12" customHeight="1" thickBot="1" x14ac:dyDescent="0.25">
      <c r="C9" s="6"/>
      <c r="D9" s="6"/>
      <c r="E9" s="6"/>
    </row>
    <row r="10" spans="2:6" s="3" customFormat="1" ht="21" customHeight="1" thickBot="1" x14ac:dyDescent="0.25">
      <c r="B10" s="1040" t="s">
        <v>564</v>
      </c>
      <c r="C10" s="1041">
        <v>4</v>
      </c>
      <c r="D10" s="1041">
        <v>0</v>
      </c>
      <c r="E10" s="1041">
        <v>4</v>
      </c>
      <c r="F10" s="1042" t="s">
        <v>646</v>
      </c>
    </row>
    <row r="11" spans="2:6" s="3" customFormat="1" ht="12" customHeight="1" thickBot="1" x14ac:dyDescent="0.25">
      <c r="C11" s="6"/>
      <c r="D11" s="6"/>
      <c r="E11" s="6"/>
    </row>
    <row r="12" spans="2:6" s="3" customFormat="1" ht="21" customHeight="1" x14ac:dyDescent="0.2">
      <c r="B12" s="1319" t="s">
        <v>647</v>
      </c>
      <c r="C12" s="1043">
        <v>5</v>
      </c>
      <c r="D12" s="1043">
        <v>0</v>
      </c>
      <c r="E12" s="1043">
        <v>5</v>
      </c>
      <c r="F12" s="1044" t="s">
        <v>648</v>
      </c>
    </row>
    <row r="13" spans="2:6" s="3" customFormat="1" ht="21" customHeight="1" thickBot="1" x14ac:dyDescent="0.25">
      <c r="B13" s="1318"/>
      <c r="C13" s="1038">
        <v>1</v>
      </c>
      <c r="D13" s="1038">
        <v>0</v>
      </c>
      <c r="E13" s="1038">
        <v>1</v>
      </c>
      <c r="F13" s="1039" t="s">
        <v>96</v>
      </c>
    </row>
    <row r="14" spans="2:6" s="3" customFormat="1" ht="12" customHeight="1" thickBot="1" x14ac:dyDescent="0.25">
      <c r="C14" s="6"/>
      <c r="D14" s="6"/>
      <c r="E14" s="6"/>
    </row>
    <row r="15" spans="2:6" s="3" customFormat="1" ht="21" customHeight="1" x14ac:dyDescent="0.2">
      <c r="B15" s="1319" t="s">
        <v>1</v>
      </c>
      <c r="C15" s="1043">
        <v>2</v>
      </c>
      <c r="D15" s="1043">
        <v>0</v>
      </c>
      <c r="E15" s="1043">
        <v>2</v>
      </c>
      <c r="F15" s="1044" t="s">
        <v>649</v>
      </c>
    </row>
    <row r="16" spans="2:6" s="3" customFormat="1" ht="21" customHeight="1" thickBot="1" x14ac:dyDescent="0.25">
      <c r="B16" s="1318"/>
      <c r="C16" s="1038">
        <v>2</v>
      </c>
      <c r="D16" s="1038">
        <v>0</v>
      </c>
      <c r="E16" s="1038">
        <v>2</v>
      </c>
      <c r="F16" s="1039" t="s">
        <v>651</v>
      </c>
    </row>
    <row r="17" spans="2:6" s="3" customFormat="1" ht="12" customHeight="1" thickBot="1" x14ac:dyDescent="0.25">
      <c r="C17" s="6"/>
      <c r="D17" s="6"/>
      <c r="E17" s="6"/>
    </row>
    <row r="18" spans="2:6" s="3" customFormat="1" ht="21" customHeight="1" x14ac:dyDescent="0.2">
      <c r="B18" s="1319" t="s">
        <v>650</v>
      </c>
      <c r="C18" s="1043">
        <v>4</v>
      </c>
      <c r="D18" s="1043">
        <v>0</v>
      </c>
      <c r="E18" s="1043">
        <v>4</v>
      </c>
      <c r="F18" s="1044" t="s">
        <v>119</v>
      </c>
    </row>
    <row r="19" spans="2:6" s="3" customFormat="1" ht="21" customHeight="1" thickBot="1" x14ac:dyDescent="0.25">
      <c r="B19" s="1318"/>
      <c r="C19" s="1038">
        <v>2</v>
      </c>
      <c r="D19" s="1038">
        <v>0</v>
      </c>
      <c r="E19" s="1038">
        <v>2</v>
      </c>
      <c r="F19" s="1039" t="s">
        <v>104</v>
      </c>
    </row>
    <row r="20" spans="2:6" s="3" customFormat="1" ht="12" customHeight="1" thickBot="1" x14ac:dyDescent="0.25">
      <c r="C20" s="6"/>
      <c r="D20" s="6"/>
      <c r="E20" s="6"/>
    </row>
    <row r="21" spans="2:6" s="3" customFormat="1" ht="21" customHeight="1" thickBot="1" x14ac:dyDescent="0.25">
      <c r="B21" s="1040" t="s">
        <v>652</v>
      </c>
      <c r="C21" s="1041">
        <v>8</v>
      </c>
      <c r="D21" s="1049">
        <v>6</v>
      </c>
      <c r="E21" s="1041">
        <v>2</v>
      </c>
      <c r="F21" s="1042" t="s">
        <v>653</v>
      </c>
    </row>
    <row r="22" spans="2:6" s="3" customFormat="1" ht="12" customHeight="1" thickBot="1" x14ac:dyDescent="0.25">
      <c r="B22" s="6"/>
      <c r="C22" s="6"/>
      <c r="D22" s="6"/>
      <c r="E22" s="6"/>
    </row>
    <row r="23" spans="2:6" s="3" customFormat="1" ht="21" customHeight="1" thickBot="1" x14ac:dyDescent="0.25">
      <c r="B23" s="1040" t="s">
        <v>24</v>
      </c>
      <c r="C23" s="1041">
        <v>2</v>
      </c>
      <c r="D23" s="1041">
        <v>0</v>
      </c>
      <c r="E23" s="1041">
        <v>2</v>
      </c>
      <c r="F23" s="1042" t="s">
        <v>95</v>
      </c>
    </row>
    <row r="24" spans="2:6" s="3" customFormat="1" ht="12" customHeight="1" thickBot="1" x14ac:dyDescent="0.25">
      <c r="B24" s="6"/>
      <c r="C24" s="6"/>
      <c r="D24" s="6"/>
      <c r="E24" s="6"/>
    </row>
    <row r="25" spans="2:6" s="3" customFormat="1" ht="21" customHeight="1" thickBot="1" x14ac:dyDescent="0.25">
      <c r="B25" s="1040" t="s">
        <v>654</v>
      </c>
      <c r="C25" s="1041">
        <v>6</v>
      </c>
      <c r="D25" s="1041">
        <v>0</v>
      </c>
      <c r="E25" s="1041">
        <v>6</v>
      </c>
      <c r="F25" s="1042" t="s">
        <v>655</v>
      </c>
    </row>
    <row r="27" spans="2:6" x14ac:dyDescent="0.2">
      <c r="C27" s="495">
        <f>SUM(C5:C26)</f>
        <v>50</v>
      </c>
      <c r="D27" s="6">
        <f>SUM(D5:D26)</f>
        <v>10</v>
      </c>
      <c r="E27" s="495">
        <f>SUM(E5:E26)</f>
        <v>40</v>
      </c>
    </row>
  </sheetData>
  <mergeCells count="4">
    <mergeCell ref="B5:B8"/>
    <mergeCell ref="B12:B13"/>
    <mergeCell ref="B18:B19"/>
    <mergeCell ref="B15:B16"/>
  </mergeCells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workbookViewId="0"/>
  </sheetViews>
  <sheetFormatPr baseColWidth="10" defaultColWidth="11.42578125" defaultRowHeight="12.75" x14ac:dyDescent="0.2"/>
  <cols>
    <col min="1" max="1" width="11.42578125" style="3"/>
    <col min="2" max="2" width="6.42578125" style="3" customWidth="1"/>
    <col min="3" max="3" width="27" style="6" customWidth="1"/>
    <col min="4" max="4" width="31.7109375" style="3" customWidth="1"/>
    <col min="5" max="8" width="7.140625" style="3" customWidth="1"/>
    <col min="9" max="9" width="32.85546875" style="3" customWidth="1"/>
    <col min="10" max="10" width="12" style="3" customWidth="1"/>
    <col min="11" max="11" width="16" style="3" bestFit="1" customWidth="1"/>
    <col min="12" max="13" width="16.140625" style="3" customWidth="1"/>
    <col min="14" max="15" width="13.7109375" style="3" customWidth="1"/>
    <col min="16" max="16384" width="11.42578125" style="3"/>
  </cols>
  <sheetData>
    <row r="1" spans="1:25" x14ac:dyDescent="0.2">
      <c r="A1" s="3" t="s">
        <v>30</v>
      </c>
    </row>
    <row r="2" spans="1:25" x14ac:dyDescent="0.2">
      <c r="A2" s="3" t="s">
        <v>31</v>
      </c>
    </row>
    <row r="3" spans="1:25" x14ac:dyDescent="0.2">
      <c r="A3" s="3" t="s">
        <v>32</v>
      </c>
    </row>
    <row r="4" spans="1:25" ht="13.5" thickBot="1" x14ac:dyDescent="0.25"/>
    <row r="5" spans="1:25" ht="18.75" customHeight="1" x14ac:dyDescent="0.2">
      <c r="A5" s="1325" t="s">
        <v>33</v>
      </c>
      <c r="B5" s="1326"/>
      <c r="C5" s="1326"/>
      <c r="D5" s="1326"/>
      <c r="E5" s="1326"/>
      <c r="F5" s="1326"/>
      <c r="G5" s="1326"/>
      <c r="H5" s="1326"/>
      <c r="I5" s="1327"/>
    </row>
    <row r="6" spans="1:25" ht="18.75" customHeight="1" thickBot="1" x14ac:dyDescent="0.25">
      <c r="A6" s="1328" t="s">
        <v>107</v>
      </c>
      <c r="B6" s="1329"/>
      <c r="C6" s="1329"/>
      <c r="D6" s="1329"/>
      <c r="E6" s="1329"/>
      <c r="F6" s="1329"/>
      <c r="G6" s="1329"/>
      <c r="H6" s="1329"/>
      <c r="I6" s="1330"/>
    </row>
    <row r="7" spans="1:25" ht="33" customHeight="1" thickBot="1" x14ac:dyDescent="0.25">
      <c r="A7" s="20" t="s">
        <v>34</v>
      </c>
      <c r="B7" s="21"/>
      <c r="C7" s="28"/>
      <c r="D7" s="1331" t="s">
        <v>121</v>
      </c>
      <c r="E7" s="1331"/>
      <c r="F7" s="1331"/>
      <c r="G7" s="1331"/>
      <c r="H7" s="1331"/>
      <c r="I7" s="22"/>
    </row>
    <row r="8" spans="1:25" s="1" customFormat="1" ht="20.25" customHeight="1" thickBot="1" x14ac:dyDescent="0.25">
      <c r="A8" s="23"/>
      <c r="B8" s="24"/>
      <c r="C8" s="24"/>
      <c r="D8" s="1329" t="s">
        <v>35</v>
      </c>
      <c r="E8" s="1329"/>
      <c r="F8" s="1329"/>
      <c r="G8" s="1329"/>
      <c r="H8" s="1329"/>
      <c r="I8" s="25"/>
    </row>
    <row r="9" spans="1:25" s="1" customFormat="1" ht="20.25" customHeight="1" x14ac:dyDescent="0.2">
      <c r="A9" s="1332" t="s">
        <v>3</v>
      </c>
      <c r="B9" s="1320"/>
      <c r="C9" s="1320" t="s">
        <v>0</v>
      </c>
      <c r="D9" s="1320" t="s">
        <v>36</v>
      </c>
      <c r="E9" s="1322" t="s">
        <v>37</v>
      </c>
      <c r="F9" s="1322"/>
      <c r="G9" s="1322" t="s">
        <v>38</v>
      </c>
      <c r="H9" s="1322"/>
      <c r="I9" s="1323" t="s">
        <v>39</v>
      </c>
    </row>
    <row r="10" spans="1:25" s="1" customFormat="1" ht="19.5" customHeight="1" x14ac:dyDescent="0.2">
      <c r="A10" s="1333"/>
      <c r="B10" s="1321"/>
      <c r="C10" s="1321"/>
      <c r="D10" s="1321"/>
      <c r="E10" s="26" t="s">
        <v>40</v>
      </c>
      <c r="F10" s="26" t="s">
        <v>45</v>
      </c>
      <c r="G10" s="27" t="s">
        <v>41</v>
      </c>
      <c r="H10" s="27" t="s">
        <v>45</v>
      </c>
      <c r="I10" s="1324"/>
    </row>
    <row r="11" spans="1:25" s="8" customFormat="1" ht="13.5" customHeight="1" x14ac:dyDescent="0.2">
      <c r="A11" s="13" t="s">
        <v>4</v>
      </c>
      <c r="B11" s="44" t="s">
        <v>42</v>
      </c>
      <c r="C11" s="13" t="s">
        <v>121</v>
      </c>
      <c r="D11" s="19" t="s">
        <v>125</v>
      </c>
      <c r="E11" s="35"/>
      <c r="F11" s="39"/>
      <c r="G11" s="13"/>
      <c r="H11" s="13"/>
      <c r="I11" s="38"/>
    </row>
    <row r="12" spans="1:25" s="36" customFormat="1" ht="13.5" customHeight="1" x14ac:dyDescent="0.2">
      <c r="A12" s="13" t="s">
        <v>4</v>
      </c>
      <c r="B12" s="44" t="s">
        <v>42</v>
      </c>
      <c r="C12" s="13" t="s">
        <v>121</v>
      </c>
      <c r="D12" s="43" t="s">
        <v>126</v>
      </c>
      <c r="E12" s="40"/>
      <c r="F12" s="35"/>
      <c r="G12" s="41"/>
      <c r="H12" s="41"/>
      <c r="I12" s="3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s="36" customFormat="1" ht="13.5" customHeight="1" x14ac:dyDescent="0.2">
      <c r="A13" s="13" t="s">
        <v>4</v>
      </c>
      <c r="B13" s="44" t="s">
        <v>42</v>
      </c>
      <c r="C13" s="13" t="s">
        <v>121</v>
      </c>
      <c r="D13" s="19" t="s">
        <v>123</v>
      </c>
      <c r="E13" s="40"/>
      <c r="F13" s="35"/>
      <c r="G13" s="41"/>
      <c r="H13" s="41"/>
      <c r="I13" s="3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s="36" customFormat="1" ht="13.5" customHeight="1" x14ac:dyDescent="0.2">
      <c r="A14" s="13" t="s">
        <v>4</v>
      </c>
      <c r="B14" s="44" t="s">
        <v>42</v>
      </c>
      <c r="C14" s="13" t="s">
        <v>121</v>
      </c>
      <c r="D14" s="19" t="s">
        <v>124</v>
      </c>
      <c r="E14" s="40"/>
      <c r="F14" s="35"/>
      <c r="G14" s="41"/>
      <c r="H14" s="41"/>
      <c r="I14" s="3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s="8" customFormat="1" ht="13.5" customHeight="1" x14ac:dyDescent="0.2">
      <c r="A15" s="13" t="s">
        <v>4</v>
      </c>
      <c r="B15" s="45" t="s">
        <v>43</v>
      </c>
      <c r="C15" s="13" t="s">
        <v>121</v>
      </c>
      <c r="D15" s="19" t="s">
        <v>125</v>
      </c>
      <c r="E15" s="35"/>
      <c r="F15" s="35"/>
      <c r="G15" s="13"/>
      <c r="H15" s="13"/>
      <c r="I15" s="42"/>
    </row>
    <row r="16" spans="1:25" s="8" customFormat="1" ht="13.5" customHeight="1" x14ac:dyDescent="0.2">
      <c r="A16" s="13" t="s">
        <v>4</v>
      </c>
      <c r="B16" s="45" t="s">
        <v>43</v>
      </c>
      <c r="C16" s="13" t="s">
        <v>121</v>
      </c>
      <c r="D16" s="43" t="s">
        <v>126</v>
      </c>
      <c r="E16" s="40"/>
      <c r="F16" s="35"/>
      <c r="G16" s="41"/>
      <c r="H16" s="41"/>
      <c r="I16" s="38"/>
    </row>
    <row r="17" spans="1:9" s="8" customFormat="1" ht="13.5" customHeight="1" x14ac:dyDescent="0.2">
      <c r="A17" s="13" t="s">
        <v>4</v>
      </c>
      <c r="B17" s="45" t="s">
        <v>43</v>
      </c>
      <c r="C17" s="13" t="s">
        <v>121</v>
      </c>
      <c r="D17" s="19" t="s">
        <v>123</v>
      </c>
      <c r="E17" s="40"/>
      <c r="F17" s="35"/>
      <c r="G17" s="41"/>
      <c r="H17" s="41"/>
      <c r="I17" s="38"/>
    </row>
    <row r="18" spans="1:9" s="8" customFormat="1" ht="13.5" customHeight="1" x14ac:dyDescent="0.2">
      <c r="A18" s="13" t="s">
        <v>4</v>
      </c>
      <c r="B18" s="45" t="s">
        <v>43</v>
      </c>
      <c r="C18" s="13" t="s">
        <v>121</v>
      </c>
      <c r="D18" s="19" t="s">
        <v>124</v>
      </c>
      <c r="E18" s="40"/>
      <c r="F18" s="35"/>
      <c r="G18" s="41"/>
      <c r="H18" s="41"/>
      <c r="I18" s="38"/>
    </row>
    <row r="19" spans="1:9" s="8" customFormat="1" ht="13.5" customHeight="1" x14ac:dyDescent="0.2">
      <c r="A19" s="13" t="s">
        <v>4</v>
      </c>
      <c r="B19" s="44" t="s">
        <v>44</v>
      </c>
      <c r="C19" s="13" t="s">
        <v>121</v>
      </c>
      <c r="D19" s="19" t="s">
        <v>125</v>
      </c>
      <c r="E19" s="35"/>
      <c r="F19" s="35"/>
      <c r="G19" s="13"/>
      <c r="H19" s="13"/>
      <c r="I19" s="38"/>
    </row>
    <row r="20" spans="1:9" s="8" customFormat="1" ht="13.5" customHeight="1" x14ac:dyDescent="0.2">
      <c r="A20" s="13" t="s">
        <v>4</v>
      </c>
      <c r="B20" s="44" t="s">
        <v>44</v>
      </c>
      <c r="C20" s="13" t="s">
        <v>121</v>
      </c>
      <c r="D20" s="43" t="s">
        <v>126</v>
      </c>
      <c r="E20" s="40"/>
      <c r="F20" s="35"/>
      <c r="G20" s="41"/>
      <c r="H20" s="41"/>
      <c r="I20" s="38"/>
    </row>
    <row r="21" spans="1:9" s="8" customFormat="1" ht="13.5" customHeight="1" x14ac:dyDescent="0.2">
      <c r="A21" s="13" t="s">
        <v>4</v>
      </c>
      <c r="B21" s="44" t="s">
        <v>44</v>
      </c>
      <c r="C21" s="13" t="s">
        <v>121</v>
      </c>
      <c r="D21" s="19" t="s">
        <v>123</v>
      </c>
      <c r="E21" s="40"/>
      <c r="F21" s="35"/>
      <c r="G21" s="41"/>
      <c r="H21" s="41"/>
      <c r="I21" s="38"/>
    </row>
    <row r="22" spans="1:9" s="8" customFormat="1" ht="13.5" customHeight="1" x14ac:dyDescent="0.2">
      <c r="A22" s="13" t="s">
        <v>4</v>
      </c>
      <c r="B22" s="44" t="s">
        <v>44</v>
      </c>
      <c r="C22" s="13" t="s">
        <v>121</v>
      </c>
      <c r="D22" s="19" t="s">
        <v>124</v>
      </c>
      <c r="E22" s="40"/>
      <c r="F22" s="35"/>
      <c r="G22" s="41"/>
      <c r="H22" s="41"/>
      <c r="I22" s="38"/>
    </row>
    <row r="23" spans="1:9" ht="13.5" customHeight="1" x14ac:dyDescent="0.2">
      <c r="A23" s="13" t="s">
        <v>4</v>
      </c>
      <c r="B23" s="45" t="s">
        <v>46</v>
      </c>
      <c r="C23" s="13" t="s">
        <v>121</v>
      </c>
      <c r="D23" s="19" t="s">
        <v>125</v>
      </c>
      <c r="E23" s="13"/>
      <c r="F23" s="13"/>
      <c r="G23" s="13"/>
      <c r="H23" s="13"/>
      <c r="I23" s="38"/>
    </row>
    <row r="24" spans="1:9" ht="13.5" customHeight="1" x14ac:dyDescent="0.2">
      <c r="A24" s="13" t="s">
        <v>4</v>
      </c>
      <c r="B24" s="45" t="s">
        <v>46</v>
      </c>
      <c r="C24" s="13" t="s">
        <v>121</v>
      </c>
      <c r="D24" s="43" t="s">
        <v>126</v>
      </c>
      <c r="E24" s="40"/>
      <c r="F24" s="35"/>
      <c r="G24" s="41"/>
      <c r="H24" s="41"/>
      <c r="I24" s="38"/>
    </row>
    <row r="25" spans="1:9" ht="13.5" customHeight="1" x14ac:dyDescent="0.2">
      <c r="A25" s="13" t="s">
        <v>4</v>
      </c>
      <c r="B25" s="45" t="s">
        <v>46</v>
      </c>
      <c r="C25" s="13" t="s">
        <v>121</v>
      </c>
      <c r="D25" s="19" t="s">
        <v>123</v>
      </c>
      <c r="E25" s="40"/>
      <c r="F25" s="35"/>
      <c r="G25" s="41"/>
      <c r="H25" s="41"/>
      <c r="I25" s="38"/>
    </row>
    <row r="26" spans="1:9" ht="13.5" customHeight="1" x14ac:dyDescent="0.2">
      <c r="A26" s="13" t="s">
        <v>4</v>
      </c>
      <c r="B26" s="45" t="s">
        <v>46</v>
      </c>
      <c r="C26" s="13" t="s">
        <v>121</v>
      </c>
      <c r="D26" s="19" t="s">
        <v>124</v>
      </c>
      <c r="E26" s="41"/>
      <c r="F26" s="13"/>
      <c r="G26" s="41"/>
      <c r="H26" s="41"/>
      <c r="I26" s="38"/>
    </row>
    <row r="27" spans="1:9" ht="13.5" customHeight="1" x14ac:dyDescent="0.2">
      <c r="A27" s="13" t="s">
        <v>4</v>
      </c>
      <c r="B27" s="44" t="s">
        <v>47</v>
      </c>
      <c r="C27" s="13" t="s">
        <v>121</v>
      </c>
      <c r="D27" s="19" t="s">
        <v>125</v>
      </c>
      <c r="E27" s="13"/>
      <c r="F27" s="13"/>
      <c r="G27" s="13"/>
      <c r="H27" s="13"/>
      <c r="I27" s="38"/>
    </row>
    <row r="28" spans="1:9" ht="13.5" customHeight="1" x14ac:dyDescent="0.2">
      <c r="A28" s="13" t="s">
        <v>4</v>
      </c>
      <c r="B28" s="44" t="s">
        <v>47</v>
      </c>
      <c r="C28" s="13" t="s">
        <v>121</v>
      </c>
      <c r="D28" s="43" t="s">
        <v>126</v>
      </c>
      <c r="E28" s="41"/>
      <c r="F28" s="13"/>
      <c r="G28" s="41"/>
      <c r="H28" s="41"/>
      <c r="I28" s="38"/>
    </row>
    <row r="29" spans="1:9" ht="13.5" customHeight="1" x14ac:dyDescent="0.2">
      <c r="A29" s="13" t="s">
        <v>4</v>
      </c>
      <c r="B29" s="44" t="s">
        <v>47</v>
      </c>
      <c r="C29" s="13" t="s">
        <v>121</v>
      </c>
      <c r="D29" s="19" t="s">
        <v>123</v>
      </c>
      <c r="E29" s="41"/>
      <c r="F29" s="13"/>
      <c r="G29" s="41"/>
      <c r="H29" s="41"/>
      <c r="I29" s="38"/>
    </row>
    <row r="30" spans="1:9" ht="13.5" customHeight="1" x14ac:dyDescent="0.2">
      <c r="A30" s="13" t="s">
        <v>4</v>
      </c>
      <c r="B30" s="44" t="s">
        <v>47</v>
      </c>
      <c r="C30" s="13" t="s">
        <v>121</v>
      </c>
      <c r="D30" s="19" t="s">
        <v>124</v>
      </c>
      <c r="E30" s="41"/>
      <c r="F30" s="13"/>
      <c r="G30" s="41"/>
      <c r="H30" s="41"/>
      <c r="I30" s="38"/>
    </row>
    <row r="31" spans="1:9" ht="13.5" customHeight="1" x14ac:dyDescent="0.2">
      <c r="A31" s="13" t="s">
        <v>4</v>
      </c>
      <c r="B31" s="13" t="s">
        <v>42</v>
      </c>
      <c r="C31" s="13" t="s">
        <v>121</v>
      </c>
      <c r="D31" s="19" t="s">
        <v>125</v>
      </c>
      <c r="E31" s="41"/>
      <c r="F31" s="13"/>
      <c r="G31" s="41"/>
      <c r="H31" s="41"/>
      <c r="I31" s="38"/>
    </row>
    <row r="32" spans="1:9" ht="13.5" customHeight="1" x14ac:dyDescent="0.2">
      <c r="A32" s="13" t="s">
        <v>4</v>
      </c>
      <c r="B32" s="13" t="s">
        <v>42</v>
      </c>
      <c r="C32" s="13" t="s">
        <v>121</v>
      </c>
      <c r="D32" s="43" t="s">
        <v>124</v>
      </c>
      <c r="E32" s="41"/>
      <c r="F32" s="13"/>
      <c r="G32" s="41"/>
      <c r="H32" s="41"/>
      <c r="I32" s="38"/>
    </row>
    <row r="33" spans="1:9" ht="13.5" customHeight="1" x14ac:dyDescent="0.2">
      <c r="A33" s="13" t="s">
        <v>4</v>
      </c>
      <c r="B33" s="13" t="s">
        <v>42</v>
      </c>
      <c r="C33" s="13" t="s">
        <v>121</v>
      </c>
      <c r="D33" s="19" t="s">
        <v>123</v>
      </c>
      <c r="E33" s="41"/>
      <c r="F33" s="13"/>
      <c r="G33" s="41"/>
      <c r="H33" s="41"/>
      <c r="I33" s="38"/>
    </row>
    <row r="34" spans="1:9" ht="13.5" customHeight="1" x14ac:dyDescent="0.2">
      <c r="A34" s="13" t="s">
        <v>4</v>
      </c>
      <c r="B34" s="13" t="s">
        <v>42</v>
      </c>
      <c r="C34" s="13" t="s">
        <v>121</v>
      </c>
      <c r="D34" s="19" t="s">
        <v>124</v>
      </c>
      <c r="E34" s="41"/>
      <c r="F34" s="13"/>
      <c r="G34" s="41"/>
      <c r="H34" s="41"/>
      <c r="I34" s="38"/>
    </row>
    <row r="35" spans="1:9" ht="13.5" customHeight="1" x14ac:dyDescent="0.2">
      <c r="A35" s="13" t="s">
        <v>4</v>
      </c>
      <c r="B35" s="13" t="s">
        <v>43</v>
      </c>
      <c r="C35" s="13" t="s">
        <v>121</v>
      </c>
      <c r="D35" s="19" t="s">
        <v>125</v>
      </c>
      <c r="E35" s="41"/>
      <c r="F35" s="13"/>
      <c r="G35" s="41"/>
      <c r="H35" s="41"/>
      <c r="I35" s="38"/>
    </row>
    <row r="36" spans="1:9" ht="13.5" customHeight="1" x14ac:dyDescent="0.2">
      <c r="A36" s="13" t="s">
        <v>4</v>
      </c>
      <c r="B36" s="13" t="s">
        <v>43</v>
      </c>
      <c r="C36" s="13" t="s">
        <v>121</v>
      </c>
      <c r="D36" s="43" t="s">
        <v>124</v>
      </c>
      <c r="E36" s="41"/>
      <c r="F36" s="13"/>
      <c r="G36" s="41"/>
      <c r="H36" s="41"/>
      <c r="I36" s="38"/>
    </row>
    <row r="37" spans="1:9" ht="13.5" customHeight="1" x14ac:dyDescent="0.2">
      <c r="A37" s="13" t="s">
        <v>4</v>
      </c>
      <c r="B37" s="13" t="s">
        <v>43</v>
      </c>
      <c r="C37" s="13" t="s">
        <v>121</v>
      </c>
      <c r="D37" s="19" t="s">
        <v>123</v>
      </c>
      <c r="E37" s="41"/>
      <c r="F37" s="13"/>
      <c r="G37" s="41"/>
      <c r="H37" s="41"/>
      <c r="I37" s="38"/>
    </row>
    <row r="38" spans="1:9" ht="13.5" customHeight="1" x14ac:dyDescent="0.2">
      <c r="A38" s="13" t="s">
        <v>4</v>
      </c>
      <c r="B38" s="13" t="s">
        <v>43</v>
      </c>
      <c r="C38" s="13" t="s">
        <v>121</v>
      </c>
      <c r="D38" s="19" t="s">
        <v>124</v>
      </c>
      <c r="E38" s="41"/>
      <c r="F38" s="13"/>
      <c r="G38" s="41"/>
      <c r="H38" s="41"/>
      <c r="I38" s="38"/>
    </row>
    <row r="39" spans="1:9" ht="13.5" customHeight="1" x14ac:dyDescent="0.2">
      <c r="A39" s="13" t="s">
        <v>4</v>
      </c>
      <c r="B39" s="13" t="s">
        <v>44</v>
      </c>
      <c r="C39" s="13" t="s">
        <v>121</v>
      </c>
      <c r="D39" s="19" t="s">
        <v>125</v>
      </c>
      <c r="E39" s="41"/>
      <c r="F39" s="13"/>
      <c r="G39" s="41"/>
      <c r="H39" s="41"/>
      <c r="I39" s="38"/>
    </row>
    <row r="40" spans="1:9" ht="13.5" customHeight="1" x14ac:dyDescent="0.2">
      <c r="A40" s="13" t="s">
        <v>4</v>
      </c>
      <c r="B40" s="13" t="s">
        <v>44</v>
      </c>
      <c r="C40" s="13" t="s">
        <v>121</v>
      </c>
      <c r="D40" s="43" t="s">
        <v>124</v>
      </c>
      <c r="E40" s="41"/>
      <c r="F40" s="13"/>
      <c r="G40" s="41"/>
      <c r="H40" s="41"/>
      <c r="I40" s="38"/>
    </row>
    <row r="41" spans="1:9" ht="13.5" customHeight="1" x14ac:dyDescent="0.2">
      <c r="A41" s="13" t="s">
        <v>4</v>
      </c>
      <c r="B41" s="13" t="s">
        <v>44</v>
      </c>
      <c r="C41" s="13" t="s">
        <v>121</v>
      </c>
      <c r="D41" s="19" t="s">
        <v>123</v>
      </c>
      <c r="E41" s="41"/>
      <c r="F41" s="13"/>
      <c r="G41" s="41"/>
      <c r="H41" s="41"/>
      <c r="I41" s="38"/>
    </row>
    <row r="42" spans="1:9" ht="13.5" customHeight="1" x14ac:dyDescent="0.2">
      <c r="A42" s="13" t="s">
        <v>4</v>
      </c>
      <c r="B42" s="13" t="s">
        <v>44</v>
      </c>
      <c r="C42" s="13" t="s">
        <v>121</v>
      </c>
      <c r="D42" s="19" t="s">
        <v>124</v>
      </c>
      <c r="E42" s="41"/>
      <c r="F42" s="13"/>
      <c r="G42" s="41"/>
      <c r="H42" s="41"/>
      <c r="I42" s="38"/>
    </row>
    <row r="43" spans="1:9" ht="13.5" customHeight="1" x14ac:dyDescent="0.2">
      <c r="A43" s="13" t="s">
        <v>4</v>
      </c>
      <c r="B43" s="13" t="s">
        <v>46</v>
      </c>
      <c r="C43" s="13" t="s">
        <v>121</v>
      </c>
      <c r="D43" s="19" t="s">
        <v>125</v>
      </c>
      <c r="E43" s="41"/>
      <c r="F43" s="13"/>
      <c r="G43" s="41"/>
      <c r="H43" s="41"/>
      <c r="I43" s="38"/>
    </row>
    <row r="44" spans="1:9" ht="13.5" customHeight="1" x14ac:dyDescent="0.2">
      <c r="A44" s="13" t="s">
        <v>4</v>
      </c>
      <c r="B44" s="13" t="s">
        <v>46</v>
      </c>
      <c r="C44" s="13" t="s">
        <v>121</v>
      </c>
      <c r="D44" s="43" t="s">
        <v>124</v>
      </c>
      <c r="E44" s="41"/>
      <c r="F44" s="13"/>
      <c r="G44" s="41"/>
      <c r="H44" s="41"/>
      <c r="I44" s="38"/>
    </row>
    <row r="45" spans="1:9" ht="13.5" customHeight="1" x14ac:dyDescent="0.2">
      <c r="A45" s="13" t="s">
        <v>4</v>
      </c>
      <c r="B45" s="13" t="s">
        <v>46</v>
      </c>
      <c r="C45" s="13" t="s">
        <v>121</v>
      </c>
      <c r="D45" s="19" t="s">
        <v>123</v>
      </c>
      <c r="E45" s="41"/>
      <c r="F45" s="13"/>
      <c r="G45" s="41"/>
      <c r="H45" s="41"/>
      <c r="I45" s="38"/>
    </row>
    <row r="46" spans="1:9" ht="13.5" customHeight="1" x14ac:dyDescent="0.2">
      <c r="A46" s="13" t="s">
        <v>4</v>
      </c>
      <c r="B46" s="13" t="s">
        <v>46</v>
      </c>
      <c r="C46" s="13" t="s">
        <v>121</v>
      </c>
      <c r="D46" s="19" t="s">
        <v>124</v>
      </c>
      <c r="E46" s="41"/>
      <c r="F46" s="13"/>
      <c r="G46" s="41"/>
      <c r="H46" s="41"/>
      <c r="I46" s="38"/>
    </row>
    <row r="47" spans="1:9" ht="13.5" customHeight="1" x14ac:dyDescent="0.2">
      <c r="A47" s="13" t="s">
        <v>4</v>
      </c>
      <c r="B47" s="13" t="s">
        <v>47</v>
      </c>
      <c r="C47" s="13" t="s">
        <v>121</v>
      </c>
      <c r="D47" s="19" t="s">
        <v>125</v>
      </c>
      <c r="E47" s="41"/>
      <c r="F47" s="13"/>
      <c r="G47" s="41"/>
      <c r="H47" s="41"/>
      <c r="I47" s="38"/>
    </row>
    <row r="48" spans="1:9" ht="13.5" customHeight="1" x14ac:dyDescent="0.2">
      <c r="A48" s="13" t="s">
        <v>4</v>
      </c>
      <c r="B48" s="13" t="s">
        <v>47</v>
      </c>
      <c r="C48" s="13" t="s">
        <v>121</v>
      </c>
      <c r="D48" s="43" t="s">
        <v>124</v>
      </c>
      <c r="E48" s="41"/>
      <c r="F48" s="13"/>
      <c r="G48" s="41"/>
      <c r="H48" s="41"/>
      <c r="I48" s="38"/>
    </row>
    <row r="49" spans="1:15" ht="13.5" customHeight="1" x14ac:dyDescent="0.2">
      <c r="A49" s="13" t="s">
        <v>4</v>
      </c>
      <c r="B49" s="13" t="s">
        <v>47</v>
      </c>
      <c r="C49" s="13" t="s">
        <v>121</v>
      </c>
      <c r="D49" s="19" t="s">
        <v>123</v>
      </c>
      <c r="E49" s="41"/>
      <c r="F49" s="13"/>
      <c r="G49" s="41"/>
      <c r="H49" s="41"/>
      <c r="I49" s="38"/>
    </row>
    <row r="50" spans="1:15" ht="13.5" customHeight="1" x14ac:dyDescent="0.2">
      <c r="A50" s="13" t="s">
        <v>4</v>
      </c>
      <c r="B50" s="13" t="s">
        <v>47</v>
      </c>
      <c r="C50" s="13" t="s">
        <v>121</v>
      </c>
      <c r="D50" s="19" t="s">
        <v>124</v>
      </c>
      <c r="E50" s="41"/>
      <c r="F50" s="13"/>
      <c r="G50" s="41"/>
      <c r="H50" s="41"/>
      <c r="I50" s="38"/>
    </row>
    <row r="51" spans="1:15" ht="13.5" customHeight="1" x14ac:dyDescent="0.2">
      <c r="A51" s="11"/>
      <c r="B51" s="11"/>
      <c r="C51" s="4"/>
      <c r="D51" s="5"/>
      <c r="E51" s="15"/>
      <c r="F51" s="15"/>
      <c r="G51" s="15"/>
      <c r="H51" s="15"/>
      <c r="I51" s="11"/>
    </row>
    <row r="52" spans="1:15" ht="13.5" customHeight="1" x14ac:dyDescent="0.2">
      <c r="C52" s="9"/>
      <c r="D52" s="8"/>
      <c r="E52" s="6"/>
      <c r="F52" s="6"/>
      <c r="G52" s="6"/>
      <c r="H52" s="6"/>
    </row>
    <row r="53" spans="1:15" ht="13.5" customHeight="1" x14ac:dyDescent="0.2">
      <c r="E53" s="6">
        <f>+SUM(E11:E28)</f>
        <v>0</v>
      </c>
      <c r="F53" s="6">
        <f>+SUM(F11:F28)</f>
        <v>0</v>
      </c>
      <c r="G53" s="6"/>
      <c r="H53" s="6"/>
      <c r="I53" s="37">
        <f>+E53+F53</f>
        <v>0</v>
      </c>
    </row>
    <row r="54" spans="1:15" ht="13.5" customHeight="1" x14ac:dyDescent="0.2"/>
    <row r="55" spans="1:15" ht="26.25" customHeight="1" x14ac:dyDescent="0.2">
      <c r="I55" s="17"/>
      <c r="J55" s="16" t="s">
        <v>113</v>
      </c>
      <c r="K55" s="16" t="s">
        <v>114</v>
      </c>
      <c r="L55" s="30" t="s">
        <v>116</v>
      </c>
      <c r="M55" s="31" t="s">
        <v>116</v>
      </c>
      <c r="N55" s="34" t="s">
        <v>117</v>
      </c>
      <c r="O55" s="32" t="s">
        <v>118</v>
      </c>
    </row>
    <row r="56" spans="1:15" ht="18" customHeight="1" x14ac:dyDescent="0.2">
      <c r="I56" s="29" t="s">
        <v>78</v>
      </c>
      <c r="J56" s="16">
        <v>4</v>
      </c>
      <c r="K56" s="16">
        <v>0</v>
      </c>
      <c r="L56" s="10">
        <f>+AVERAGE(J56:K56)</f>
        <v>2</v>
      </c>
      <c r="M56" s="10">
        <f>+ROUND(L56,0)</f>
        <v>2</v>
      </c>
      <c r="N56" s="10">
        <v>4</v>
      </c>
      <c r="O56" s="33">
        <f>ROUND(+N56/2,0)</f>
        <v>2</v>
      </c>
    </row>
    <row r="57" spans="1:15" ht="18" customHeight="1" x14ac:dyDescent="0.2">
      <c r="I57" s="29" t="s">
        <v>79</v>
      </c>
      <c r="J57" s="16">
        <v>4</v>
      </c>
      <c r="K57" s="16">
        <v>0</v>
      </c>
      <c r="L57" s="10">
        <f>+AVERAGE(J57:K57)</f>
        <v>2</v>
      </c>
      <c r="M57" s="10">
        <f>+ROUND(L57,0)</f>
        <v>2</v>
      </c>
      <c r="N57" s="10">
        <v>6</v>
      </c>
      <c r="O57" s="33">
        <f>ROUND(+N57/2,0)</f>
        <v>3</v>
      </c>
    </row>
    <row r="58" spans="1:15" ht="18" customHeight="1" x14ac:dyDescent="0.2">
      <c r="I58" s="29" t="s">
        <v>105</v>
      </c>
      <c r="J58" s="16">
        <v>2</v>
      </c>
      <c r="K58" s="16">
        <v>0</v>
      </c>
      <c r="L58" s="10">
        <f>+AVERAGE(J58:K58)</f>
        <v>1</v>
      </c>
      <c r="M58" s="10">
        <f>+ROUND(L58,0)</f>
        <v>1</v>
      </c>
      <c r="N58" s="10">
        <v>0</v>
      </c>
      <c r="O58" s="33">
        <f>ROUND(+N58/2,0)</f>
        <v>0</v>
      </c>
    </row>
  </sheetData>
  <autoFilter ref="A10:Y50"/>
  <mergeCells count="11">
    <mergeCell ref="D9:D10"/>
    <mergeCell ref="E9:F9"/>
    <mergeCell ref="G9:H9"/>
    <mergeCell ref="I9:I10"/>
    <mergeCell ref="A5:I5"/>
    <mergeCell ref="A6:I6"/>
    <mergeCell ref="D7:H7"/>
    <mergeCell ref="D8:H8"/>
    <mergeCell ref="A9:A10"/>
    <mergeCell ref="B9:B10"/>
    <mergeCell ref="C9:C10"/>
  </mergeCells>
  <phoneticPr fontId="2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workbookViewId="0"/>
  </sheetViews>
  <sheetFormatPr baseColWidth="10" defaultColWidth="11.42578125" defaultRowHeight="12.75" x14ac:dyDescent="0.2"/>
  <cols>
    <col min="1" max="1" width="11.42578125" style="3"/>
    <col min="2" max="2" width="6.42578125" style="3" customWidth="1"/>
    <col min="3" max="3" width="27" style="6" customWidth="1"/>
    <col min="4" max="4" width="31.7109375" style="3" customWidth="1"/>
    <col min="5" max="8" width="7.140625" style="3" customWidth="1"/>
    <col min="9" max="9" width="32.85546875" style="3" customWidth="1"/>
    <col min="10" max="10" width="12" style="3" customWidth="1"/>
    <col min="11" max="11" width="16" style="3" bestFit="1" customWidth="1"/>
    <col min="12" max="13" width="16.140625" style="3" customWidth="1"/>
    <col min="14" max="15" width="13.7109375" style="3" customWidth="1"/>
    <col min="16" max="16384" width="11.42578125" style="3"/>
  </cols>
  <sheetData>
    <row r="1" spans="1:25" x14ac:dyDescent="0.2">
      <c r="A1" s="3" t="s">
        <v>30</v>
      </c>
    </row>
    <row r="2" spans="1:25" x14ac:dyDescent="0.2">
      <c r="A2" s="3" t="s">
        <v>31</v>
      </c>
    </row>
    <row r="3" spans="1:25" x14ac:dyDescent="0.2">
      <c r="A3" s="3" t="s">
        <v>32</v>
      </c>
    </row>
    <row r="4" spans="1:25" ht="13.5" thickBot="1" x14ac:dyDescent="0.25"/>
    <row r="5" spans="1:25" ht="18.75" customHeight="1" x14ac:dyDescent="0.2">
      <c r="A5" s="1325" t="s">
        <v>33</v>
      </c>
      <c r="B5" s="1326"/>
      <c r="C5" s="1326"/>
      <c r="D5" s="1326"/>
      <c r="E5" s="1326"/>
      <c r="F5" s="1326"/>
      <c r="G5" s="1326"/>
      <c r="H5" s="1326"/>
      <c r="I5" s="1327"/>
    </row>
    <row r="6" spans="1:25" ht="18.75" customHeight="1" thickBot="1" x14ac:dyDescent="0.25">
      <c r="A6" s="1328" t="s">
        <v>107</v>
      </c>
      <c r="B6" s="1329"/>
      <c r="C6" s="1329"/>
      <c r="D6" s="1329"/>
      <c r="E6" s="1329"/>
      <c r="F6" s="1329"/>
      <c r="G6" s="1329"/>
      <c r="H6" s="1329"/>
      <c r="I6" s="1330"/>
    </row>
    <row r="7" spans="1:25" ht="33" customHeight="1" thickBot="1" x14ac:dyDescent="0.25">
      <c r="A7" s="20" t="s">
        <v>34</v>
      </c>
      <c r="B7" s="21"/>
      <c r="C7" s="28"/>
      <c r="D7" s="1331" t="s">
        <v>121</v>
      </c>
      <c r="E7" s="1331"/>
      <c r="F7" s="1331"/>
      <c r="G7" s="1331"/>
      <c r="H7" s="1331"/>
      <c r="I7" s="22"/>
    </row>
    <row r="8" spans="1:25" s="1" customFormat="1" ht="20.25" customHeight="1" thickBot="1" x14ac:dyDescent="0.25">
      <c r="A8" s="23"/>
      <c r="B8" s="24"/>
      <c r="C8" s="24"/>
      <c r="D8" s="1329" t="s">
        <v>35</v>
      </c>
      <c r="E8" s="1329"/>
      <c r="F8" s="1329"/>
      <c r="G8" s="1329"/>
      <c r="H8" s="1329"/>
      <c r="I8" s="25"/>
    </row>
    <row r="9" spans="1:25" s="1" customFormat="1" ht="20.25" customHeight="1" x14ac:dyDescent="0.2">
      <c r="A9" s="1332" t="s">
        <v>3</v>
      </c>
      <c r="B9" s="1320"/>
      <c r="C9" s="1320" t="s">
        <v>0</v>
      </c>
      <c r="D9" s="1320" t="s">
        <v>36</v>
      </c>
      <c r="E9" s="1322" t="s">
        <v>37</v>
      </c>
      <c r="F9" s="1322"/>
      <c r="G9" s="1322" t="s">
        <v>38</v>
      </c>
      <c r="H9" s="1322"/>
      <c r="I9" s="1323" t="s">
        <v>39</v>
      </c>
    </row>
    <row r="10" spans="1:25" s="1" customFormat="1" ht="19.5" customHeight="1" x14ac:dyDescent="0.2">
      <c r="A10" s="1333"/>
      <c r="B10" s="1321"/>
      <c r="C10" s="1321"/>
      <c r="D10" s="1321"/>
      <c r="E10" s="26" t="s">
        <v>40</v>
      </c>
      <c r="F10" s="26" t="s">
        <v>45</v>
      </c>
      <c r="G10" s="27" t="s">
        <v>41</v>
      </c>
      <c r="H10" s="27" t="s">
        <v>45</v>
      </c>
      <c r="I10" s="1324"/>
    </row>
    <row r="11" spans="1:25" s="8" customFormat="1" ht="13.5" customHeight="1" x14ac:dyDescent="0.2">
      <c r="A11" s="13" t="s">
        <v>122</v>
      </c>
      <c r="B11" s="13" t="s">
        <v>42</v>
      </c>
      <c r="C11" s="13" t="s">
        <v>121</v>
      </c>
      <c r="D11" s="19" t="s">
        <v>129</v>
      </c>
      <c r="E11" s="35"/>
      <c r="F11" s="39"/>
      <c r="G11" s="13"/>
      <c r="H11" s="13"/>
      <c r="I11" s="38"/>
    </row>
    <row r="12" spans="1:25" s="36" customFormat="1" ht="13.5" customHeight="1" x14ac:dyDescent="0.2">
      <c r="A12" s="13" t="s">
        <v>122</v>
      </c>
      <c r="B12" s="13" t="s">
        <v>42</v>
      </c>
      <c r="C12" s="13" t="s">
        <v>121</v>
      </c>
      <c r="D12" s="43" t="s">
        <v>131</v>
      </c>
      <c r="E12" s="40"/>
      <c r="F12" s="35"/>
      <c r="G12" s="41"/>
      <c r="H12" s="41"/>
      <c r="I12" s="3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s="36" customFormat="1" ht="13.5" customHeight="1" x14ac:dyDescent="0.2">
      <c r="A13" s="13" t="s">
        <v>122</v>
      </c>
      <c r="B13" s="13" t="s">
        <v>42</v>
      </c>
      <c r="C13" s="13" t="s">
        <v>121</v>
      </c>
      <c r="D13" s="19" t="s">
        <v>127</v>
      </c>
      <c r="E13" s="40"/>
      <c r="F13" s="35"/>
      <c r="G13" s="41"/>
      <c r="H13" s="41"/>
      <c r="I13" s="3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s="36" customFormat="1" ht="13.5" customHeight="1" x14ac:dyDescent="0.2">
      <c r="A14" s="13" t="s">
        <v>122</v>
      </c>
      <c r="B14" s="13" t="s">
        <v>42</v>
      </c>
      <c r="C14" s="13" t="s">
        <v>121</v>
      </c>
      <c r="D14" s="19" t="s">
        <v>128</v>
      </c>
      <c r="E14" s="40"/>
      <c r="F14" s="35"/>
      <c r="G14" s="41"/>
      <c r="H14" s="41"/>
      <c r="I14" s="3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s="8" customFormat="1" ht="13.5" customHeight="1" x14ac:dyDescent="0.2">
      <c r="A15" s="13" t="s">
        <v>122</v>
      </c>
      <c r="B15" s="13" t="s">
        <v>43</v>
      </c>
      <c r="C15" s="13" t="s">
        <v>121</v>
      </c>
      <c r="D15" s="19" t="s">
        <v>129</v>
      </c>
      <c r="E15" s="35"/>
      <c r="F15" s="35"/>
      <c r="G15" s="13"/>
      <c r="H15" s="13"/>
      <c r="I15" s="42"/>
    </row>
    <row r="16" spans="1:25" s="8" customFormat="1" ht="13.5" customHeight="1" x14ac:dyDescent="0.2">
      <c r="A16" s="13" t="s">
        <v>122</v>
      </c>
      <c r="B16" s="13" t="s">
        <v>43</v>
      </c>
      <c r="C16" s="13" t="s">
        <v>121</v>
      </c>
      <c r="D16" s="43" t="s">
        <v>131</v>
      </c>
      <c r="E16" s="40"/>
      <c r="F16" s="35"/>
      <c r="G16" s="41"/>
      <c r="H16" s="41"/>
      <c r="I16" s="38"/>
    </row>
    <row r="17" spans="1:9" s="8" customFormat="1" ht="13.5" customHeight="1" x14ac:dyDescent="0.2">
      <c r="A17" s="13" t="s">
        <v>122</v>
      </c>
      <c r="B17" s="13" t="s">
        <v>43</v>
      </c>
      <c r="C17" s="13" t="s">
        <v>121</v>
      </c>
      <c r="D17" s="19" t="s">
        <v>127</v>
      </c>
      <c r="E17" s="40"/>
      <c r="F17" s="35"/>
      <c r="G17" s="41"/>
      <c r="H17" s="41"/>
      <c r="I17" s="38"/>
    </row>
    <row r="18" spans="1:9" s="8" customFormat="1" ht="13.5" customHeight="1" x14ac:dyDescent="0.2">
      <c r="A18" s="13" t="s">
        <v>122</v>
      </c>
      <c r="B18" s="13" t="s">
        <v>43</v>
      </c>
      <c r="C18" s="13" t="s">
        <v>121</v>
      </c>
      <c r="D18" s="19" t="s">
        <v>128</v>
      </c>
      <c r="E18" s="40"/>
      <c r="F18" s="35"/>
      <c r="G18" s="41"/>
      <c r="H18" s="41"/>
      <c r="I18" s="38"/>
    </row>
    <row r="19" spans="1:9" s="8" customFormat="1" ht="13.5" customHeight="1" x14ac:dyDescent="0.2">
      <c r="A19" s="13" t="s">
        <v>122</v>
      </c>
      <c r="B19" s="13" t="s">
        <v>44</v>
      </c>
      <c r="C19" s="13" t="s">
        <v>121</v>
      </c>
      <c r="D19" s="19" t="s">
        <v>129</v>
      </c>
      <c r="E19" s="35"/>
      <c r="F19" s="35"/>
      <c r="G19" s="13"/>
      <c r="H19" s="13"/>
      <c r="I19" s="38"/>
    </row>
    <row r="20" spans="1:9" s="8" customFormat="1" ht="13.5" customHeight="1" x14ac:dyDescent="0.2">
      <c r="A20" s="13" t="s">
        <v>122</v>
      </c>
      <c r="B20" s="13" t="s">
        <v>44</v>
      </c>
      <c r="C20" s="13" t="s">
        <v>121</v>
      </c>
      <c r="D20" s="43" t="s">
        <v>131</v>
      </c>
      <c r="E20" s="40"/>
      <c r="F20" s="35"/>
      <c r="G20" s="41"/>
      <c r="H20" s="41"/>
      <c r="I20" s="38"/>
    </row>
    <row r="21" spans="1:9" s="8" customFormat="1" ht="13.5" customHeight="1" x14ac:dyDescent="0.2">
      <c r="A21" s="13" t="s">
        <v>122</v>
      </c>
      <c r="B21" s="13" t="s">
        <v>44</v>
      </c>
      <c r="C21" s="13" t="s">
        <v>121</v>
      </c>
      <c r="D21" s="19" t="s">
        <v>127</v>
      </c>
      <c r="E21" s="40"/>
      <c r="F21" s="35"/>
      <c r="G21" s="41"/>
      <c r="H21" s="41"/>
      <c r="I21" s="38"/>
    </row>
    <row r="22" spans="1:9" s="8" customFormat="1" ht="13.5" customHeight="1" x14ac:dyDescent="0.2">
      <c r="A22" s="13" t="s">
        <v>122</v>
      </c>
      <c r="B22" s="13" t="s">
        <v>44</v>
      </c>
      <c r="C22" s="13" t="s">
        <v>121</v>
      </c>
      <c r="D22" s="19" t="s">
        <v>128</v>
      </c>
      <c r="E22" s="40"/>
      <c r="F22" s="35"/>
      <c r="G22" s="41"/>
      <c r="H22" s="41"/>
      <c r="I22" s="38"/>
    </row>
    <row r="23" spans="1:9" ht="13.5" customHeight="1" x14ac:dyDescent="0.2">
      <c r="A23" s="13" t="s">
        <v>122</v>
      </c>
      <c r="B23" s="13" t="s">
        <v>46</v>
      </c>
      <c r="C23" s="13" t="s">
        <v>121</v>
      </c>
      <c r="D23" s="19" t="s">
        <v>129</v>
      </c>
      <c r="E23" s="13"/>
      <c r="F23" s="13"/>
      <c r="G23" s="13"/>
      <c r="H23" s="13"/>
      <c r="I23" s="38"/>
    </row>
    <row r="24" spans="1:9" ht="13.5" customHeight="1" x14ac:dyDescent="0.2">
      <c r="A24" s="13" t="s">
        <v>122</v>
      </c>
      <c r="B24" s="13" t="s">
        <v>46</v>
      </c>
      <c r="C24" s="13" t="s">
        <v>121</v>
      </c>
      <c r="D24" s="43" t="s">
        <v>131</v>
      </c>
      <c r="E24" s="40"/>
      <c r="F24" s="35"/>
      <c r="G24" s="41"/>
      <c r="H24" s="41"/>
      <c r="I24" s="38"/>
    </row>
    <row r="25" spans="1:9" ht="13.5" customHeight="1" x14ac:dyDescent="0.2">
      <c r="A25" s="13" t="s">
        <v>122</v>
      </c>
      <c r="B25" s="13" t="s">
        <v>46</v>
      </c>
      <c r="C25" s="13" t="s">
        <v>121</v>
      </c>
      <c r="D25" s="19" t="s">
        <v>127</v>
      </c>
      <c r="E25" s="40"/>
      <c r="F25" s="35"/>
      <c r="G25" s="41"/>
      <c r="H25" s="41"/>
      <c r="I25" s="38"/>
    </row>
    <row r="26" spans="1:9" ht="13.5" customHeight="1" x14ac:dyDescent="0.2">
      <c r="A26" s="13" t="s">
        <v>122</v>
      </c>
      <c r="B26" s="13" t="s">
        <v>46</v>
      </c>
      <c r="C26" s="13" t="s">
        <v>121</v>
      </c>
      <c r="D26" s="19" t="s">
        <v>128</v>
      </c>
      <c r="E26" s="41"/>
      <c r="F26" s="13"/>
      <c r="G26" s="41"/>
      <c r="H26" s="41"/>
      <c r="I26" s="38"/>
    </row>
    <row r="27" spans="1:9" ht="13.5" customHeight="1" x14ac:dyDescent="0.2">
      <c r="A27" s="13" t="s">
        <v>122</v>
      </c>
      <c r="B27" s="13" t="s">
        <v>47</v>
      </c>
      <c r="C27" s="13" t="s">
        <v>121</v>
      </c>
      <c r="D27" s="19" t="s">
        <v>129</v>
      </c>
      <c r="E27" s="13"/>
      <c r="F27" s="13"/>
      <c r="G27" s="13"/>
      <c r="H27" s="13"/>
      <c r="I27" s="38"/>
    </row>
    <row r="28" spans="1:9" ht="13.5" customHeight="1" x14ac:dyDescent="0.2">
      <c r="A28" s="13" t="s">
        <v>122</v>
      </c>
      <c r="B28" s="13" t="s">
        <v>47</v>
      </c>
      <c r="C28" s="13" t="s">
        <v>121</v>
      </c>
      <c r="D28" s="43" t="s">
        <v>131</v>
      </c>
      <c r="E28" s="41"/>
      <c r="F28" s="13"/>
      <c r="G28" s="41"/>
      <c r="H28" s="41"/>
      <c r="I28" s="38"/>
    </row>
    <row r="29" spans="1:9" ht="13.5" customHeight="1" x14ac:dyDescent="0.2">
      <c r="A29" s="13" t="s">
        <v>122</v>
      </c>
      <c r="B29" s="13" t="s">
        <v>47</v>
      </c>
      <c r="C29" s="13" t="s">
        <v>121</v>
      </c>
      <c r="D29" s="19" t="s">
        <v>127</v>
      </c>
      <c r="E29" s="41"/>
      <c r="F29" s="13"/>
      <c r="G29" s="41"/>
      <c r="H29" s="41"/>
      <c r="I29" s="38"/>
    </row>
    <row r="30" spans="1:9" ht="13.5" customHeight="1" x14ac:dyDescent="0.2">
      <c r="A30" s="13" t="s">
        <v>122</v>
      </c>
      <c r="B30" s="13" t="s">
        <v>47</v>
      </c>
      <c r="C30" s="13" t="s">
        <v>121</v>
      </c>
      <c r="D30" s="19" t="s">
        <v>128</v>
      </c>
      <c r="E30" s="41"/>
      <c r="F30" s="13"/>
      <c r="G30" s="41"/>
      <c r="H30" s="41"/>
      <c r="I30" s="38"/>
    </row>
    <row r="31" spans="1:9" ht="13.5" customHeight="1" x14ac:dyDescent="0.2">
      <c r="A31" s="13" t="s">
        <v>122</v>
      </c>
      <c r="B31" s="13" t="s">
        <v>42</v>
      </c>
      <c r="C31" s="13" t="s">
        <v>121</v>
      </c>
      <c r="D31" s="19" t="s">
        <v>130</v>
      </c>
      <c r="E31" s="41"/>
      <c r="F31" s="13"/>
      <c r="G31" s="41"/>
      <c r="H31" s="41"/>
      <c r="I31" s="38"/>
    </row>
    <row r="32" spans="1:9" ht="13.5" customHeight="1" x14ac:dyDescent="0.2">
      <c r="A32" s="13" t="s">
        <v>122</v>
      </c>
      <c r="B32" s="13" t="s">
        <v>42</v>
      </c>
      <c r="C32" s="13" t="s">
        <v>121</v>
      </c>
      <c r="D32" s="19" t="s">
        <v>128</v>
      </c>
      <c r="E32" s="41"/>
      <c r="F32" s="13"/>
      <c r="G32" s="41"/>
      <c r="H32" s="41"/>
      <c r="I32" s="38"/>
    </row>
    <row r="33" spans="1:9" ht="13.5" customHeight="1" x14ac:dyDescent="0.2">
      <c r="A33" s="13" t="s">
        <v>122</v>
      </c>
      <c r="B33" s="13" t="s">
        <v>42</v>
      </c>
      <c r="C33" s="13" t="s">
        <v>121</v>
      </c>
      <c r="D33" s="19" t="s">
        <v>127</v>
      </c>
      <c r="E33" s="41"/>
      <c r="F33" s="13"/>
      <c r="G33" s="41"/>
      <c r="H33" s="41"/>
      <c r="I33" s="38"/>
    </row>
    <row r="34" spans="1:9" ht="13.5" customHeight="1" x14ac:dyDescent="0.2">
      <c r="A34" s="13" t="s">
        <v>122</v>
      </c>
      <c r="B34" s="13" t="s">
        <v>42</v>
      </c>
      <c r="C34" s="13" t="s">
        <v>121</v>
      </c>
      <c r="D34" s="19" t="s">
        <v>128</v>
      </c>
      <c r="E34" s="41"/>
      <c r="F34" s="13"/>
      <c r="G34" s="41"/>
      <c r="H34" s="41"/>
      <c r="I34" s="38"/>
    </row>
    <row r="35" spans="1:9" ht="13.5" customHeight="1" x14ac:dyDescent="0.2">
      <c r="A35" s="13" t="s">
        <v>122</v>
      </c>
      <c r="B35" s="13" t="s">
        <v>43</v>
      </c>
      <c r="C35" s="13" t="s">
        <v>121</v>
      </c>
      <c r="D35" s="19" t="s">
        <v>130</v>
      </c>
      <c r="E35" s="41"/>
      <c r="F35" s="13"/>
      <c r="G35" s="41"/>
      <c r="H35" s="41"/>
      <c r="I35" s="38"/>
    </row>
    <row r="36" spans="1:9" ht="13.5" customHeight="1" x14ac:dyDescent="0.2">
      <c r="A36" s="13" t="s">
        <v>122</v>
      </c>
      <c r="B36" s="13" t="s">
        <v>43</v>
      </c>
      <c r="C36" s="13" t="s">
        <v>121</v>
      </c>
      <c r="D36" s="19" t="s">
        <v>128</v>
      </c>
      <c r="E36" s="41"/>
      <c r="F36" s="13"/>
      <c r="G36" s="41"/>
      <c r="H36" s="41"/>
      <c r="I36" s="38"/>
    </row>
    <row r="37" spans="1:9" ht="13.5" customHeight="1" x14ac:dyDescent="0.2">
      <c r="A37" s="13" t="s">
        <v>122</v>
      </c>
      <c r="B37" s="13" t="s">
        <v>43</v>
      </c>
      <c r="C37" s="13" t="s">
        <v>121</v>
      </c>
      <c r="D37" s="19" t="s">
        <v>127</v>
      </c>
      <c r="E37" s="41"/>
      <c r="F37" s="13"/>
      <c r="G37" s="41"/>
      <c r="H37" s="41"/>
      <c r="I37" s="38"/>
    </row>
    <row r="38" spans="1:9" ht="13.5" customHeight="1" x14ac:dyDescent="0.2">
      <c r="A38" s="13" t="s">
        <v>122</v>
      </c>
      <c r="B38" s="13" t="s">
        <v>43</v>
      </c>
      <c r="C38" s="13" t="s">
        <v>121</v>
      </c>
      <c r="D38" s="19" t="s">
        <v>128</v>
      </c>
      <c r="E38" s="41"/>
      <c r="F38" s="13"/>
      <c r="G38" s="41"/>
      <c r="H38" s="41"/>
      <c r="I38" s="38"/>
    </row>
    <row r="39" spans="1:9" ht="13.5" customHeight="1" x14ac:dyDescent="0.2">
      <c r="A39" s="13" t="s">
        <v>122</v>
      </c>
      <c r="B39" s="13" t="s">
        <v>44</v>
      </c>
      <c r="C39" s="13" t="s">
        <v>121</v>
      </c>
      <c r="D39" s="19" t="s">
        <v>130</v>
      </c>
      <c r="E39" s="41"/>
      <c r="F39" s="13"/>
      <c r="G39" s="41"/>
      <c r="H39" s="41"/>
      <c r="I39" s="38"/>
    </row>
    <row r="40" spans="1:9" ht="13.5" customHeight="1" x14ac:dyDescent="0.2">
      <c r="A40" s="13" t="s">
        <v>122</v>
      </c>
      <c r="B40" s="13" t="s">
        <v>44</v>
      </c>
      <c r="C40" s="13" t="s">
        <v>121</v>
      </c>
      <c r="D40" s="19" t="s">
        <v>128</v>
      </c>
      <c r="E40" s="41"/>
      <c r="F40" s="13"/>
      <c r="G40" s="41"/>
      <c r="H40" s="41"/>
      <c r="I40" s="38"/>
    </row>
    <row r="41" spans="1:9" ht="13.5" customHeight="1" x14ac:dyDescent="0.2">
      <c r="A41" s="13" t="s">
        <v>122</v>
      </c>
      <c r="B41" s="13" t="s">
        <v>44</v>
      </c>
      <c r="C41" s="13" t="s">
        <v>121</v>
      </c>
      <c r="D41" s="19" t="s">
        <v>127</v>
      </c>
      <c r="E41" s="41"/>
      <c r="F41" s="13"/>
      <c r="G41" s="41"/>
      <c r="H41" s="41"/>
      <c r="I41" s="38"/>
    </row>
    <row r="42" spans="1:9" ht="13.5" customHeight="1" x14ac:dyDescent="0.2">
      <c r="A42" s="13" t="s">
        <v>122</v>
      </c>
      <c r="B42" s="13" t="s">
        <v>44</v>
      </c>
      <c r="C42" s="13" t="s">
        <v>121</v>
      </c>
      <c r="D42" s="19" t="s">
        <v>128</v>
      </c>
      <c r="E42" s="41"/>
      <c r="F42" s="13"/>
      <c r="G42" s="41"/>
      <c r="H42" s="41"/>
      <c r="I42" s="38"/>
    </row>
    <row r="43" spans="1:9" ht="13.5" customHeight="1" x14ac:dyDescent="0.2">
      <c r="A43" s="13" t="s">
        <v>122</v>
      </c>
      <c r="B43" s="13" t="s">
        <v>46</v>
      </c>
      <c r="C43" s="13" t="s">
        <v>121</v>
      </c>
      <c r="D43" s="19" t="s">
        <v>130</v>
      </c>
      <c r="E43" s="41"/>
      <c r="F43" s="13"/>
      <c r="G43" s="41"/>
      <c r="H43" s="41"/>
      <c r="I43" s="38"/>
    </row>
    <row r="44" spans="1:9" ht="13.5" customHeight="1" x14ac:dyDescent="0.2">
      <c r="A44" s="13" t="s">
        <v>122</v>
      </c>
      <c r="B44" s="13" t="s">
        <v>46</v>
      </c>
      <c r="C44" s="13" t="s">
        <v>121</v>
      </c>
      <c r="D44" s="19" t="s">
        <v>128</v>
      </c>
      <c r="E44" s="41"/>
      <c r="F44" s="13"/>
      <c r="G44" s="41"/>
      <c r="H44" s="41"/>
      <c r="I44" s="38"/>
    </row>
    <row r="45" spans="1:9" ht="13.5" customHeight="1" x14ac:dyDescent="0.2">
      <c r="A45" s="13" t="s">
        <v>122</v>
      </c>
      <c r="B45" s="13" t="s">
        <v>46</v>
      </c>
      <c r="C45" s="13" t="s">
        <v>121</v>
      </c>
      <c r="D45" s="19" t="s">
        <v>127</v>
      </c>
      <c r="E45" s="41"/>
      <c r="F45" s="13"/>
      <c r="G45" s="41"/>
      <c r="H45" s="41"/>
      <c r="I45" s="38"/>
    </row>
    <row r="46" spans="1:9" ht="13.5" customHeight="1" x14ac:dyDescent="0.2">
      <c r="A46" s="13" t="s">
        <v>122</v>
      </c>
      <c r="B46" s="13" t="s">
        <v>46</v>
      </c>
      <c r="C46" s="13" t="s">
        <v>121</v>
      </c>
      <c r="D46" s="19" t="s">
        <v>128</v>
      </c>
      <c r="E46" s="41"/>
      <c r="F46" s="13"/>
      <c r="G46" s="41"/>
      <c r="H46" s="41"/>
      <c r="I46" s="38"/>
    </row>
    <row r="47" spans="1:9" ht="13.5" customHeight="1" x14ac:dyDescent="0.2">
      <c r="A47" s="13" t="s">
        <v>122</v>
      </c>
      <c r="B47" s="13" t="s">
        <v>47</v>
      </c>
      <c r="C47" s="13" t="s">
        <v>121</v>
      </c>
      <c r="D47" s="19" t="s">
        <v>130</v>
      </c>
      <c r="E47" s="41"/>
      <c r="F47" s="13"/>
      <c r="G47" s="41"/>
      <c r="H47" s="41"/>
      <c r="I47" s="38"/>
    </row>
    <row r="48" spans="1:9" ht="13.5" customHeight="1" x14ac:dyDescent="0.2">
      <c r="A48" s="13" t="s">
        <v>122</v>
      </c>
      <c r="B48" s="13" t="s">
        <v>47</v>
      </c>
      <c r="C48" s="13" t="s">
        <v>121</v>
      </c>
      <c r="D48" s="19" t="s">
        <v>128</v>
      </c>
      <c r="E48" s="41"/>
      <c r="F48" s="13"/>
      <c r="G48" s="41"/>
      <c r="H48" s="41"/>
      <c r="I48" s="38"/>
    </row>
    <row r="49" spans="1:15" ht="13.5" customHeight="1" x14ac:dyDescent="0.2">
      <c r="A49" s="13" t="s">
        <v>122</v>
      </c>
      <c r="B49" s="13" t="s">
        <v>47</v>
      </c>
      <c r="C49" s="13" t="s">
        <v>121</v>
      </c>
      <c r="D49" s="19" t="s">
        <v>127</v>
      </c>
      <c r="E49" s="41"/>
      <c r="F49" s="13"/>
      <c r="G49" s="41"/>
      <c r="H49" s="41"/>
      <c r="I49" s="38"/>
    </row>
    <row r="50" spans="1:15" ht="13.5" customHeight="1" x14ac:dyDescent="0.2">
      <c r="A50" s="13" t="s">
        <v>122</v>
      </c>
      <c r="B50" s="13" t="s">
        <v>47</v>
      </c>
      <c r="C50" s="13" t="s">
        <v>121</v>
      </c>
      <c r="D50" s="19" t="s">
        <v>128</v>
      </c>
      <c r="E50" s="41"/>
      <c r="F50" s="13"/>
      <c r="G50" s="41"/>
      <c r="H50" s="41"/>
      <c r="I50" s="38"/>
    </row>
    <row r="51" spans="1:15" ht="13.5" customHeight="1" x14ac:dyDescent="0.2">
      <c r="A51" s="11"/>
      <c r="B51" s="11"/>
      <c r="C51" s="4"/>
      <c r="D51" s="5"/>
      <c r="E51" s="15"/>
      <c r="F51" s="15"/>
      <c r="G51" s="15"/>
      <c r="H51" s="15"/>
      <c r="I51" s="11"/>
    </row>
    <row r="52" spans="1:15" ht="13.5" customHeight="1" x14ac:dyDescent="0.2">
      <c r="C52" s="9"/>
      <c r="D52" s="8"/>
      <c r="E52" s="6"/>
      <c r="F52" s="6"/>
      <c r="G52" s="6"/>
      <c r="H52" s="6"/>
    </row>
    <row r="53" spans="1:15" ht="13.5" customHeight="1" x14ac:dyDescent="0.2">
      <c r="E53" s="6">
        <f>+SUM(E11:E28)</f>
        <v>0</v>
      </c>
      <c r="F53" s="6">
        <f>+SUM(F11:F28)</f>
        <v>0</v>
      </c>
      <c r="G53" s="6"/>
      <c r="H53" s="6"/>
      <c r="I53" s="37">
        <f>+E53+F53</f>
        <v>0</v>
      </c>
    </row>
    <row r="54" spans="1:15" ht="13.5" customHeight="1" x14ac:dyDescent="0.2"/>
    <row r="55" spans="1:15" ht="26.25" customHeight="1" x14ac:dyDescent="0.2">
      <c r="I55" s="17"/>
      <c r="J55" s="16" t="s">
        <v>113</v>
      </c>
      <c r="K55" s="16" t="s">
        <v>114</v>
      </c>
      <c r="L55" s="30" t="s">
        <v>116</v>
      </c>
      <c r="M55" s="31" t="s">
        <v>116</v>
      </c>
      <c r="N55" s="34" t="s">
        <v>117</v>
      </c>
      <c r="O55" s="32" t="s">
        <v>118</v>
      </c>
    </row>
    <row r="56" spans="1:15" ht="18" customHeight="1" x14ac:dyDescent="0.2">
      <c r="I56" s="29" t="s">
        <v>78</v>
      </c>
      <c r="J56" s="16">
        <v>4</v>
      </c>
      <c r="K56" s="16">
        <v>0</v>
      </c>
      <c r="L56" s="10">
        <f>+AVERAGE(J56:K56)</f>
        <v>2</v>
      </c>
      <c r="M56" s="10">
        <f>+ROUND(L56,0)</f>
        <v>2</v>
      </c>
      <c r="N56" s="10">
        <v>4</v>
      </c>
      <c r="O56" s="33">
        <f>ROUND(+N56/2,0)</f>
        <v>2</v>
      </c>
    </row>
    <row r="57" spans="1:15" ht="18" customHeight="1" x14ac:dyDescent="0.2">
      <c r="I57" s="29" t="s">
        <v>79</v>
      </c>
      <c r="J57" s="16">
        <v>4</v>
      </c>
      <c r="K57" s="16">
        <v>0</v>
      </c>
      <c r="L57" s="10">
        <f>+AVERAGE(J57:K57)</f>
        <v>2</v>
      </c>
      <c r="M57" s="10">
        <f>+ROUND(L57,0)</f>
        <v>2</v>
      </c>
      <c r="N57" s="10">
        <v>6</v>
      </c>
      <c r="O57" s="33">
        <f>ROUND(+N57/2,0)</f>
        <v>3</v>
      </c>
    </row>
    <row r="58" spans="1:15" ht="18" customHeight="1" x14ac:dyDescent="0.2">
      <c r="I58" s="29" t="s">
        <v>105</v>
      </c>
      <c r="J58" s="16">
        <v>2</v>
      </c>
      <c r="K58" s="16">
        <v>0</v>
      </c>
      <c r="L58" s="10">
        <f>+AVERAGE(J58:K58)</f>
        <v>1</v>
      </c>
      <c r="M58" s="10">
        <f>+ROUND(L58,0)</f>
        <v>1</v>
      </c>
      <c r="N58" s="10">
        <v>0</v>
      </c>
      <c r="O58" s="33">
        <f>ROUND(+N58/2,0)</f>
        <v>0</v>
      </c>
    </row>
  </sheetData>
  <autoFilter ref="A10:Y50"/>
  <mergeCells count="11">
    <mergeCell ref="D9:D10"/>
    <mergeCell ref="E9:F9"/>
    <mergeCell ref="G9:H9"/>
    <mergeCell ref="I9:I10"/>
    <mergeCell ref="A5:I5"/>
    <mergeCell ref="A6:I6"/>
    <mergeCell ref="D7:H7"/>
    <mergeCell ref="D8:H8"/>
    <mergeCell ref="A9:A10"/>
    <mergeCell ref="B9:B10"/>
    <mergeCell ref="C9:C10"/>
  </mergeCells>
  <phoneticPr fontId="22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14"/>
  <sheetViews>
    <sheetView workbookViewId="0"/>
  </sheetViews>
  <sheetFormatPr baseColWidth="10" defaultColWidth="11.42578125" defaultRowHeight="12.75" x14ac:dyDescent="0.2"/>
  <cols>
    <col min="1" max="1" width="6.140625" style="6" customWidth="1"/>
    <col min="2" max="2" width="17.7109375" style="46" customWidth="1"/>
    <col min="3" max="3" width="12.85546875" style="6" customWidth="1"/>
    <col min="4" max="4" width="0.7109375" style="6" customWidth="1"/>
    <col min="5" max="5" width="17.7109375" style="46" customWidth="1"/>
    <col min="6" max="7" width="11.42578125" style="6"/>
    <col min="8" max="8" width="1.28515625" style="6" customWidth="1"/>
    <col min="9" max="10" width="11.42578125" style="6"/>
    <col min="11" max="11" width="1.42578125" style="6" customWidth="1"/>
    <col min="12" max="12" width="22.7109375" style="6" customWidth="1"/>
    <col min="13" max="13" width="1.140625" style="46" hidden="1" customWidth="1"/>
    <col min="14" max="14" width="15.42578125" style="6" customWidth="1"/>
    <col min="15" max="16384" width="11.42578125" style="6"/>
  </cols>
  <sheetData>
    <row r="4" spans="2:14" ht="13.5" thickBot="1" x14ac:dyDescent="0.25"/>
    <row r="5" spans="2:14" ht="30.75" customHeight="1" thickBot="1" x14ac:dyDescent="0.25">
      <c r="B5" s="1334" t="s">
        <v>142</v>
      </c>
      <c r="C5" s="1335"/>
      <c r="D5" s="1335"/>
      <c r="E5" s="1335"/>
      <c r="F5" s="1335"/>
      <c r="G5" s="1335"/>
      <c r="H5" s="1335"/>
      <c r="I5" s="1335"/>
      <c r="J5" s="1335"/>
      <c r="K5" s="1335"/>
      <c r="L5" s="1336"/>
    </row>
    <row r="6" spans="2:14" ht="15" customHeight="1" thickBot="1" x14ac:dyDescent="0.25">
      <c r="B6" s="47"/>
      <c r="C6" s="48"/>
      <c r="D6" s="48"/>
      <c r="E6" s="47"/>
      <c r="F6" s="48"/>
      <c r="G6" s="48"/>
      <c r="H6" s="48"/>
      <c r="I6" s="48"/>
      <c r="J6" s="48"/>
      <c r="K6" s="48"/>
      <c r="L6" s="48"/>
    </row>
    <row r="7" spans="2:14" ht="24" customHeight="1" thickBot="1" x14ac:dyDescent="0.25">
      <c r="B7" s="49"/>
      <c r="D7" s="50"/>
      <c r="E7" s="1337">
        <v>2019</v>
      </c>
      <c r="F7" s="1338"/>
      <c r="G7" s="1339"/>
      <c r="I7" s="1337" t="s">
        <v>143</v>
      </c>
      <c r="J7" s="1340"/>
    </row>
    <row r="8" spans="2:14" ht="57.75" customHeight="1" thickBot="1" x14ac:dyDescent="0.25">
      <c r="B8" s="86"/>
      <c r="C8" s="51"/>
      <c r="D8" s="51"/>
      <c r="E8" s="52"/>
      <c r="G8" s="53" t="s">
        <v>144</v>
      </c>
      <c r="H8" s="54"/>
      <c r="I8" s="52"/>
      <c r="J8" s="53" t="s">
        <v>145</v>
      </c>
      <c r="L8" s="55" t="s">
        <v>146</v>
      </c>
      <c r="M8" s="55" t="s">
        <v>147</v>
      </c>
      <c r="N8" s="56" t="s">
        <v>148</v>
      </c>
    </row>
    <row r="9" spans="2:14" ht="50.25" customHeight="1" x14ac:dyDescent="0.2">
      <c r="B9" s="57" t="s">
        <v>135</v>
      </c>
      <c r="C9" s="58" t="s">
        <v>149</v>
      </c>
      <c r="E9" s="59" t="s">
        <v>150</v>
      </c>
      <c r="F9" s="60" t="s">
        <v>151</v>
      </c>
      <c r="G9" s="61">
        <f>14*10</f>
        <v>140</v>
      </c>
      <c r="I9" s="62">
        <v>16</v>
      </c>
      <c r="J9" s="61">
        <f>16*10</f>
        <v>160</v>
      </c>
      <c r="L9" s="63" t="s">
        <v>152</v>
      </c>
      <c r="M9" s="64">
        <v>180</v>
      </c>
      <c r="N9" s="65">
        <v>160</v>
      </c>
    </row>
    <row r="10" spans="2:14" ht="45" x14ac:dyDescent="0.2">
      <c r="B10" s="57" t="s">
        <v>136</v>
      </c>
      <c r="C10" s="58" t="s">
        <v>153</v>
      </c>
      <c r="E10" s="66" t="s">
        <v>154</v>
      </c>
      <c r="F10" s="60" t="s">
        <v>151</v>
      </c>
      <c r="G10" s="61">
        <v>62</v>
      </c>
      <c r="I10" s="52">
        <v>14</v>
      </c>
      <c r="J10" s="61">
        <f>14*8</f>
        <v>112</v>
      </c>
      <c r="L10" s="67" t="s">
        <v>155</v>
      </c>
      <c r="M10" s="68">
        <v>90</v>
      </c>
      <c r="N10" s="65">
        <v>112</v>
      </c>
    </row>
    <row r="11" spans="2:14" ht="60.75" customHeight="1" x14ac:dyDescent="0.2">
      <c r="B11" s="57" t="s">
        <v>156</v>
      </c>
      <c r="C11" s="58" t="s">
        <v>157</v>
      </c>
      <c r="E11" s="69"/>
      <c r="G11" s="61">
        <v>51</v>
      </c>
      <c r="I11" s="52"/>
      <c r="J11" s="61">
        <v>52</v>
      </c>
      <c r="L11" s="70"/>
      <c r="M11" s="68">
        <v>62</v>
      </c>
      <c r="N11" s="65">
        <v>52</v>
      </c>
    </row>
    <row r="12" spans="2:14" ht="52.5" customHeight="1" x14ac:dyDescent="0.2">
      <c r="B12" s="71" t="s">
        <v>158</v>
      </c>
      <c r="C12" s="72"/>
      <c r="E12" s="69"/>
      <c r="G12" s="61">
        <v>47</v>
      </c>
      <c r="I12" s="52"/>
      <c r="J12" s="73">
        <v>75</v>
      </c>
      <c r="L12" s="74" t="s">
        <v>159</v>
      </c>
      <c r="M12" s="68">
        <v>60</v>
      </c>
      <c r="N12" s="1341">
        <v>64</v>
      </c>
    </row>
    <row r="13" spans="2:14" ht="53.25" customHeight="1" thickBot="1" x14ac:dyDescent="0.25">
      <c r="B13" s="75" t="s">
        <v>160</v>
      </c>
      <c r="C13" s="76"/>
      <c r="E13" s="1343" t="s">
        <v>161</v>
      </c>
      <c r="F13" s="1344"/>
      <c r="G13" s="77">
        <v>0</v>
      </c>
      <c r="I13" s="78"/>
      <c r="J13" s="79">
        <v>9</v>
      </c>
      <c r="L13" s="80" t="s">
        <v>162</v>
      </c>
      <c r="M13" s="81">
        <v>0</v>
      </c>
      <c r="N13" s="1342"/>
    </row>
    <row r="14" spans="2:14" ht="29.25" customHeight="1" thickBot="1" x14ac:dyDescent="0.25">
      <c r="F14" s="82" t="s">
        <v>138</v>
      </c>
      <c r="G14" s="83">
        <f>+G12+G11+G10+G9</f>
        <v>300</v>
      </c>
      <c r="J14" s="84">
        <f>+J13/12+J12+J11+J10+J9</f>
        <v>399.75</v>
      </c>
      <c r="L14" s="46"/>
      <c r="M14" s="84">
        <f>+M13+M12+M11+M10+M9+L7</f>
        <v>392</v>
      </c>
      <c r="N14" s="85">
        <f>+N13+N12+N11+N10+N9</f>
        <v>388</v>
      </c>
    </row>
  </sheetData>
  <mergeCells count="5">
    <mergeCell ref="B5:L5"/>
    <mergeCell ref="E7:G7"/>
    <mergeCell ref="I7:J7"/>
    <mergeCell ref="N12:N13"/>
    <mergeCell ref="E13:F1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1"/>
    </sheetView>
  </sheetViews>
  <sheetFormatPr baseColWidth="10" defaultRowHeight="12.75" x14ac:dyDescent="0.2"/>
  <cols>
    <col min="1" max="1" width="31.7109375" customWidth="1"/>
    <col min="5" max="5" width="14.28515625" customWidth="1"/>
  </cols>
  <sheetData>
    <row r="1" spans="1:5" x14ac:dyDescent="0.2">
      <c r="A1" s="1345" t="s">
        <v>173</v>
      </c>
      <c r="B1" s="1345"/>
      <c r="C1" s="1345"/>
      <c r="D1" s="1345"/>
      <c r="E1" s="1345"/>
    </row>
    <row r="2" spans="1:5" x14ac:dyDescent="0.2">
      <c r="A2" s="97"/>
      <c r="B2" s="97"/>
      <c r="C2" s="97"/>
      <c r="D2" s="97"/>
      <c r="E2" s="97"/>
    </row>
    <row r="3" spans="1:5" x14ac:dyDescent="0.2">
      <c r="A3" s="91" t="s">
        <v>168</v>
      </c>
      <c r="B3" s="93" t="s">
        <v>169</v>
      </c>
      <c r="C3" s="94" t="s">
        <v>170</v>
      </c>
      <c r="D3" s="94" t="s">
        <v>171</v>
      </c>
      <c r="E3" s="95" t="s">
        <v>172</v>
      </c>
    </row>
    <row r="4" spans="1:5" x14ac:dyDescent="0.2">
      <c r="A4" s="87" t="s">
        <v>166</v>
      </c>
      <c r="B4" s="88">
        <v>23313</v>
      </c>
      <c r="C4" s="92">
        <v>8</v>
      </c>
      <c r="D4" s="18">
        <v>10</v>
      </c>
      <c r="E4" s="96">
        <f>D4*C4*B4</f>
        <v>1865040</v>
      </c>
    </row>
    <row r="5" spans="1:5" x14ac:dyDescent="0.2">
      <c r="A5" s="87" t="s">
        <v>167</v>
      </c>
      <c r="B5" s="88">
        <v>23313</v>
      </c>
      <c r="C5" s="92">
        <v>10</v>
      </c>
      <c r="D5" s="18">
        <v>10</v>
      </c>
      <c r="E5" s="96">
        <f>D5*C5*B5</f>
        <v>2331300</v>
      </c>
    </row>
    <row r="6" spans="1:5" x14ac:dyDescent="0.2">
      <c r="A6" s="87" t="s">
        <v>165</v>
      </c>
      <c r="B6" s="88">
        <v>37301</v>
      </c>
      <c r="C6" s="92">
        <v>8</v>
      </c>
      <c r="D6" s="18">
        <v>10</v>
      </c>
      <c r="E6" s="96">
        <f>D6*C6*B6</f>
        <v>2984080</v>
      </c>
    </row>
  </sheetData>
  <mergeCells count="1">
    <mergeCell ref="A1:E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9DE3ED"/>
  </sheetPr>
  <dimension ref="A1:KEN153"/>
  <sheetViews>
    <sheetView tabSelected="1" topLeftCell="A3" zoomScale="70" zoomScaleNormal="70" workbookViewId="0">
      <pane xSplit="2" ySplit="2" topLeftCell="C65" activePane="bottomRight" state="frozen"/>
      <selection activeCell="A3" sqref="A3"/>
      <selection pane="topRight" activeCell="C3" sqref="C3"/>
      <selection pane="bottomLeft" activeCell="A7" sqref="A7"/>
      <selection pane="bottomRight" activeCell="A87" sqref="A87:XFD87"/>
    </sheetView>
  </sheetViews>
  <sheetFormatPr baseColWidth="10" defaultRowHeight="15" outlineLevelCol="1" x14ac:dyDescent="0.2"/>
  <cols>
    <col min="1" max="1" width="8.7109375" style="9" customWidth="1"/>
    <col min="2" max="2" width="39.140625" style="534" customWidth="1"/>
    <col min="3" max="3" width="12.28515625" style="431" customWidth="1" outlineLevel="1"/>
    <col min="4" max="4" width="4.85546875" style="432" customWidth="1" outlineLevel="1"/>
    <col min="5" max="5" width="6.28515625" style="432" customWidth="1" outlineLevel="1"/>
    <col min="6" max="7" width="6.28515625" style="433" customWidth="1" outlineLevel="1"/>
    <col min="8" max="9" width="9.5703125" style="434" customWidth="1" outlineLevel="1"/>
    <col min="10" max="11" width="7" style="434" customWidth="1" outlineLevel="1"/>
    <col min="12" max="13" width="6.5703125" style="434" customWidth="1" outlineLevel="1"/>
    <col min="14" max="14" width="6.28515625" style="434" customWidth="1" outlineLevel="1"/>
    <col min="15" max="16" width="6.28515625" style="434" customWidth="1"/>
    <col min="17" max="17" width="6.28515625" style="1055" customWidth="1"/>
    <col min="18" max="21" width="5.7109375" style="434" customWidth="1"/>
    <col min="22" max="22" width="6.28515625" style="1055" customWidth="1"/>
    <col min="23" max="25" width="4.7109375" style="434" customWidth="1"/>
    <col min="26" max="27" width="6.28515625" style="434" customWidth="1"/>
    <col min="28" max="28" width="5.28515625" style="434" customWidth="1"/>
    <col min="29" max="29" width="6.28515625" style="434" customWidth="1"/>
    <col min="30" max="30" width="4.7109375" style="434" customWidth="1"/>
    <col min="31" max="31" width="5.5703125" style="360" customWidth="1"/>
    <col min="32" max="32" width="4.7109375" style="434" customWidth="1"/>
    <col min="33" max="33" width="4.7109375" style="360" customWidth="1"/>
    <col min="34" max="34" width="5.85546875" style="434" customWidth="1"/>
    <col min="35" max="35" width="5" style="433" customWidth="1"/>
    <col min="36" max="36" width="6.5703125" style="875" customWidth="1"/>
    <col min="37" max="37" width="5.28515625" style="9" customWidth="1"/>
    <col min="38" max="38" width="7.140625" style="9" customWidth="1"/>
    <col min="39" max="39" width="9.42578125" style="9" customWidth="1"/>
    <col min="40" max="40" width="5.42578125" style="9" customWidth="1"/>
    <col min="41" max="41" width="13.140625" style="9" customWidth="1"/>
    <col min="42" max="42" width="16.42578125" style="437" customWidth="1"/>
    <col min="43" max="43" width="14.7109375" style="9" customWidth="1"/>
    <col min="44" max="44" width="17.7109375" style="9" customWidth="1"/>
    <col min="45" max="45" width="13.140625" style="9" customWidth="1"/>
    <col min="46" max="46" width="16.85546875" style="437" customWidth="1"/>
    <col min="47" max="47" width="21.7109375" style="9" bestFit="1" customWidth="1"/>
    <col min="48" max="53" width="13.140625" style="9" customWidth="1"/>
    <col min="54" max="1299" width="11.42578125" style="9"/>
    <col min="1300" max="1300" width="11.42578125" style="9" customWidth="1"/>
    <col min="1301" max="11614" width="11.42578125" style="9"/>
    <col min="11615" max="11615" width="8.42578125" style="9" customWidth="1"/>
    <col min="11616" max="16378" width="11.42578125" style="9"/>
    <col min="16379" max="16379" width="11.42578125" style="9" customWidth="1"/>
    <col min="16380" max="16384" width="11.42578125" style="9"/>
  </cols>
  <sheetData>
    <row r="1" spans="1:52" x14ac:dyDescent="0.25">
      <c r="AL1" s="435" t="s">
        <v>203</v>
      </c>
      <c r="AM1" s="436" t="s">
        <v>204</v>
      </c>
      <c r="AN1" s="436" t="s">
        <v>205</v>
      </c>
    </row>
    <row r="2" spans="1:52" ht="35.25" hidden="1" customHeight="1" thickBot="1" x14ac:dyDescent="0.25">
      <c r="B2" s="430"/>
      <c r="H2" s="1350" t="s">
        <v>116</v>
      </c>
      <c r="I2" s="1351"/>
      <c r="J2" s="1351"/>
      <c r="K2" s="1352"/>
      <c r="L2" s="1353" t="s">
        <v>206</v>
      </c>
      <c r="M2" s="1354"/>
      <c r="N2" s="1355"/>
      <c r="O2" s="544"/>
      <c r="AJ2" s="397"/>
      <c r="AL2" s="438">
        <v>7127</v>
      </c>
      <c r="AM2" s="438">
        <v>21110</v>
      </c>
      <c r="AN2" s="439">
        <v>3.5000000000000003E-2</v>
      </c>
    </row>
    <row r="3" spans="1:52" s="456" customFormat="1" ht="99.75" customHeight="1" x14ac:dyDescent="0.2">
      <c r="B3" s="482" t="s">
        <v>207</v>
      </c>
      <c r="C3" s="483" t="s">
        <v>208</v>
      </c>
      <c r="D3" s="484" t="s">
        <v>209</v>
      </c>
      <c r="E3" s="484" t="s">
        <v>210</v>
      </c>
      <c r="F3" s="485" t="s">
        <v>211</v>
      </c>
      <c r="G3" s="484" t="s">
        <v>212</v>
      </c>
      <c r="H3" s="545" t="s">
        <v>113</v>
      </c>
      <c r="I3" s="545" t="s">
        <v>114</v>
      </c>
      <c r="J3" s="546" t="s">
        <v>116</v>
      </c>
      <c r="K3" s="546" t="s">
        <v>213</v>
      </c>
      <c r="L3" s="547" t="s">
        <v>113</v>
      </c>
      <c r="M3" s="547" t="s">
        <v>114</v>
      </c>
      <c r="N3" s="548" t="s">
        <v>214</v>
      </c>
      <c r="O3" s="549" t="s">
        <v>215</v>
      </c>
      <c r="P3" s="512" t="s">
        <v>216</v>
      </c>
      <c r="Q3" s="1056" t="s">
        <v>323</v>
      </c>
      <c r="R3" s="508" t="s">
        <v>135</v>
      </c>
      <c r="S3" s="508" t="s">
        <v>136</v>
      </c>
      <c r="T3" s="507" t="s">
        <v>218</v>
      </c>
      <c r="U3" s="509" t="s">
        <v>217</v>
      </c>
      <c r="V3" s="1062" t="s">
        <v>219</v>
      </c>
      <c r="W3" s="513" t="s">
        <v>220</v>
      </c>
      <c r="X3" s="511" t="s">
        <v>221</v>
      </c>
      <c r="Y3" s="511" t="s">
        <v>284</v>
      </c>
      <c r="Z3" s="510" t="s">
        <v>222</v>
      </c>
      <c r="AA3" s="510" t="s">
        <v>223</v>
      </c>
      <c r="AB3" s="504" t="s">
        <v>224</v>
      </c>
      <c r="AC3" s="506" t="s">
        <v>296</v>
      </c>
      <c r="AD3" s="514" t="s">
        <v>225</v>
      </c>
      <c r="AE3" s="501" t="s">
        <v>226</v>
      </c>
      <c r="AF3" s="515" t="s">
        <v>227</v>
      </c>
      <c r="AG3" s="502" t="s">
        <v>228</v>
      </c>
      <c r="AH3" s="503" t="s">
        <v>401</v>
      </c>
      <c r="AI3" s="514" t="s">
        <v>229</v>
      </c>
      <c r="AJ3" s="1069" t="s">
        <v>330</v>
      </c>
      <c r="AK3" s="486"/>
      <c r="AL3" s="487" t="s">
        <v>230</v>
      </c>
      <c r="AM3" s="488" t="s">
        <v>231</v>
      </c>
      <c r="AN3" s="488" t="s">
        <v>293</v>
      </c>
      <c r="AO3" s="489" t="s">
        <v>232</v>
      </c>
      <c r="AP3" s="30" t="s">
        <v>198</v>
      </c>
      <c r="AQ3" s="30" t="str">
        <f>+AL3</f>
        <v>ASIGNACIÓN
 LOCOMOCIÓN</v>
      </c>
      <c r="AR3" s="30" t="str">
        <f>+AM3</f>
        <v>ASIGNACIÓN 
DE RANCHO</v>
      </c>
      <c r="AS3" s="30" t="str">
        <f>+AN3</f>
        <v>BONIFICACIÓN COMPESATORIA 
DE SALUD</v>
      </c>
      <c r="AT3" s="30" t="s">
        <v>412</v>
      </c>
      <c r="AU3" s="34" t="s">
        <v>233</v>
      </c>
    </row>
    <row r="4" spans="1:52" x14ac:dyDescent="0.2">
      <c r="A4" s="9">
        <v>4</v>
      </c>
      <c r="B4" s="396" t="s">
        <v>42</v>
      </c>
      <c r="C4" s="443"/>
      <c r="D4" s="444"/>
      <c r="E4" s="444"/>
      <c r="F4" s="413"/>
      <c r="G4" s="441"/>
      <c r="H4" s="396"/>
      <c r="I4" s="396"/>
      <c r="J4" s="445"/>
      <c r="K4" s="445"/>
      <c r="L4" s="396"/>
      <c r="M4" s="396"/>
      <c r="N4" s="396">
        <f>TRUNC(SUM(L4:M4)/2,0)</f>
        <v>0</v>
      </c>
      <c r="O4" s="550"/>
      <c r="P4" s="415"/>
      <c r="Q4" s="567"/>
      <c r="R4" s="550"/>
      <c r="S4" s="550"/>
      <c r="T4" s="415"/>
      <c r="U4" s="550"/>
      <c r="V4" s="1063"/>
      <c r="W4" s="550"/>
      <c r="X4" s="550"/>
      <c r="Y4" s="550"/>
      <c r="Z4" s="550"/>
      <c r="AA4" s="550"/>
      <c r="AB4" s="415"/>
      <c r="AC4" s="415"/>
      <c r="AD4" s="415"/>
      <c r="AE4" s="551"/>
      <c r="AF4" s="415"/>
      <c r="AG4" s="551"/>
      <c r="AH4" s="415"/>
      <c r="AI4" s="446"/>
      <c r="AJ4" s="1070"/>
      <c r="AK4" s="447"/>
      <c r="AL4" s="448"/>
      <c r="AM4" s="449"/>
      <c r="AN4" s="449"/>
      <c r="AO4" s="450"/>
      <c r="AP4" s="451"/>
      <c r="AQ4" s="451"/>
      <c r="AR4" s="451"/>
      <c r="AS4" s="452"/>
      <c r="AT4" s="451"/>
      <c r="AU4" s="450"/>
      <c r="AV4" s="453"/>
      <c r="AW4" s="453"/>
      <c r="AX4" s="453"/>
      <c r="AY4" s="453"/>
      <c r="AZ4" s="453"/>
    </row>
    <row r="5" spans="1:52" s="1583" customFormat="1" ht="15.75" x14ac:dyDescent="0.2">
      <c r="B5" s="1584" t="s">
        <v>413</v>
      </c>
      <c r="C5" s="1585">
        <v>49600</v>
      </c>
      <c r="D5" s="1586" t="s">
        <v>234</v>
      </c>
      <c r="E5" s="1586"/>
      <c r="F5" s="1587" t="s">
        <v>414</v>
      </c>
      <c r="G5" s="1588" t="s">
        <v>42</v>
      </c>
      <c r="H5" s="1589"/>
      <c r="I5" s="1589"/>
      <c r="J5" s="1030"/>
      <c r="K5" s="1030"/>
      <c r="L5" s="1590"/>
      <c r="M5" s="1590"/>
      <c r="N5" s="1590"/>
      <c r="O5" s="1590"/>
      <c r="P5" s="1590"/>
      <c r="Q5" s="1591"/>
      <c r="R5" s="1590"/>
      <c r="S5" s="1590"/>
      <c r="T5" s="1030"/>
      <c r="U5" s="1590"/>
      <c r="V5" s="1592">
        <v>3</v>
      </c>
      <c r="W5" s="1590"/>
      <c r="X5" s="1590"/>
      <c r="Y5" s="1590"/>
      <c r="Z5" s="1590"/>
      <c r="AA5" s="1590"/>
      <c r="AB5" s="1590"/>
      <c r="AC5" s="1593"/>
      <c r="AD5" s="1030"/>
      <c r="AE5" s="1590"/>
      <c r="AF5" s="1590"/>
      <c r="AG5" s="1590"/>
      <c r="AH5" s="1030">
        <v>36</v>
      </c>
      <c r="AI5" s="1594"/>
      <c r="AJ5" s="1595">
        <f>SUM(N5:AI5)+K5</f>
        <v>39</v>
      </c>
      <c r="AK5" s="1596"/>
      <c r="AL5" s="1597">
        <v>1</v>
      </c>
      <c r="AM5" s="1588">
        <v>1</v>
      </c>
      <c r="AN5" s="1588">
        <v>0</v>
      </c>
      <c r="AO5" s="1597">
        <v>12</v>
      </c>
      <c r="AP5" s="1598">
        <f>+C5*AO5*AJ5</f>
        <v>23212800</v>
      </c>
      <c r="AQ5" s="1598">
        <v>115008</v>
      </c>
      <c r="AR5" s="1598">
        <v>340620</v>
      </c>
      <c r="AS5" s="1598"/>
      <c r="AT5" s="1598">
        <f>SUM(AP5:AS5)/AO5</f>
        <v>1972369</v>
      </c>
      <c r="AU5" s="1598"/>
      <c r="AV5" s="1599"/>
    </row>
    <row r="6" spans="1:52" s="1583" customFormat="1" ht="15.75" x14ac:dyDescent="0.2">
      <c r="A6" s="1583">
        <v>7</v>
      </c>
      <c r="B6" s="1600" t="s">
        <v>236</v>
      </c>
      <c r="C6" s="1585">
        <v>68800</v>
      </c>
      <c r="D6" s="1586" t="s">
        <v>234</v>
      </c>
      <c r="E6" s="1597"/>
      <c r="F6" s="1587" t="s">
        <v>237</v>
      </c>
      <c r="G6" s="1588" t="s">
        <v>42</v>
      </c>
      <c r="H6" s="1589">
        <v>10</v>
      </c>
      <c r="I6" s="1589">
        <v>18</v>
      </c>
      <c r="J6" s="1030">
        <f>IF(G6="A",(H6+I6)/2,H6+I6)</f>
        <v>14</v>
      </c>
      <c r="K6" s="1030">
        <f>TRUNC(J6,0)</f>
        <v>14</v>
      </c>
      <c r="L6" s="1030">
        <v>11</v>
      </c>
      <c r="M6" s="1030">
        <v>14</v>
      </c>
      <c r="N6" s="1030">
        <f>TRUNC(SUM(L6:M6)/2,0)</f>
        <v>12</v>
      </c>
      <c r="O6" s="1030">
        <v>1</v>
      </c>
      <c r="P6" s="1030"/>
      <c r="Q6" s="1592">
        <v>4</v>
      </c>
      <c r="R6" s="1590"/>
      <c r="S6" s="1590"/>
      <c r="T6" s="1590"/>
      <c r="U6" s="1590"/>
      <c r="V6" s="1592"/>
      <c r="W6" s="1590"/>
      <c r="X6" s="1590"/>
      <c r="Y6" s="1590"/>
      <c r="Z6" s="1590"/>
      <c r="AA6" s="1590"/>
      <c r="AB6" s="1590"/>
      <c r="AC6" s="1030"/>
      <c r="AD6" s="1590"/>
      <c r="AE6" s="1590"/>
      <c r="AF6" s="1590"/>
      <c r="AG6" s="1590"/>
      <c r="AH6" s="1590"/>
      <c r="AI6" s="1601"/>
      <c r="AJ6" s="1602">
        <f>SUM(N6:AI6)+K6</f>
        <v>31</v>
      </c>
      <c r="AK6" s="1596"/>
      <c r="AL6" s="1597">
        <f>+IF(D6="PC",1,0)</f>
        <v>1</v>
      </c>
      <c r="AM6" s="1588">
        <f>IF(D6="PC", +IF(AJ6&gt;17,1,0),0)</f>
        <v>1</v>
      </c>
      <c r="AN6" s="1588">
        <f>IF(I6="CA",1,0)</f>
        <v>0</v>
      </c>
      <c r="AO6" s="1597">
        <f>+IF(G6="S",5,+IF(D6="PM",10,12))</f>
        <v>12</v>
      </c>
      <c r="AP6" s="1598">
        <f>+C6*AO6*AJ6</f>
        <v>25593600</v>
      </c>
      <c r="AQ6" s="1598">
        <v>115008</v>
      </c>
      <c r="AR6" s="1598">
        <v>340620</v>
      </c>
      <c r="AS6" s="1598">
        <f>AP6*$AN$2*AN6</f>
        <v>0</v>
      </c>
      <c r="AT6" s="1598">
        <f>SUM(AP6:AS6)/AO6</f>
        <v>2170769</v>
      </c>
      <c r="AU6" s="1598">
        <f>AT6*5/44</f>
        <v>246678.29545454544</v>
      </c>
    </row>
    <row r="7" spans="1:52" ht="15.75" hidden="1" x14ac:dyDescent="0.2">
      <c r="A7" s="9">
        <v>9</v>
      </c>
      <c r="B7" s="410" t="s">
        <v>238</v>
      </c>
      <c r="C7" s="411">
        <v>51200</v>
      </c>
      <c r="D7" s="412" t="s">
        <v>234</v>
      </c>
      <c r="E7" s="427"/>
      <c r="F7" s="413" t="s">
        <v>235</v>
      </c>
      <c r="G7" s="414" t="s">
        <v>42</v>
      </c>
      <c r="H7" s="531">
        <v>2</v>
      </c>
      <c r="I7" s="531">
        <v>2</v>
      </c>
      <c r="J7" s="573">
        <f>IF(G7="A",(H7+I7)/2,H7+I7)</f>
        <v>2</v>
      </c>
      <c r="K7" s="573">
        <f>TRUNC(J7,0)</f>
        <v>2</v>
      </c>
      <c r="L7" s="396"/>
      <c r="M7" s="396"/>
      <c r="N7" s="396">
        <f t="shared" ref="N7:N21" si="0">TRUNC(SUM(L7:M7)/2,0)</f>
        <v>0</v>
      </c>
      <c r="O7" s="420"/>
      <c r="P7" s="420"/>
      <c r="Q7" s="1059">
        <f t="shared" ref="Q7:Q22" si="1">TRUNC(IF(D7="PM",0,IF(E7="CA",(K7)/6,(K7)/3)),0)</f>
        <v>0</v>
      </c>
      <c r="R7" s="90">
        <v>8</v>
      </c>
      <c r="S7" s="90"/>
      <c r="T7" s="90">
        <v>2</v>
      </c>
      <c r="U7" s="90"/>
      <c r="V7" s="1067"/>
      <c r="W7" s="420"/>
      <c r="X7" s="420"/>
      <c r="Y7" s="420"/>
      <c r="Z7" s="420"/>
      <c r="AA7" s="420"/>
      <c r="AB7" s="420"/>
      <c r="AC7" s="420"/>
      <c r="AD7" s="177"/>
      <c r="AE7" s="177"/>
      <c r="AF7" s="420"/>
      <c r="AG7" s="177"/>
      <c r="AH7" s="420"/>
      <c r="AI7" s="492"/>
      <c r="AJ7" s="1014">
        <f>SUM(N7:AI7)+K7</f>
        <v>12</v>
      </c>
      <c r="AK7" s="416"/>
      <c r="AL7" s="417">
        <f>+IF(D7="PC",1,0)</f>
        <v>1</v>
      </c>
      <c r="AM7" s="418">
        <f>IF(D7="PC", +IF(AJ7&gt;17,1,0),0)</f>
        <v>0</v>
      </c>
      <c r="AN7" s="418">
        <f>IF(E7="CA",1,0)</f>
        <v>0</v>
      </c>
      <c r="AO7" s="4">
        <f>+IF(G7="S",5,+IF(D7="PM",10,12))</f>
        <v>12</v>
      </c>
      <c r="AP7" s="419">
        <f>+C7*AO7*AJ7</f>
        <v>7372800</v>
      </c>
      <c r="AQ7" s="419">
        <v>115008</v>
      </c>
      <c r="AR7" s="419">
        <f>AM7*$AM$2*AO7</f>
        <v>0</v>
      </c>
      <c r="AS7" s="419">
        <f>AP7*$AN$2*AN7</f>
        <v>0</v>
      </c>
      <c r="AT7" s="419">
        <f>SUM(AP7:AS7)/AO7</f>
        <v>623984</v>
      </c>
      <c r="AU7" s="419">
        <f>AT7*5/44</f>
        <v>70907.272727272721</v>
      </c>
    </row>
    <row r="8" spans="1:52" s="1583" customFormat="1" ht="15.75" x14ac:dyDescent="0.2">
      <c r="A8" s="1583">
        <v>10</v>
      </c>
      <c r="B8" s="1600" t="s">
        <v>102</v>
      </c>
      <c r="C8" s="1585">
        <v>65600</v>
      </c>
      <c r="D8" s="1586" t="s">
        <v>234</v>
      </c>
      <c r="E8" s="1588"/>
      <c r="F8" s="1603" t="s">
        <v>239</v>
      </c>
      <c r="G8" s="1588" t="s">
        <v>42</v>
      </c>
      <c r="H8" s="1604">
        <v>26</v>
      </c>
      <c r="I8" s="1604">
        <v>24</v>
      </c>
      <c r="J8" s="1030">
        <f>IF(G8="A",(H8+I8)/2,H8+I8)</f>
        <v>25</v>
      </c>
      <c r="K8" s="1030">
        <f>TRUNC(J8,0)</f>
        <v>25</v>
      </c>
      <c r="L8" s="1030">
        <v>0</v>
      </c>
      <c r="M8" s="1030">
        <v>0</v>
      </c>
      <c r="N8" s="1030">
        <f t="shared" si="0"/>
        <v>0</v>
      </c>
      <c r="O8" s="1030"/>
      <c r="P8" s="1030"/>
      <c r="Q8" s="1592">
        <f t="shared" si="1"/>
        <v>8</v>
      </c>
      <c r="R8" s="1590"/>
      <c r="S8" s="1590"/>
      <c r="T8" s="1590"/>
      <c r="U8" s="1590"/>
      <c r="V8" s="1592"/>
      <c r="W8" s="1590"/>
      <c r="X8" s="1590"/>
      <c r="Y8" s="1590"/>
      <c r="Z8" s="1590"/>
      <c r="AA8" s="1590"/>
      <c r="AB8" s="1590"/>
      <c r="AC8" s="1030"/>
      <c r="AD8" s="1590"/>
      <c r="AE8" s="1030">
        <v>2</v>
      </c>
      <c r="AF8" s="1590"/>
      <c r="AG8" s="1590"/>
      <c r="AH8" s="1590"/>
      <c r="AI8" s="1601"/>
      <c r="AJ8" s="1602">
        <f>SUM(N8:AI8)+K8</f>
        <v>35</v>
      </c>
      <c r="AK8" s="1596"/>
      <c r="AL8" s="1597">
        <f>+IF(D8="PC",1,0)</f>
        <v>1</v>
      </c>
      <c r="AM8" s="1588">
        <f>IF(D8="PC", +IF(AJ8&gt;17,1,0),0)</f>
        <v>1</v>
      </c>
      <c r="AN8" s="1588">
        <f>IF(I8="CA",1,0)</f>
        <v>0</v>
      </c>
      <c r="AO8" s="1597">
        <f>+IF(G8="S",5,+IF(D8="PM",10,12))</f>
        <v>12</v>
      </c>
      <c r="AP8" s="1598">
        <f>+C8*AO8*AJ8</f>
        <v>27552000</v>
      </c>
      <c r="AQ8" s="1598">
        <v>115008</v>
      </c>
      <c r="AR8" s="1598">
        <v>340620</v>
      </c>
      <c r="AS8" s="1598">
        <f>AP8*$AN$2*AN8</f>
        <v>0</v>
      </c>
      <c r="AT8" s="1598">
        <f>SUM(AP8:AS8)/AO8</f>
        <v>2333969</v>
      </c>
      <c r="AU8" s="1598">
        <f>AT8*5/44</f>
        <v>265223.75</v>
      </c>
    </row>
    <row r="9" spans="1:52" ht="15.75" x14ac:dyDescent="0.2">
      <c r="A9" s="9">
        <v>11</v>
      </c>
      <c r="B9" s="542" t="s">
        <v>43</v>
      </c>
      <c r="C9" s="459"/>
      <c r="D9" s="444"/>
      <c r="E9" s="444"/>
      <c r="F9" s="425"/>
      <c r="G9" s="441"/>
      <c r="H9" s="529"/>
      <c r="I9" s="529"/>
      <c r="J9" s="528"/>
      <c r="K9" s="528"/>
      <c r="L9" s="528"/>
      <c r="M9" s="528"/>
      <c r="N9" s="528">
        <f t="shared" si="0"/>
        <v>0</v>
      </c>
      <c r="O9" s="552"/>
      <c r="P9" s="553"/>
      <c r="Q9" s="1060">
        <f t="shared" si="1"/>
        <v>0</v>
      </c>
      <c r="R9" s="550"/>
      <c r="S9" s="550"/>
      <c r="T9" s="415"/>
      <c r="U9" s="550"/>
      <c r="V9" s="1078"/>
      <c r="W9" s="550"/>
      <c r="X9" s="550"/>
      <c r="Y9" s="550"/>
      <c r="Z9" s="550"/>
      <c r="AA9" s="550"/>
      <c r="AB9" s="415"/>
      <c r="AC9" s="415"/>
      <c r="AD9" s="415"/>
      <c r="AE9" s="551"/>
      <c r="AF9" s="415"/>
      <c r="AG9" s="551"/>
      <c r="AH9" s="415"/>
      <c r="AI9" s="446"/>
      <c r="AJ9" s="1014"/>
      <c r="AK9" s="447"/>
      <c r="AL9" s="448"/>
      <c r="AM9" s="449"/>
      <c r="AN9" s="449"/>
      <c r="AO9" s="450"/>
      <c r="AP9" s="451"/>
      <c r="AQ9" s="451"/>
      <c r="AR9" s="451"/>
      <c r="AS9" s="452"/>
      <c r="AT9" s="451"/>
      <c r="AU9" s="450"/>
    </row>
    <row r="10" spans="1:52" s="1583" customFormat="1" ht="15.75" x14ac:dyDescent="0.2">
      <c r="A10" s="1583">
        <v>13</v>
      </c>
      <c r="B10" s="1605" t="s">
        <v>81</v>
      </c>
      <c r="C10" s="1606">
        <v>75200</v>
      </c>
      <c r="D10" s="1586" t="s">
        <v>234</v>
      </c>
      <c r="E10" s="1586"/>
      <c r="F10" s="1607" t="s">
        <v>237</v>
      </c>
      <c r="G10" s="1588" t="s">
        <v>42</v>
      </c>
      <c r="H10" s="1604">
        <v>24</v>
      </c>
      <c r="I10" s="1604">
        <v>24</v>
      </c>
      <c r="J10" s="1030">
        <f t="shared" ref="J10:J22" si="2">IF(G10="A",(H10+I10)/2,H10+I10)</f>
        <v>24</v>
      </c>
      <c r="K10" s="1030">
        <f t="shared" ref="K10:K22" si="3">TRUNC(J10,0)</f>
        <v>24</v>
      </c>
      <c r="L10" s="1030"/>
      <c r="M10" s="1030"/>
      <c r="N10" s="1030">
        <f t="shared" si="0"/>
        <v>0</v>
      </c>
      <c r="O10" s="1030"/>
      <c r="P10" s="1030"/>
      <c r="Q10" s="1592">
        <f t="shared" si="1"/>
        <v>8</v>
      </c>
      <c r="R10" s="1590"/>
      <c r="S10" s="1590"/>
      <c r="T10" s="1590"/>
      <c r="U10" s="1590"/>
      <c r="V10" s="1592">
        <v>2</v>
      </c>
      <c r="W10" s="1590"/>
      <c r="X10" s="1590"/>
      <c r="Y10" s="1590"/>
      <c r="Z10" s="1590"/>
      <c r="AA10" s="1590"/>
      <c r="AB10" s="1590"/>
      <c r="AC10" s="1030"/>
      <c r="AD10" s="1590"/>
      <c r="AE10" s="1590"/>
      <c r="AF10" s="1590"/>
      <c r="AG10" s="1590"/>
      <c r="AH10" s="1590"/>
      <c r="AI10" s="1601"/>
      <c r="AJ10" s="1602">
        <f t="shared" ref="AJ10:AJ29" si="4">SUM(N10:AI10)+K10</f>
        <v>34</v>
      </c>
      <c r="AK10" s="1596"/>
      <c r="AL10" s="1597">
        <f t="shared" ref="AL10:AL20" si="5">+IF(D10="PC",1,0)</f>
        <v>1</v>
      </c>
      <c r="AM10" s="1588">
        <f>IF(D10="PC", +IF(AJ10&gt;17,1,0),0)</f>
        <v>1</v>
      </c>
      <c r="AN10" s="1588">
        <f>IF(E10="CA",1,0)</f>
        <v>0</v>
      </c>
      <c r="AO10" s="1597">
        <f t="shared" ref="AO10:AO20" si="6">+IF(G10="S",5,+IF(D10="PM",10,12))</f>
        <v>12</v>
      </c>
      <c r="AP10" s="1598">
        <f>+C10*AO10*AJ10</f>
        <v>30681600</v>
      </c>
      <c r="AQ10" s="1598">
        <v>115008</v>
      </c>
      <c r="AR10" s="1598">
        <v>340620</v>
      </c>
      <c r="AS10" s="1598">
        <f>AP10*$AN$2*AN10</f>
        <v>0</v>
      </c>
      <c r="AT10" s="1598">
        <f>SUM(AP10:AS10)/AO10</f>
        <v>2594769</v>
      </c>
      <c r="AU10" s="1598">
        <f>AT10*5/44</f>
        <v>294860.11363636365</v>
      </c>
    </row>
    <row r="11" spans="1:52" s="1583" customFormat="1" ht="15.75" x14ac:dyDescent="0.2">
      <c r="A11" s="1583">
        <v>0</v>
      </c>
      <c r="B11" s="1605" t="s">
        <v>80</v>
      </c>
      <c r="C11" s="1606">
        <v>72000</v>
      </c>
      <c r="D11" s="1586" t="s">
        <v>234</v>
      </c>
      <c r="E11" s="1608"/>
      <c r="F11" s="1607" t="s">
        <v>237</v>
      </c>
      <c r="G11" s="1588" t="s">
        <v>42</v>
      </c>
      <c r="H11" s="1604">
        <v>22</v>
      </c>
      <c r="I11" s="1604">
        <v>22</v>
      </c>
      <c r="J11" s="1030">
        <f t="shared" si="2"/>
        <v>22</v>
      </c>
      <c r="K11" s="1030">
        <f t="shared" si="3"/>
        <v>22</v>
      </c>
      <c r="L11" s="1030"/>
      <c r="M11" s="1030"/>
      <c r="N11" s="1030">
        <f t="shared" si="0"/>
        <v>0</v>
      </c>
      <c r="O11" s="1030"/>
      <c r="P11" s="1030"/>
      <c r="Q11" s="1592">
        <f t="shared" si="1"/>
        <v>7</v>
      </c>
      <c r="R11" s="1590"/>
      <c r="S11" s="1590"/>
      <c r="T11" s="1590"/>
      <c r="U11" s="1590"/>
      <c r="V11" s="1592">
        <v>4</v>
      </c>
      <c r="W11" s="1590"/>
      <c r="X11" s="1590"/>
      <c r="Y11" s="1590"/>
      <c r="Z11" s="1590"/>
      <c r="AA11" s="1590"/>
      <c r="AB11" s="1590"/>
      <c r="AC11" s="1030"/>
      <c r="AD11" s="1590"/>
      <c r="AE11" s="1590"/>
      <c r="AF11" s="1590"/>
      <c r="AG11" s="1590"/>
      <c r="AH11" s="1590"/>
      <c r="AI11" s="1601"/>
      <c r="AJ11" s="1602">
        <f t="shared" si="4"/>
        <v>33</v>
      </c>
      <c r="AK11" s="1596"/>
      <c r="AL11" s="1597">
        <f t="shared" si="5"/>
        <v>1</v>
      </c>
      <c r="AM11" s="1588">
        <f>IF(D11="PC", +IF(AJ11&gt;17,1,0),0)</f>
        <v>1</v>
      </c>
      <c r="AN11" s="1588">
        <f>IF(E11="CA",1,0)</f>
        <v>0</v>
      </c>
      <c r="AO11" s="1597">
        <f t="shared" si="6"/>
        <v>12</v>
      </c>
      <c r="AP11" s="1598">
        <f>+C11*AO11*AJ11</f>
        <v>28512000</v>
      </c>
      <c r="AQ11" s="1598">
        <v>115008</v>
      </c>
      <c r="AR11" s="1598">
        <v>340620</v>
      </c>
      <c r="AS11" s="1598">
        <f>AP11*$AN$2*AN11</f>
        <v>0</v>
      </c>
      <c r="AT11" s="1598">
        <f>SUM(AP11:AS11)/AO11</f>
        <v>2413969</v>
      </c>
      <c r="AU11" s="1598">
        <f>AT11*5/44</f>
        <v>274314.65909090912</v>
      </c>
    </row>
    <row r="12" spans="1:52" ht="15.75" hidden="1" x14ac:dyDescent="0.2">
      <c r="A12" s="9">
        <v>16</v>
      </c>
      <c r="B12" s="422" t="s">
        <v>243</v>
      </c>
      <c r="C12" s="423">
        <v>62400</v>
      </c>
      <c r="D12" s="412" t="s">
        <v>234</v>
      </c>
      <c r="E12" s="424"/>
      <c r="F12" s="425" t="s">
        <v>235</v>
      </c>
      <c r="G12" s="414" t="s">
        <v>42</v>
      </c>
      <c r="H12" s="529"/>
      <c r="I12" s="529"/>
      <c r="J12" s="528">
        <f t="shared" si="2"/>
        <v>0</v>
      </c>
      <c r="K12" s="528">
        <f t="shared" si="3"/>
        <v>0</v>
      </c>
      <c r="L12" s="396"/>
      <c r="M12" s="396"/>
      <c r="N12" s="396">
        <f t="shared" si="0"/>
        <v>0</v>
      </c>
      <c r="O12" s="420"/>
      <c r="P12" s="420"/>
      <c r="Q12" s="1059">
        <f t="shared" si="1"/>
        <v>0</v>
      </c>
      <c r="R12" s="420"/>
      <c r="S12" s="90">
        <v>8</v>
      </c>
      <c r="T12" s="455"/>
      <c r="U12" s="455"/>
      <c r="V12" s="1067"/>
      <c r="W12" s="420"/>
      <c r="X12" s="420"/>
      <c r="Y12" s="420"/>
      <c r="Z12" s="491"/>
      <c r="AA12" s="420"/>
      <c r="AB12" s="420"/>
      <c r="AC12" s="420"/>
      <c r="AD12" s="177"/>
      <c r="AE12" s="177"/>
      <c r="AF12" s="420"/>
      <c r="AG12" s="177"/>
      <c r="AH12" s="420"/>
      <c r="AI12" s="492"/>
      <c r="AJ12" s="1013">
        <f t="shared" si="4"/>
        <v>8</v>
      </c>
      <c r="AK12" s="416"/>
      <c r="AL12" s="417">
        <f t="shared" si="5"/>
        <v>1</v>
      </c>
      <c r="AM12" s="418">
        <f>IF(D12="PC", +IF(AJ12&gt;17,1,0),0)</f>
        <v>0</v>
      </c>
      <c r="AN12" s="418">
        <f>IF(E12="CA",1,0)</f>
        <v>0</v>
      </c>
      <c r="AO12" s="4">
        <f t="shared" si="6"/>
        <v>12</v>
      </c>
      <c r="AP12" s="419">
        <f>+C12*AO12*AJ12</f>
        <v>5990400</v>
      </c>
      <c r="AQ12" s="419">
        <v>115008</v>
      </c>
      <c r="AR12" s="419">
        <f>AM12*$AM$2*AO12</f>
        <v>0</v>
      </c>
      <c r="AS12" s="419">
        <f>AP12*$AN$2*AN12</f>
        <v>0</v>
      </c>
      <c r="AT12" s="419">
        <f>SUM(AP12:AS12)/AO12</f>
        <v>508784</v>
      </c>
      <c r="AU12" s="419">
        <f>AT12*5/44</f>
        <v>57816.36363636364</v>
      </c>
    </row>
    <row r="13" spans="1:52" s="739" customFormat="1" ht="15.75" hidden="1" x14ac:dyDescent="0.2">
      <c r="A13" s="739">
        <v>17</v>
      </c>
      <c r="B13" s="790" t="s">
        <v>290</v>
      </c>
      <c r="C13" s="764">
        <v>25631</v>
      </c>
      <c r="D13" s="743" t="s">
        <v>244</v>
      </c>
      <c r="E13" s="889"/>
      <c r="F13" s="789" t="s">
        <v>241</v>
      </c>
      <c r="G13" s="744" t="s">
        <v>42</v>
      </c>
      <c r="H13" s="782">
        <v>2</v>
      </c>
      <c r="I13" s="782">
        <v>4</v>
      </c>
      <c r="J13" s="746">
        <f t="shared" si="2"/>
        <v>3</v>
      </c>
      <c r="K13" s="746">
        <f t="shared" si="3"/>
        <v>3</v>
      </c>
      <c r="L13" s="746"/>
      <c r="M13" s="746"/>
      <c r="N13" s="746">
        <f t="shared" si="0"/>
        <v>0</v>
      </c>
      <c r="O13" s="750"/>
      <c r="P13" s="750"/>
      <c r="Q13" s="1060">
        <f t="shared" si="1"/>
        <v>0</v>
      </c>
      <c r="R13" s="748"/>
      <c r="S13" s="748"/>
      <c r="T13" s="748"/>
      <c r="U13" s="748"/>
      <c r="V13" s="1067"/>
      <c r="W13" s="748"/>
      <c r="X13" s="748"/>
      <c r="Y13" s="748"/>
      <c r="Z13" s="748"/>
      <c r="AA13" s="748"/>
      <c r="AB13" s="748"/>
      <c r="AC13" s="748"/>
      <c r="AD13" s="748"/>
      <c r="AE13" s="751"/>
      <c r="AF13" s="748"/>
      <c r="AG13" s="751"/>
      <c r="AH13" s="748"/>
      <c r="AI13" s="759"/>
      <c r="AJ13" s="1014">
        <f t="shared" si="4"/>
        <v>3</v>
      </c>
      <c r="AK13" s="753"/>
      <c r="AL13" s="754">
        <f t="shared" si="5"/>
        <v>0</v>
      </c>
      <c r="AM13" s="762"/>
      <c r="AN13" s="762"/>
      <c r="AO13" s="755">
        <v>10</v>
      </c>
      <c r="AP13" s="756">
        <f>+C13*AO13*AJ13</f>
        <v>768930</v>
      </c>
      <c r="AQ13" s="756">
        <f>+AL13*AO13*$AL$2</f>
        <v>0</v>
      </c>
      <c r="AR13" s="756"/>
      <c r="AS13" s="756"/>
      <c r="AT13" s="756"/>
      <c r="AU13" s="755"/>
    </row>
    <row r="14" spans="1:52" ht="15.75" hidden="1" x14ac:dyDescent="0.2">
      <c r="A14" s="9">
        <v>18</v>
      </c>
      <c r="B14" s="410" t="s">
        <v>120</v>
      </c>
      <c r="C14" s="426">
        <v>73600</v>
      </c>
      <c r="D14" s="427" t="s">
        <v>234</v>
      </c>
      <c r="E14" s="412" t="s">
        <v>240</v>
      </c>
      <c r="F14" s="413" t="s">
        <v>235</v>
      </c>
      <c r="G14" s="428" t="s">
        <v>42</v>
      </c>
      <c r="H14" s="528">
        <v>2</v>
      </c>
      <c r="I14" s="528">
        <v>2</v>
      </c>
      <c r="J14" s="528">
        <f t="shared" si="2"/>
        <v>2</v>
      </c>
      <c r="K14" s="528">
        <f t="shared" si="3"/>
        <v>2</v>
      </c>
      <c r="L14" s="396"/>
      <c r="M14" s="396"/>
      <c r="N14" s="396">
        <f t="shared" si="0"/>
        <v>0</v>
      </c>
      <c r="O14" s="420"/>
      <c r="P14" s="420"/>
      <c r="Q14" s="1060">
        <f t="shared" si="1"/>
        <v>0</v>
      </c>
      <c r="R14" s="90">
        <v>7</v>
      </c>
      <c r="S14" s="90"/>
      <c r="T14" s="90">
        <v>1</v>
      </c>
      <c r="U14" s="420"/>
      <c r="V14" s="1067"/>
      <c r="W14" s="786"/>
      <c r="X14" s="786"/>
      <c r="Y14" s="786"/>
      <c r="Z14" s="785">
        <v>20</v>
      </c>
      <c r="AA14" s="786"/>
      <c r="AB14" s="786"/>
      <c r="AC14" s="420"/>
      <c r="AD14" s="177"/>
      <c r="AE14" s="177"/>
      <c r="AF14" s="420"/>
      <c r="AG14" s="177"/>
      <c r="AH14" s="420"/>
      <c r="AI14" s="492"/>
      <c r="AJ14" s="1013">
        <f t="shared" si="4"/>
        <v>30</v>
      </c>
      <c r="AK14" s="416"/>
      <c r="AL14" s="417">
        <f t="shared" si="5"/>
        <v>1</v>
      </c>
      <c r="AM14" s="417">
        <f>IF(D14="PC", +IF(AJ14&gt;17,1,0),0)</f>
        <v>1</v>
      </c>
      <c r="AN14" s="417">
        <f>IF(E14="CA",1,0)</f>
        <v>1</v>
      </c>
      <c r="AO14" s="4">
        <f t="shared" si="6"/>
        <v>12</v>
      </c>
      <c r="AP14" s="419">
        <f t="shared" ref="AP14:AP21" si="7">+C14*AO14*AJ14</f>
        <v>26496000</v>
      </c>
      <c r="AQ14" s="419">
        <v>115008</v>
      </c>
      <c r="AR14" s="419">
        <v>340620</v>
      </c>
      <c r="AS14" s="419">
        <f>AP14*$AN$2*AN14</f>
        <v>927360.00000000012</v>
      </c>
      <c r="AT14" s="419">
        <f>SUM(AP14:AS14)/AO14</f>
        <v>2323249</v>
      </c>
      <c r="AU14" s="419">
        <f>AT14*5/44</f>
        <v>264005.56818181818</v>
      </c>
    </row>
    <row r="15" spans="1:52" s="1610" customFormat="1" ht="15.75" x14ac:dyDescent="0.2">
      <c r="A15" s="1610">
        <v>20</v>
      </c>
      <c r="B15" s="1611" t="s">
        <v>372</v>
      </c>
      <c r="C15" s="1612">
        <v>48000</v>
      </c>
      <c r="D15" s="1613" t="s">
        <v>234</v>
      </c>
      <c r="E15" s="1613"/>
      <c r="F15" s="1614" t="s">
        <v>241</v>
      </c>
      <c r="G15" s="1614" t="s">
        <v>242</v>
      </c>
      <c r="H15" s="1609"/>
      <c r="I15" s="1609"/>
      <c r="J15" s="1609">
        <f t="shared" si="2"/>
        <v>0</v>
      </c>
      <c r="K15" s="1609">
        <f t="shared" si="3"/>
        <v>0</v>
      </c>
      <c r="L15" s="1609"/>
      <c r="M15" s="1609"/>
      <c r="N15" s="1609">
        <f t="shared" si="0"/>
        <v>0</v>
      </c>
      <c r="O15" s="1609"/>
      <c r="P15" s="1609"/>
      <c r="Q15" s="1592">
        <f t="shared" si="1"/>
        <v>0</v>
      </c>
      <c r="R15" s="1615"/>
      <c r="S15" s="1609">
        <v>7</v>
      </c>
      <c r="T15" s="1609">
        <v>2</v>
      </c>
      <c r="U15" s="1615"/>
      <c r="V15" s="1592"/>
      <c r="W15" s="1615"/>
      <c r="X15" s="1615">
        <v>8</v>
      </c>
      <c r="Y15" s="1615"/>
      <c r="Z15" s="1615"/>
      <c r="AA15" s="1609"/>
      <c r="AB15" s="1615"/>
      <c r="AC15" s="1615"/>
      <c r="AD15" s="1615"/>
      <c r="AE15" s="1615"/>
      <c r="AF15" s="1615"/>
      <c r="AG15" s="1615"/>
      <c r="AH15" s="1615"/>
      <c r="AI15" s="1616"/>
      <c r="AJ15" s="1592">
        <f t="shared" si="4"/>
        <v>17</v>
      </c>
      <c r="AK15" s="1617"/>
      <c r="AL15" s="1618">
        <f t="shared" si="5"/>
        <v>1</v>
      </c>
      <c r="AM15" s="1614"/>
      <c r="AN15" s="1614"/>
      <c r="AO15" s="1618">
        <f t="shared" si="6"/>
        <v>5</v>
      </c>
      <c r="AP15" s="1619">
        <f t="shared" si="7"/>
        <v>4080000</v>
      </c>
      <c r="AQ15" s="1619">
        <v>115008</v>
      </c>
      <c r="AR15" s="1619"/>
      <c r="AS15" s="1619"/>
      <c r="AT15" s="1619"/>
      <c r="AU15" s="1618"/>
    </row>
    <row r="16" spans="1:52" s="739" customFormat="1" ht="15.75" hidden="1" x14ac:dyDescent="0.2">
      <c r="A16" s="739">
        <v>19</v>
      </c>
      <c r="B16" s="763" t="s">
        <v>287</v>
      </c>
      <c r="C16" s="764">
        <v>29732</v>
      </c>
      <c r="D16" s="743" t="s">
        <v>244</v>
      </c>
      <c r="E16" s="743"/>
      <c r="F16" s="744" t="s">
        <v>245</v>
      </c>
      <c r="G16" s="744" t="s">
        <v>42</v>
      </c>
      <c r="H16" s="746">
        <v>2</v>
      </c>
      <c r="I16" s="746">
        <v>0</v>
      </c>
      <c r="J16" s="746">
        <v>0</v>
      </c>
      <c r="K16" s="746">
        <f t="shared" si="3"/>
        <v>0</v>
      </c>
      <c r="L16" s="746"/>
      <c r="M16" s="746"/>
      <c r="N16" s="746">
        <f t="shared" si="0"/>
        <v>0</v>
      </c>
      <c r="O16" s="750"/>
      <c r="P16" s="749">
        <v>2</v>
      </c>
      <c r="Q16" s="1060">
        <f t="shared" si="1"/>
        <v>0</v>
      </c>
      <c r="R16" s="748"/>
      <c r="S16" s="748"/>
      <c r="T16" s="748"/>
      <c r="U16" s="748"/>
      <c r="V16" s="1067"/>
      <c r="W16" s="748"/>
      <c r="X16" s="748"/>
      <c r="Y16" s="748"/>
      <c r="Z16" s="783"/>
      <c r="AA16" s="748"/>
      <c r="AB16" s="748"/>
      <c r="AC16" s="748"/>
      <c r="AD16" s="748"/>
      <c r="AE16" s="751"/>
      <c r="AF16" s="748"/>
      <c r="AG16" s="751"/>
      <c r="AH16" s="748"/>
      <c r="AI16" s="759"/>
      <c r="AJ16" s="1014">
        <f t="shared" si="4"/>
        <v>2</v>
      </c>
      <c r="AK16" s="753"/>
      <c r="AL16" s="754">
        <f t="shared" si="5"/>
        <v>0</v>
      </c>
      <c r="AM16" s="762">
        <f>IF(D16="PC", +IF(AJ16&gt;17,1,0),0)</f>
        <v>0</v>
      </c>
      <c r="AN16" s="762">
        <f>IF(E16="CA",1,0)</f>
        <v>0</v>
      </c>
      <c r="AO16" s="755">
        <f t="shared" si="6"/>
        <v>10</v>
      </c>
      <c r="AP16" s="756">
        <f t="shared" si="7"/>
        <v>594640</v>
      </c>
      <c r="AQ16" s="756">
        <f>+AL16*AO16*$AL$2</f>
        <v>0</v>
      </c>
      <c r="AR16" s="756">
        <f>AM16*$AM$2*AO16</f>
        <v>0</v>
      </c>
      <c r="AS16" s="756">
        <f>AP16*$AN$2*AN16</f>
        <v>0</v>
      </c>
      <c r="AT16" s="756">
        <f>SUM(AP16:AS16)/AO16</f>
        <v>59464</v>
      </c>
      <c r="AU16" s="756">
        <f>AT16*5/44</f>
        <v>6757.272727272727</v>
      </c>
    </row>
    <row r="17" spans="1:7580" s="397" customFormat="1" ht="15.75" x14ac:dyDescent="0.2">
      <c r="B17" s="567" t="s">
        <v>44</v>
      </c>
      <c r="C17" s="570"/>
      <c r="D17" s="571"/>
      <c r="E17" s="571"/>
      <c r="F17" s="572"/>
      <c r="G17" s="572"/>
      <c r="H17" s="573"/>
      <c r="I17" s="573"/>
      <c r="J17" s="573"/>
      <c r="K17" s="573"/>
      <c r="L17" s="573"/>
      <c r="M17" s="573"/>
      <c r="N17" s="573"/>
      <c r="O17" s="892"/>
      <c r="P17" s="399"/>
      <c r="Q17" s="1060"/>
      <c r="R17" s="574"/>
      <c r="S17" s="574"/>
      <c r="T17" s="574"/>
      <c r="U17" s="574"/>
      <c r="V17" s="1067"/>
      <c r="W17" s="574"/>
      <c r="X17" s="574"/>
      <c r="Y17" s="893"/>
      <c r="Z17" s="894"/>
      <c r="AA17" s="895"/>
      <c r="AB17" s="574"/>
      <c r="AC17" s="574"/>
      <c r="AD17" s="574"/>
      <c r="AE17" s="398"/>
      <c r="AF17" s="574"/>
      <c r="AG17" s="398"/>
      <c r="AH17" s="574"/>
      <c r="AI17" s="896"/>
      <c r="AJ17" s="1014"/>
      <c r="AK17" s="575"/>
      <c r="AL17" s="576"/>
      <c r="AM17" s="577"/>
      <c r="AN17" s="577"/>
      <c r="AO17" s="578"/>
      <c r="AP17" s="579"/>
      <c r="AQ17" s="579"/>
      <c r="AR17" s="579"/>
      <c r="AS17" s="579"/>
      <c r="AT17" s="579"/>
      <c r="AU17" s="579"/>
    </row>
    <row r="18" spans="1:7580" s="1610" customFormat="1" ht="15.75" x14ac:dyDescent="0.2">
      <c r="A18" s="1610">
        <v>22</v>
      </c>
      <c r="B18" s="1611" t="s">
        <v>246</v>
      </c>
      <c r="C18" s="1612">
        <v>73600</v>
      </c>
      <c r="D18" s="1613" t="s">
        <v>234</v>
      </c>
      <c r="E18" s="1613" t="s">
        <v>240</v>
      </c>
      <c r="F18" s="1614" t="s">
        <v>241</v>
      </c>
      <c r="G18" s="1614" t="s">
        <v>42</v>
      </c>
      <c r="H18" s="1609">
        <v>6</v>
      </c>
      <c r="I18" s="1609">
        <v>6</v>
      </c>
      <c r="J18" s="1609">
        <f t="shared" si="2"/>
        <v>6</v>
      </c>
      <c r="K18" s="1609">
        <f t="shared" si="3"/>
        <v>6</v>
      </c>
      <c r="L18" s="1609"/>
      <c r="M18" s="1609"/>
      <c r="N18" s="1609">
        <f t="shared" si="0"/>
        <v>0</v>
      </c>
      <c r="O18" s="1609"/>
      <c r="P18" s="1609"/>
      <c r="Q18" s="1592">
        <f t="shared" si="1"/>
        <v>1</v>
      </c>
      <c r="R18" s="1615">
        <v>8</v>
      </c>
      <c r="S18" s="1609"/>
      <c r="T18" s="1609">
        <v>1</v>
      </c>
      <c r="U18" s="1615"/>
      <c r="V18" s="1592"/>
      <c r="W18" s="1615"/>
      <c r="X18" s="1615"/>
      <c r="Y18" s="1615"/>
      <c r="Z18" s="1615"/>
      <c r="AA18" s="1609"/>
      <c r="AB18" s="1615"/>
      <c r="AC18" s="1615"/>
      <c r="AD18" s="1615"/>
      <c r="AE18" s="1615"/>
      <c r="AF18" s="1615"/>
      <c r="AG18" s="1615"/>
      <c r="AH18" s="1615"/>
      <c r="AI18" s="1616"/>
      <c r="AJ18" s="1592">
        <f t="shared" si="4"/>
        <v>16</v>
      </c>
      <c r="AK18" s="1617"/>
      <c r="AL18" s="1618">
        <f t="shared" si="5"/>
        <v>1</v>
      </c>
      <c r="AM18" s="1614">
        <f>IF(D18="PC", +IF(AJ18&gt;17,1,0),0)</f>
        <v>0</v>
      </c>
      <c r="AN18" s="1614">
        <f>IF(E18="CA",1,0)</f>
        <v>1</v>
      </c>
      <c r="AO18" s="1618">
        <f t="shared" si="6"/>
        <v>12</v>
      </c>
      <c r="AP18" s="1619">
        <f t="shared" si="7"/>
        <v>14131200</v>
      </c>
      <c r="AQ18" s="1619">
        <v>115008</v>
      </c>
      <c r="AR18" s="1619">
        <f>AM18*$AM$2*AO18</f>
        <v>0</v>
      </c>
      <c r="AS18" s="1619">
        <f>AP18*$AN$2*AN18</f>
        <v>494592.00000000006</v>
      </c>
      <c r="AT18" s="1619">
        <f>SUM(AP18:AS18)/AO18</f>
        <v>1228400</v>
      </c>
      <c r="AU18" s="1618">
        <f>AT18*5/44</f>
        <v>139590.90909090909</v>
      </c>
    </row>
    <row r="19" spans="1:7580" s="1583" customFormat="1" ht="15.75" x14ac:dyDescent="0.2">
      <c r="A19" s="1620">
        <v>26</v>
      </c>
      <c r="B19" s="1621" t="s">
        <v>95</v>
      </c>
      <c r="C19" s="1606">
        <v>59200</v>
      </c>
      <c r="D19" s="1622" t="s">
        <v>234</v>
      </c>
      <c r="E19" s="1622"/>
      <c r="F19" s="1623" t="s">
        <v>239</v>
      </c>
      <c r="G19" s="1623" t="s">
        <v>42</v>
      </c>
      <c r="H19" s="1624">
        <v>24</v>
      </c>
      <c r="I19" s="1624">
        <v>24</v>
      </c>
      <c r="J19" s="1030">
        <f t="shared" si="2"/>
        <v>24</v>
      </c>
      <c r="K19" s="1030">
        <f t="shared" si="3"/>
        <v>24</v>
      </c>
      <c r="L19" s="1625"/>
      <c r="M19" s="1625"/>
      <c r="N19" s="1030">
        <f t="shared" si="0"/>
        <v>0</v>
      </c>
      <c r="O19" s="1625"/>
      <c r="P19" s="1625"/>
      <c r="Q19" s="1592">
        <f t="shared" si="1"/>
        <v>8</v>
      </c>
      <c r="R19" s="1621"/>
      <c r="S19" s="1621"/>
      <c r="T19" s="1621"/>
      <c r="U19" s="1621"/>
      <c r="V19" s="1626">
        <v>2</v>
      </c>
      <c r="W19" s="1621"/>
      <c r="X19" s="1621"/>
      <c r="Y19" s="1621"/>
      <c r="Z19" s="1627"/>
      <c r="AA19" s="1621"/>
      <c r="AB19" s="1621"/>
      <c r="AC19" s="1624"/>
      <c r="AD19" s="1621"/>
      <c r="AE19" s="1621"/>
      <c r="AF19" s="1621"/>
      <c r="AG19" s="1621"/>
      <c r="AH19" s="1621"/>
      <c r="AI19" s="1628"/>
      <c r="AJ19" s="1629">
        <f t="shared" si="4"/>
        <v>34</v>
      </c>
      <c r="AK19" s="1628"/>
      <c r="AL19" s="1630">
        <f t="shared" si="5"/>
        <v>1</v>
      </c>
      <c r="AM19" s="1630">
        <f>IF(D19="PC", +IF(AJ19&gt;17,1,0),0)</f>
        <v>1</v>
      </c>
      <c r="AN19" s="1630">
        <f>IF(E19="CA",1,0)</f>
        <v>0</v>
      </c>
      <c r="AO19" s="1630">
        <f t="shared" si="6"/>
        <v>12</v>
      </c>
      <c r="AP19" s="1631">
        <f t="shared" si="7"/>
        <v>24153600</v>
      </c>
      <c r="AQ19" s="1598">
        <v>115008</v>
      </c>
      <c r="AR19" s="1598">
        <v>340620</v>
      </c>
      <c r="AS19" s="1631">
        <f>AP19*$AN$2*AN19</f>
        <v>0</v>
      </c>
      <c r="AT19" s="1631">
        <f>SUM(AP19:AS19)/AO19</f>
        <v>2050769</v>
      </c>
      <c r="AU19" s="1631">
        <f>AT19*5/44</f>
        <v>233041.93181818182</v>
      </c>
      <c r="AV19" s="1632"/>
      <c r="AW19" s="1632"/>
      <c r="AX19" s="1632"/>
      <c r="AY19" s="1632"/>
      <c r="AZ19" s="1632"/>
      <c r="BA19" s="1632"/>
      <c r="BB19" s="1632"/>
      <c r="BC19" s="1632"/>
      <c r="BD19" s="1632"/>
      <c r="BE19" s="1632"/>
      <c r="BF19" s="1632"/>
      <c r="BG19" s="1632"/>
      <c r="BH19" s="1632"/>
      <c r="BI19" s="1632"/>
      <c r="BJ19" s="1632"/>
      <c r="BK19" s="1632"/>
      <c r="BL19" s="1632"/>
      <c r="BM19" s="1632"/>
      <c r="BN19" s="1632"/>
      <c r="BO19" s="1632"/>
      <c r="BP19" s="1632"/>
      <c r="BQ19" s="1632"/>
      <c r="BR19" s="1632"/>
      <c r="BS19" s="1632"/>
      <c r="BT19" s="1632"/>
      <c r="BU19" s="1632"/>
      <c r="BV19" s="1632"/>
      <c r="BW19" s="1632"/>
      <c r="BX19" s="1632"/>
      <c r="BY19" s="1632"/>
      <c r="BZ19" s="1632"/>
      <c r="CA19" s="1632"/>
      <c r="CB19" s="1632"/>
      <c r="CC19" s="1632"/>
      <c r="CD19" s="1632"/>
      <c r="CE19" s="1632"/>
      <c r="CF19" s="1632"/>
      <c r="CG19" s="1632"/>
      <c r="CH19" s="1632"/>
      <c r="CI19" s="1632"/>
      <c r="CJ19" s="1632"/>
      <c r="CK19" s="1632"/>
      <c r="CL19" s="1632"/>
      <c r="CM19" s="1632"/>
      <c r="CN19" s="1632"/>
      <c r="CO19" s="1632"/>
      <c r="CP19" s="1632"/>
      <c r="CQ19" s="1632"/>
      <c r="CR19" s="1632"/>
      <c r="CS19" s="1632"/>
      <c r="CT19" s="1632"/>
      <c r="CU19" s="1632"/>
      <c r="CV19" s="1632"/>
      <c r="CW19" s="1632"/>
      <c r="CX19" s="1632"/>
      <c r="CY19" s="1632"/>
      <c r="CZ19" s="1632"/>
      <c r="DA19" s="1632"/>
      <c r="DB19" s="1632"/>
      <c r="DC19" s="1632"/>
      <c r="DD19" s="1632"/>
      <c r="DE19" s="1632"/>
      <c r="DF19" s="1632"/>
      <c r="DG19" s="1632"/>
      <c r="DH19" s="1632"/>
      <c r="DI19" s="1632"/>
      <c r="DJ19" s="1632"/>
      <c r="DK19" s="1632"/>
      <c r="DL19" s="1632"/>
      <c r="DM19" s="1632"/>
      <c r="DN19" s="1632"/>
      <c r="DO19" s="1632"/>
      <c r="DP19" s="1632"/>
      <c r="DQ19" s="1632"/>
      <c r="DR19" s="1632"/>
      <c r="DS19" s="1632"/>
      <c r="DT19" s="1632"/>
      <c r="DU19" s="1632"/>
      <c r="DV19" s="1632"/>
      <c r="DW19" s="1632"/>
      <c r="DX19" s="1632"/>
      <c r="DY19" s="1632"/>
      <c r="DZ19" s="1632"/>
      <c r="EA19" s="1632"/>
      <c r="EB19" s="1632"/>
      <c r="EC19" s="1632"/>
      <c r="ED19" s="1632"/>
      <c r="EE19" s="1632"/>
      <c r="EF19" s="1632"/>
      <c r="EG19" s="1632"/>
      <c r="EH19" s="1632"/>
      <c r="EI19" s="1632"/>
      <c r="EJ19" s="1632"/>
      <c r="EK19" s="1632"/>
      <c r="EL19" s="1632"/>
      <c r="EM19" s="1632"/>
      <c r="EN19" s="1632"/>
      <c r="EO19" s="1632"/>
      <c r="EP19" s="1632"/>
      <c r="EQ19" s="1632"/>
      <c r="ER19" s="1632"/>
      <c r="ES19" s="1632"/>
      <c r="ET19" s="1632"/>
      <c r="EU19" s="1632"/>
      <c r="EV19" s="1632"/>
      <c r="EW19" s="1632"/>
      <c r="EX19" s="1632"/>
      <c r="EY19" s="1632"/>
      <c r="EZ19" s="1632"/>
      <c r="FA19" s="1632"/>
      <c r="FB19" s="1632"/>
      <c r="FC19" s="1632"/>
      <c r="FD19" s="1632"/>
      <c r="FE19" s="1632"/>
      <c r="FF19" s="1632"/>
      <c r="FG19" s="1632"/>
      <c r="FH19" s="1632"/>
      <c r="FI19" s="1632"/>
      <c r="FJ19" s="1632"/>
      <c r="FK19" s="1632"/>
      <c r="FL19" s="1632"/>
      <c r="FM19" s="1632"/>
      <c r="FN19" s="1632"/>
      <c r="FO19" s="1632"/>
      <c r="FP19" s="1632"/>
      <c r="FQ19" s="1632"/>
      <c r="FR19" s="1632"/>
      <c r="FS19" s="1632"/>
      <c r="FT19" s="1632"/>
      <c r="FU19" s="1632"/>
      <c r="FV19" s="1632"/>
      <c r="FW19" s="1632"/>
      <c r="FX19" s="1632"/>
      <c r="FY19" s="1632"/>
      <c r="FZ19" s="1632"/>
      <c r="GA19" s="1632"/>
      <c r="GB19" s="1632"/>
      <c r="GC19" s="1632"/>
      <c r="GD19" s="1632"/>
      <c r="GE19" s="1632"/>
      <c r="GF19" s="1632"/>
      <c r="GG19" s="1632"/>
      <c r="GH19" s="1632"/>
      <c r="GI19" s="1632"/>
      <c r="GJ19" s="1632"/>
      <c r="GK19" s="1632"/>
      <c r="GL19" s="1632"/>
      <c r="GM19" s="1632"/>
      <c r="GN19" s="1632"/>
      <c r="GO19" s="1632"/>
      <c r="GP19" s="1632"/>
      <c r="GQ19" s="1632"/>
      <c r="GR19" s="1632"/>
      <c r="GS19" s="1632"/>
      <c r="GT19" s="1632"/>
      <c r="GU19" s="1632"/>
      <c r="GV19" s="1632"/>
      <c r="GW19" s="1632"/>
      <c r="GX19" s="1632"/>
      <c r="GY19" s="1632"/>
      <c r="GZ19" s="1632"/>
      <c r="HA19" s="1632"/>
      <c r="HB19" s="1632"/>
      <c r="HC19" s="1632"/>
      <c r="HD19" s="1632"/>
      <c r="HE19" s="1632"/>
      <c r="HF19" s="1632"/>
      <c r="HG19" s="1632"/>
      <c r="HH19" s="1632"/>
      <c r="HI19" s="1632"/>
      <c r="HJ19" s="1632"/>
      <c r="HK19" s="1632"/>
      <c r="HL19" s="1632"/>
      <c r="HM19" s="1632"/>
      <c r="HN19" s="1632"/>
      <c r="HO19" s="1632"/>
      <c r="HP19" s="1632"/>
      <c r="HQ19" s="1632"/>
      <c r="HR19" s="1632"/>
      <c r="HS19" s="1632"/>
      <c r="HT19" s="1632"/>
      <c r="HU19" s="1632"/>
      <c r="HV19" s="1632"/>
      <c r="HW19" s="1632"/>
      <c r="HX19" s="1632"/>
      <c r="HY19" s="1632"/>
      <c r="HZ19" s="1632"/>
      <c r="IA19" s="1632"/>
      <c r="IB19" s="1632"/>
      <c r="IC19" s="1632"/>
      <c r="ID19" s="1632"/>
      <c r="IE19" s="1632"/>
      <c r="IF19" s="1632"/>
      <c r="IG19" s="1632"/>
      <c r="IH19" s="1632"/>
      <c r="II19" s="1632"/>
      <c r="IJ19" s="1632"/>
      <c r="IK19" s="1632"/>
      <c r="IL19" s="1632"/>
      <c r="IM19" s="1632"/>
      <c r="IN19" s="1632"/>
      <c r="IO19" s="1632"/>
      <c r="IP19" s="1632"/>
      <c r="IQ19" s="1632"/>
      <c r="IR19" s="1632"/>
      <c r="IS19" s="1632"/>
      <c r="IT19" s="1632"/>
      <c r="IU19" s="1632"/>
      <c r="IV19" s="1632"/>
      <c r="IW19" s="1632"/>
      <c r="IX19" s="1632"/>
      <c r="IY19" s="1632"/>
      <c r="IZ19" s="1632"/>
      <c r="JA19" s="1632"/>
      <c r="JB19" s="1632"/>
      <c r="JC19" s="1632"/>
      <c r="JD19" s="1632"/>
      <c r="JE19" s="1632"/>
      <c r="JF19" s="1632"/>
      <c r="JG19" s="1632"/>
      <c r="JH19" s="1632"/>
      <c r="JI19" s="1632"/>
      <c r="JJ19" s="1632"/>
      <c r="JK19" s="1632"/>
      <c r="JL19" s="1632"/>
      <c r="JM19" s="1632"/>
      <c r="JN19" s="1632"/>
      <c r="JO19" s="1632"/>
      <c r="JP19" s="1632"/>
      <c r="JQ19" s="1632"/>
      <c r="JR19" s="1632"/>
      <c r="JS19" s="1632"/>
      <c r="JT19" s="1632"/>
      <c r="JU19" s="1632"/>
      <c r="JV19" s="1632"/>
      <c r="JW19" s="1632"/>
      <c r="JX19" s="1632"/>
      <c r="JY19" s="1632"/>
      <c r="JZ19" s="1632"/>
      <c r="KA19" s="1632"/>
      <c r="KB19" s="1632"/>
      <c r="KC19" s="1632"/>
      <c r="KD19" s="1632"/>
      <c r="KE19" s="1632"/>
      <c r="KF19" s="1632"/>
      <c r="KG19" s="1632"/>
      <c r="KH19" s="1632"/>
      <c r="KI19" s="1632"/>
      <c r="KJ19" s="1632"/>
      <c r="KK19" s="1632"/>
      <c r="KL19" s="1632"/>
      <c r="KM19" s="1632"/>
      <c r="KN19" s="1632"/>
      <c r="KO19" s="1632"/>
      <c r="KP19" s="1632"/>
      <c r="KQ19" s="1632"/>
      <c r="KR19" s="1632"/>
      <c r="KS19" s="1632"/>
      <c r="KT19" s="1632"/>
      <c r="KU19" s="1632"/>
      <c r="KV19" s="1632"/>
      <c r="KW19" s="1632"/>
      <c r="KX19" s="1632"/>
      <c r="KY19" s="1632"/>
      <c r="KZ19" s="1632"/>
      <c r="LA19" s="1632"/>
      <c r="LB19" s="1632"/>
      <c r="LC19" s="1632"/>
      <c r="LD19" s="1632"/>
      <c r="LE19" s="1632"/>
      <c r="LF19" s="1632"/>
      <c r="LG19" s="1632"/>
      <c r="LH19" s="1632"/>
      <c r="LI19" s="1632"/>
      <c r="LJ19" s="1632"/>
      <c r="LK19" s="1632"/>
      <c r="LL19" s="1632"/>
      <c r="LM19" s="1632"/>
      <c r="LN19" s="1632"/>
      <c r="LO19" s="1632"/>
      <c r="LP19" s="1632"/>
      <c r="LQ19" s="1632"/>
      <c r="LR19" s="1632"/>
      <c r="LS19" s="1632"/>
      <c r="LT19" s="1632"/>
      <c r="LU19" s="1632"/>
      <c r="LV19" s="1632"/>
      <c r="LW19" s="1632"/>
      <c r="LX19" s="1632"/>
      <c r="LY19" s="1632"/>
      <c r="LZ19" s="1632"/>
      <c r="MA19" s="1632"/>
      <c r="MB19" s="1632"/>
      <c r="MC19" s="1632"/>
      <c r="MD19" s="1632"/>
      <c r="ME19" s="1632"/>
      <c r="MF19" s="1632"/>
      <c r="MG19" s="1632"/>
      <c r="MH19" s="1632"/>
      <c r="MI19" s="1632"/>
      <c r="MJ19" s="1632"/>
      <c r="MK19" s="1632"/>
      <c r="ML19" s="1632"/>
      <c r="MM19" s="1632"/>
      <c r="MN19" s="1632"/>
      <c r="MO19" s="1632"/>
      <c r="MP19" s="1632"/>
      <c r="MQ19" s="1632"/>
      <c r="MR19" s="1632"/>
      <c r="MS19" s="1632"/>
      <c r="MT19" s="1632"/>
      <c r="MU19" s="1632"/>
      <c r="MV19" s="1632"/>
      <c r="MW19" s="1632"/>
      <c r="MX19" s="1632"/>
      <c r="MY19" s="1632"/>
      <c r="MZ19" s="1632"/>
      <c r="NA19" s="1632"/>
      <c r="NB19" s="1632"/>
      <c r="NC19" s="1632"/>
      <c r="ND19" s="1632"/>
      <c r="NE19" s="1632"/>
      <c r="NF19" s="1632"/>
      <c r="NG19" s="1632"/>
      <c r="NH19" s="1632"/>
      <c r="NI19" s="1632"/>
      <c r="NJ19" s="1632"/>
      <c r="NK19" s="1632"/>
      <c r="NL19" s="1632"/>
      <c r="NM19" s="1632"/>
      <c r="NN19" s="1632"/>
      <c r="NO19" s="1632"/>
      <c r="NP19" s="1632"/>
      <c r="NQ19" s="1632"/>
      <c r="NR19" s="1632"/>
      <c r="NS19" s="1632"/>
      <c r="NT19" s="1632"/>
      <c r="NU19" s="1632"/>
      <c r="NV19" s="1632"/>
      <c r="NW19" s="1632"/>
      <c r="NX19" s="1632"/>
      <c r="NY19" s="1632"/>
      <c r="NZ19" s="1632"/>
      <c r="OA19" s="1632"/>
      <c r="OB19" s="1632"/>
      <c r="OC19" s="1632"/>
      <c r="OD19" s="1632"/>
      <c r="OE19" s="1632"/>
      <c r="OF19" s="1632"/>
      <c r="OG19" s="1632"/>
      <c r="OH19" s="1632"/>
      <c r="OI19" s="1632"/>
      <c r="OJ19" s="1632"/>
      <c r="OK19" s="1632"/>
      <c r="OL19" s="1632"/>
      <c r="OM19" s="1632"/>
      <c r="ON19" s="1632"/>
      <c r="OO19" s="1632"/>
      <c r="OP19" s="1632"/>
      <c r="OQ19" s="1632"/>
      <c r="OR19" s="1632"/>
      <c r="OS19" s="1632"/>
      <c r="OT19" s="1632"/>
      <c r="OU19" s="1632"/>
      <c r="OV19" s="1632"/>
      <c r="OW19" s="1632"/>
      <c r="OX19" s="1632"/>
      <c r="OY19" s="1632"/>
      <c r="OZ19" s="1632"/>
      <c r="PA19" s="1632"/>
      <c r="PB19" s="1632"/>
      <c r="PC19" s="1632"/>
      <c r="PD19" s="1632"/>
      <c r="PE19" s="1632"/>
      <c r="PF19" s="1632"/>
      <c r="PG19" s="1632"/>
      <c r="PH19" s="1632"/>
      <c r="PI19" s="1632"/>
      <c r="PJ19" s="1632"/>
      <c r="PK19" s="1632"/>
      <c r="PL19" s="1632"/>
      <c r="PM19" s="1632"/>
      <c r="PN19" s="1632"/>
      <c r="PO19" s="1632"/>
      <c r="PP19" s="1632"/>
      <c r="PQ19" s="1632"/>
      <c r="PR19" s="1632"/>
      <c r="PS19" s="1632"/>
      <c r="PT19" s="1632"/>
      <c r="PU19" s="1632"/>
      <c r="PV19" s="1632"/>
      <c r="PW19" s="1632"/>
      <c r="PX19" s="1632"/>
      <c r="PY19" s="1632"/>
      <c r="PZ19" s="1632"/>
      <c r="QA19" s="1632"/>
      <c r="QB19" s="1632"/>
      <c r="QC19" s="1632"/>
      <c r="QD19" s="1632"/>
      <c r="QE19" s="1632"/>
      <c r="QF19" s="1632"/>
      <c r="QG19" s="1632"/>
      <c r="QH19" s="1632"/>
      <c r="QI19" s="1632"/>
      <c r="QJ19" s="1632"/>
      <c r="QK19" s="1632"/>
      <c r="QL19" s="1632"/>
      <c r="QM19" s="1632"/>
      <c r="QN19" s="1632"/>
      <c r="QO19" s="1632"/>
      <c r="QP19" s="1632"/>
      <c r="QQ19" s="1632"/>
      <c r="QR19" s="1632"/>
      <c r="QS19" s="1632"/>
      <c r="QT19" s="1632"/>
      <c r="QU19" s="1632"/>
      <c r="QV19" s="1632"/>
      <c r="QW19" s="1632"/>
      <c r="QX19" s="1632"/>
      <c r="QY19" s="1632"/>
      <c r="QZ19" s="1632"/>
      <c r="RA19" s="1632"/>
      <c r="RB19" s="1632"/>
      <c r="RC19" s="1632"/>
      <c r="RD19" s="1632"/>
      <c r="RE19" s="1632"/>
      <c r="RF19" s="1632"/>
      <c r="RG19" s="1632"/>
      <c r="RH19" s="1632"/>
      <c r="RI19" s="1632"/>
      <c r="RJ19" s="1632"/>
      <c r="RK19" s="1632"/>
      <c r="RL19" s="1632"/>
      <c r="RM19" s="1632"/>
      <c r="RN19" s="1632"/>
      <c r="RO19" s="1632"/>
      <c r="RP19" s="1632"/>
      <c r="RQ19" s="1632"/>
      <c r="RR19" s="1632"/>
      <c r="RS19" s="1632"/>
      <c r="RT19" s="1632"/>
      <c r="RU19" s="1632"/>
      <c r="RV19" s="1632"/>
      <c r="RW19" s="1632"/>
      <c r="RX19" s="1632"/>
      <c r="RY19" s="1632"/>
      <c r="RZ19" s="1632"/>
      <c r="SA19" s="1632"/>
      <c r="SB19" s="1632"/>
      <c r="SC19" s="1632"/>
      <c r="SD19" s="1632"/>
      <c r="SE19" s="1632"/>
      <c r="SF19" s="1632"/>
      <c r="SG19" s="1632"/>
      <c r="SH19" s="1632"/>
      <c r="SI19" s="1632"/>
      <c r="SJ19" s="1632"/>
      <c r="SK19" s="1632"/>
      <c r="SL19" s="1632"/>
      <c r="SM19" s="1632"/>
      <c r="SN19" s="1632"/>
      <c r="SO19" s="1632"/>
      <c r="SP19" s="1632"/>
      <c r="SQ19" s="1632"/>
      <c r="SR19" s="1632"/>
      <c r="SS19" s="1632"/>
      <c r="ST19" s="1632"/>
      <c r="SU19" s="1632"/>
      <c r="SV19" s="1632"/>
      <c r="SW19" s="1632"/>
      <c r="SX19" s="1632"/>
      <c r="SY19" s="1632"/>
      <c r="SZ19" s="1632"/>
      <c r="TA19" s="1632"/>
      <c r="TB19" s="1632"/>
      <c r="TC19" s="1632"/>
      <c r="TD19" s="1632"/>
      <c r="TE19" s="1632"/>
      <c r="TF19" s="1632"/>
      <c r="TG19" s="1632"/>
      <c r="TH19" s="1632"/>
      <c r="TI19" s="1632"/>
      <c r="TJ19" s="1632"/>
      <c r="TK19" s="1632"/>
      <c r="TL19" s="1632"/>
      <c r="TM19" s="1632"/>
      <c r="TN19" s="1632"/>
      <c r="TO19" s="1632"/>
      <c r="TP19" s="1632"/>
      <c r="TQ19" s="1632"/>
      <c r="TR19" s="1632"/>
      <c r="TS19" s="1632"/>
      <c r="TT19" s="1632"/>
      <c r="TU19" s="1632"/>
      <c r="TV19" s="1632"/>
      <c r="TW19" s="1632"/>
      <c r="TX19" s="1632"/>
      <c r="TY19" s="1632"/>
      <c r="TZ19" s="1632"/>
      <c r="UA19" s="1632"/>
      <c r="UB19" s="1632"/>
      <c r="UC19" s="1632"/>
      <c r="UD19" s="1632"/>
      <c r="UE19" s="1632"/>
      <c r="UF19" s="1632"/>
      <c r="UG19" s="1632"/>
      <c r="UH19" s="1632"/>
      <c r="UI19" s="1632"/>
      <c r="UJ19" s="1632"/>
      <c r="UK19" s="1632"/>
      <c r="UL19" s="1632"/>
      <c r="UM19" s="1632"/>
      <c r="UN19" s="1632"/>
      <c r="UO19" s="1632"/>
      <c r="UP19" s="1632"/>
      <c r="UQ19" s="1632"/>
      <c r="UR19" s="1632"/>
      <c r="US19" s="1632"/>
      <c r="UT19" s="1632"/>
      <c r="UU19" s="1632"/>
      <c r="UV19" s="1632"/>
      <c r="UW19" s="1632"/>
      <c r="UX19" s="1632"/>
      <c r="UY19" s="1632"/>
      <c r="UZ19" s="1632"/>
      <c r="VA19" s="1632"/>
      <c r="VB19" s="1632"/>
      <c r="VC19" s="1632"/>
      <c r="VD19" s="1632"/>
      <c r="VE19" s="1632"/>
      <c r="VF19" s="1632"/>
      <c r="VG19" s="1632"/>
      <c r="VH19" s="1632"/>
      <c r="VI19" s="1632"/>
      <c r="VJ19" s="1632"/>
      <c r="VK19" s="1632"/>
      <c r="VL19" s="1632"/>
      <c r="VM19" s="1632"/>
      <c r="VN19" s="1632"/>
      <c r="VO19" s="1632"/>
      <c r="VP19" s="1632"/>
      <c r="VQ19" s="1632"/>
      <c r="VR19" s="1632"/>
      <c r="VS19" s="1632"/>
      <c r="VT19" s="1632"/>
      <c r="VU19" s="1632"/>
      <c r="VV19" s="1632"/>
      <c r="VW19" s="1632"/>
      <c r="VX19" s="1632"/>
      <c r="VY19" s="1632"/>
      <c r="VZ19" s="1632"/>
      <c r="WA19" s="1632"/>
      <c r="WB19" s="1632"/>
      <c r="WC19" s="1632"/>
      <c r="WD19" s="1632"/>
      <c r="WE19" s="1632"/>
      <c r="WF19" s="1632"/>
      <c r="WG19" s="1632"/>
      <c r="WH19" s="1632"/>
      <c r="WI19" s="1632"/>
      <c r="WJ19" s="1632"/>
      <c r="WK19" s="1632"/>
      <c r="WL19" s="1632"/>
      <c r="WM19" s="1632"/>
      <c r="WN19" s="1632"/>
      <c r="WO19" s="1632"/>
      <c r="WP19" s="1632"/>
      <c r="WQ19" s="1632"/>
      <c r="WR19" s="1632"/>
      <c r="WS19" s="1632"/>
      <c r="WT19" s="1632"/>
      <c r="WU19" s="1632"/>
      <c r="WV19" s="1632"/>
      <c r="WW19" s="1632"/>
      <c r="WX19" s="1632"/>
      <c r="WY19" s="1632"/>
      <c r="WZ19" s="1632"/>
      <c r="XA19" s="1632"/>
      <c r="XB19" s="1632"/>
      <c r="XC19" s="1632"/>
      <c r="XD19" s="1632"/>
      <c r="XE19" s="1632"/>
      <c r="XF19" s="1632"/>
      <c r="XG19" s="1632"/>
      <c r="XH19" s="1632"/>
      <c r="XI19" s="1632"/>
      <c r="XJ19" s="1632"/>
      <c r="XK19" s="1632"/>
      <c r="XL19" s="1632"/>
      <c r="XM19" s="1632"/>
      <c r="XN19" s="1632"/>
      <c r="XO19" s="1632"/>
      <c r="XP19" s="1632"/>
      <c r="XQ19" s="1632"/>
      <c r="XR19" s="1632"/>
      <c r="XS19" s="1632"/>
      <c r="XT19" s="1632"/>
      <c r="XU19" s="1632"/>
      <c r="XV19" s="1632"/>
      <c r="XW19" s="1632"/>
      <c r="XX19" s="1632"/>
      <c r="XY19" s="1632"/>
      <c r="XZ19" s="1632"/>
      <c r="YA19" s="1632"/>
      <c r="YB19" s="1632"/>
      <c r="YC19" s="1632"/>
      <c r="YD19" s="1632"/>
      <c r="YE19" s="1632"/>
      <c r="YF19" s="1632"/>
      <c r="YG19" s="1632"/>
      <c r="YH19" s="1632"/>
      <c r="YI19" s="1632"/>
      <c r="YJ19" s="1632"/>
      <c r="YK19" s="1632"/>
      <c r="YL19" s="1632"/>
      <c r="YM19" s="1632"/>
      <c r="YN19" s="1632"/>
      <c r="YO19" s="1632"/>
      <c r="YP19" s="1632"/>
      <c r="YQ19" s="1632"/>
      <c r="YR19" s="1632"/>
      <c r="YS19" s="1632"/>
      <c r="YT19" s="1632"/>
      <c r="YU19" s="1632"/>
      <c r="YV19" s="1632"/>
      <c r="YW19" s="1632"/>
      <c r="YX19" s="1632"/>
      <c r="YY19" s="1632"/>
      <c r="YZ19" s="1632"/>
      <c r="ZA19" s="1632"/>
      <c r="ZB19" s="1632"/>
      <c r="ZC19" s="1632"/>
      <c r="ZD19" s="1632"/>
      <c r="ZE19" s="1632"/>
      <c r="ZF19" s="1632"/>
      <c r="ZG19" s="1632"/>
      <c r="ZH19" s="1632"/>
      <c r="ZI19" s="1632"/>
      <c r="ZJ19" s="1632"/>
      <c r="ZK19" s="1632"/>
      <c r="ZL19" s="1632"/>
      <c r="ZM19" s="1632"/>
      <c r="ZN19" s="1632"/>
      <c r="ZO19" s="1632"/>
      <c r="ZP19" s="1632"/>
      <c r="ZQ19" s="1632"/>
      <c r="ZR19" s="1632"/>
      <c r="ZS19" s="1632"/>
      <c r="ZT19" s="1632"/>
      <c r="ZU19" s="1632"/>
      <c r="ZV19" s="1632"/>
      <c r="ZW19" s="1632"/>
      <c r="ZX19" s="1632"/>
      <c r="ZY19" s="1632"/>
      <c r="ZZ19" s="1632"/>
      <c r="AAA19" s="1632"/>
      <c r="AAB19" s="1632"/>
      <c r="AAC19" s="1632"/>
      <c r="AAD19" s="1632"/>
      <c r="AAE19" s="1632"/>
      <c r="AAF19" s="1632"/>
      <c r="AAG19" s="1632"/>
      <c r="AAH19" s="1632"/>
      <c r="AAI19" s="1632"/>
      <c r="AAJ19" s="1632"/>
      <c r="AAK19" s="1632"/>
      <c r="AAL19" s="1632"/>
      <c r="AAM19" s="1632"/>
      <c r="AAN19" s="1632"/>
      <c r="AAO19" s="1632"/>
      <c r="AAP19" s="1632"/>
      <c r="AAQ19" s="1632"/>
      <c r="AAR19" s="1632"/>
      <c r="AAS19" s="1632"/>
      <c r="AAT19" s="1632"/>
      <c r="AAU19" s="1632"/>
      <c r="AAV19" s="1632"/>
      <c r="AAW19" s="1632"/>
      <c r="AAX19" s="1632"/>
      <c r="AAY19" s="1632"/>
      <c r="AAZ19" s="1632"/>
      <c r="ABA19" s="1632"/>
      <c r="ABB19" s="1632"/>
      <c r="ABC19" s="1632"/>
      <c r="ABD19" s="1632"/>
      <c r="ABE19" s="1632"/>
      <c r="ABF19" s="1632"/>
      <c r="ABG19" s="1632"/>
      <c r="ABH19" s="1632"/>
      <c r="ABI19" s="1632"/>
      <c r="ABJ19" s="1632"/>
      <c r="ABK19" s="1632"/>
      <c r="ABL19" s="1632"/>
      <c r="ABM19" s="1632"/>
      <c r="ABN19" s="1632"/>
      <c r="ABO19" s="1632"/>
      <c r="ABP19" s="1632"/>
      <c r="ABQ19" s="1632"/>
      <c r="ABR19" s="1632"/>
      <c r="ABS19" s="1632"/>
      <c r="ABT19" s="1632"/>
      <c r="ABU19" s="1632"/>
      <c r="ABV19" s="1632"/>
      <c r="ABW19" s="1632"/>
      <c r="ABX19" s="1632"/>
      <c r="ABY19" s="1632"/>
      <c r="ABZ19" s="1632"/>
      <c r="ACA19" s="1632"/>
      <c r="ACB19" s="1632"/>
      <c r="ACC19" s="1632"/>
      <c r="ACD19" s="1632"/>
      <c r="ACE19" s="1632"/>
      <c r="ACF19" s="1632"/>
      <c r="ACG19" s="1632"/>
      <c r="ACH19" s="1632"/>
      <c r="ACI19" s="1632"/>
      <c r="ACJ19" s="1632"/>
      <c r="ACK19" s="1632"/>
      <c r="ACL19" s="1632"/>
      <c r="ACM19" s="1632"/>
      <c r="ACN19" s="1632"/>
      <c r="ACO19" s="1632"/>
      <c r="ACP19" s="1632"/>
      <c r="ACQ19" s="1632"/>
      <c r="ACR19" s="1632"/>
      <c r="ACS19" s="1632"/>
      <c r="ACT19" s="1632"/>
      <c r="ACU19" s="1632"/>
      <c r="ACV19" s="1632"/>
      <c r="ACW19" s="1632"/>
      <c r="ACX19" s="1632"/>
      <c r="ACY19" s="1632"/>
      <c r="ACZ19" s="1632"/>
      <c r="ADA19" s="1632"/>
      <c r="ADB19" s="1632"/>
      <c r="ADC19" s="1632"/>
      <c r="ADD19" s="1632"/>
      <c r="ADE19" s="1632"/>
      <c r="ADF19" s="1632"/>
      <c r="ADG19" s="1632"/>
      <c r="ADH19" s="1632"/>
      <c r="ADI19" s="1632"/>
      <c r="ADJ19" s="1632"/>
      <c r="ADK19" s="1632"/>
      <c r="ADL19" s="1632"/>
      <c r="ADM19" s="1632"/>
      <c r="ADN19" s="1632"/>
      <c r="ADO19" s="1632"/>
      <c r="ADP19" s="1632"/>
      <c r="ADQ19" s="1632"/>
      <c r="ADR19" s="1632"/>
      <c r="ADS19" s="1632"/>
      <c r="ADT19" s="1632"/>
      <c r="ADU19" s="1632"/>
      <c r="ADV19" s="1632"/>
      <c r="ADW19" s="1632"/>
      <c r="ADX19" s="1632"/>
      <c r="ADY19" s="1632"/>
      <c r="ADZ19" s="1632"/>
      <c r="AEA19" s="1632"/>
      <c r="AEB19" s="1632"/>
      <c r="AEC19" s="1632"/>
      <c r="AED19" s="1632"/>
      <c r="AEE19" s="1632"/>
      <c r="AEF19" s="1632"/>
      <c r="AEG19" s="1632"/>
      <c r="AEH19" s="1632"/>
      <c r="AEI19" s="1632"/>
      <c r="AEJ19" s="1632"/>
      <c r="AEK19" s="1632"/>
      <c r="AEL19" s="1632"/>
      <c r="AEM19" s="1632"/>
      <c r="AEN19" s="1632"/>
      <c r="AEO19" s="1632"/>
      <c r="AEP19" s="1632"/>
      <c r="AEQ19" s="1632"/>
      <c r="AER19" s="1632"/>
      <c r="AES19" s="1632"/>
      <c r="AET19" s="1632"/>
      <c r="AEU19" s="1632"/>
      <c r="AEV19" s="1632"/>
      <c r="AEW19" s="1632"/>
      <c r="AEX19" s="1632"/>
      <c r="AEY19" s="1632"/>
      <c r="AEZ19" s="1632"/>
      <c r="AFA19" s="1632"/>
      <c r="AFB19" s="1632"/>
      <c r="AFC19" s="1632"/>
      <c r="AFD19" s="1632"/>
      <c r="AFE19" s="1632"/>
      <c r="AFF19" s="1632"/>
      <c r="AFG19" s="1632"/>
      <c r="AFH19" s="1632"/>
      <c r="AFI19" s="1632"/>
      <c r="AFJ19" s="1632"/>
      <c r="AFK19" s="1632"/>
      <c r="AFL19" s="1632"/>
      <c r="AFM19" s="1632"/>
      <c r="AFN19" s="1632"/>
      <c r="AFO19" s="1632"/>
      <c r="AFP19" s="1632"/>
      <c r="AFQ19" s="1632"/>
      <c r="AFR19" s="1632"/>
      <c r="AFS19" s="1632"/>
      <c r="AFT19" s="1632"/>
      <c r="AFU19" s="1632"/>
      <c r="AFV19" s="1632"/>
      <c r="AFW19" s="1632"/>
      <c r="AFX19" s="1632"/>
      <c r="AFY19" s="1632"/>
      <c r="AFZ19" s="1632"/>
      <c r="AGA19" s="1632"/>
      <c r="AGB19" s="1632"/>
      <c r="AGC19" s="1632"/>
      <c r="AGD19" s="1632"/>
      <c r="AGE19" s="1632"/>
      <c r="AGF19" s="1632"/>
      <c r="AGG19" s="1632"/>
      <c r="AGH19" s="1632"/>
      <c r="AGI19" s="1632"/>
      <c r="AGJ19" s="1632"/>
      <c r="AGK19" s="1632"/>
      <c r="AGL19" s="1632"/>
      <c r="AGM19" s="1632"/>
      <c r="AGN19" s="1632"/>
      <c r="AGO19" s="1632"/>
      <c r="AGP19" s="1632"/>
      <c r="AGQ19" s="1632"/>
      <c r="AGR19" s="1632"/>
      <c r="AGS19" s="1632"/>
      <c r="AGT19" s="1632"/>
      <c r="AGU19" s="1632"/>
      <c r="AGV19" s="1632"/>
      <c r="AGW19" s="1632"/>
      <c r="AGX19" s="1632"/>
      <c r="AGY19" s="1632"/>
      <c r="AGZ19" s="1632"/>
      <c r="AHA19" s="1632"/>
      <c r="AHB19" s="1632"/>
      <c r="AHC19" s="1632"/>
      <c r="AHD19" s="1632"/>
      <c r="AHE19" s="1632"/>
      <c r="AHF19" s="1632"/>
      <c r="AHG19" s="1632"/>
      <c r="AHH19" s="1632"/>
      <c r="AHI19" s="1632"/>
      <c r="AHJ19" s="1632"/>
      <c r="AHK19" s="1632"/>
      <c r="AHL19" s="1632"/>
      <c r="AHM19" s="1632"/>
      <c r="AHN19" s="1632"/>
      <c r="AHO19" s="1632"/>
      <c r="AHP19" s="1632"/>
      <c r="AHQ19" s="1632"/>
      <c r="AHR19" s="1632"/>
      <c r="AHS19" s="1632"/>
      <c r="AHT19" s="1632"/>
      <c r="AHU19" s="1632"/>
      <c r="AHV19" s="1632"/>
      <c r="AHW19" s="1632"/>
      <c r="AHX19" s="1632"/>
      <c r="AHY19" s="1632"/>
      <c r="AHZ19" s="1632"/>
      <c r="AIA19" s="1632"/>
      <c r="AIB19" s="1632"/>
      <c r="AIC19" s="1632"/>
      <c r="AID19" s="1632"/>
      <c r="AIE19" s="1632"/>
      <c r="AIF19" s="1632"/>
      <c r="AIG19" s="1632"/>
      <c r="AIH19" s="1632"/>
      <c r="AII19" s="1632"/>
      <c r="AIJ19" s="1632"/>
      <c r="AIK19" s="1632"/>
      <c r="AIL19" s="1632"/>
      <c r="AIM19" s="1632"/>
      <c r="AIN19" s="1632"/>
      <c r="AIO19" s="1632"/>
      <c r="AIP19" s="1632"/>
      <c r="AIQ19" s="1632"/>
      <c r="AIR19" s="1632"/>
      <c r="AIS19" s="1632"/>
      <c r="AIT19" s="1632"/>
      <c r="AIU19" s="1632"/>
      <c r="AIV19" s="1632"/>
      <c r="AIW19" s="1632"/>
      <c r="AIX19" s="1632"/>
      <c r="AIY19" s="1632"/>
      <c r="AIZ19" s="1632"/>
      <c r="AJA19" s="1632"/>
      <c r="AJB19" s="1632"/>
      <c r="AJC19" s="1632"/>
      <c r="AJD19" s="1632"/>
      <c r="AJE19" s="1632"/>
      <c r="AJF19" s="1632"/>
      <c r="AJG19" s="1632"/>
      <c r="AJH19" s="1632"/>
      <c r="AJI19" s="1632"/>
      <c r="AJJ19" s="1632"/>
      <c r="AJK19" s="1632"/>
      <c r="AJL19" s="1632"/>
      <c r="AJM19" s="1632"/>
      <c r="AJN19" s="1632"/>
      <c r="AJO19" s="1632"/>
      <c r="AJP19" s="1632"/>
      <c r="AJQ19" s="1632"/>
      <c r="AJR19" s="1632"/>
      <c r="AJS19" s="1632"/>
      <c r="AJT19" s="1632"/>
      <c r="AJU19" s="1632"/>
      <c r="AJV19" s="1632"/>
      <c r="AJW19" s="1632"/>
      <c r="AJX19" s="1632"/>
      <c r="AJY19" s="1632"/>
      <c r="AJZ19" s="1632"/>
      <c r="AKA19" s="1632"/>
      <c r="AKB19" s="1632"/>
      <c r="AKC19" s="1632"/>
      <c r="AKD19" s="1632"/>
      <c r="AKE19" s="1632"/>
      <c r="AKF19" s="1632"/>
      <c r="AKG19" s="1632"/>
      <c r="AKH19" s="1632"/>
      <c r="AKI19" s="1632"/>
      <c r="AKJ19" s="1632"/>
      <c r="AKK19" s="1632"/>
      <c r="AKL19" s="1632"/>
      <c r="AKM19" s="1632"/>
      <c r="AKN19" s="1632"/>
      <c r="AKO19" s="1632"/>
      <c r="AKP19" s="1632"/>
      <c r="AKQ19" s="1632"/>
      <c r="AKR19" s="1632"/>
      <c r="AKS19" s="1632"/>
      <c r="AKT19" s="1632"/>
      <c r="AKU19" s="1632"/>
      <c r="AKV19" s="1632"/>
      <c r="AKW19" s="1632"/>
      <c r="AKX19" s="1632"/>
      <c r="AKY19" s="1632"/>
      <c r="AKZ19" s="1632"/>
      <c r="ALA19" s="1632"/>
      <c r="ALB19" s="1632"/>
      <c r="ALC19" s="1632"/>
      <c r="ALD19" s="1632"/>
      <c r="ALE19" s="1632"/>
      <c r="ALF19" s="1632"/>
      <c r="ALG19" s="1632"/>
      <c r="ALH19" s="1632"/>
      <c r="ALI19" s="1632"/>
      <c r="ALJ19" s="1632"/>
      <c r="ALK19" s="1632"/>
      <c r="ALL19" s="1632"/>
      <c r="ALM19" s="1632"/>
      <c r="ALN19" s="1632"/>
      <c r="ALO19" s="1632"/>
      <c r="ALP19" s="1632"/>
      <c r="ALQ19" s="1632"/>
      <c r="ALR19" s="1632"/>
      <c r="ALS19" s="1632"/>
      <c r="ALT19" s="1632"/>
      <c r="ALU19" s="1632"/>
      <c r="ALV19" s="1632"/>
      <c r="ALW19" s="1632"/>
      <c r="ALX19" s="1632"/>
      <c r="ALY19" s="1632"/>
      <c r="ALZ19" s="1632"/>
      <c r="AMA19" s="1632"/>
      <c r="AMB19" s="1632"/>
      <c r="AMC19" s="1632"/>
      <c r="AMD19" s="1632"/>
      <c r="AME19" s="1632"/>
      <c r="AMF19" s="1632"/>
      <c r="AMG19" s="1632"/>
      <c r="AMH19" s="1632"/>
      <c r="AMI19" s="1632"/>
      <c r="AMJ19" s="1632"/>
      <c r="AMK19" s="1632"/>
      <c r="AML19" s="1632"/>
      <c r="AMM19" s="1632"/>
      <c r="AMN19" s="1632"/>
      <c r="AMO19" s="1632"/>
      <c r="AMP19" s="1632"/>
      <c r="AMQ19" s="1632"/>
      <c r="AMR19" s="1632"/>
      <c r="AMS19" s="1632"/>
      <c r="AMT19" s="1632"/>
      <c r="AMU19" s="1632"/>
      <c r="AMV19" s="1632"/>
      <c r="AMW19" s="1632"/>
      <c r="AMX19" s="1632"/>
      <c r="AMY19" s="1632"/>
      <c r="AMZ19" s="1632"/>
      <c r="ANA19" s="1632"/>
      <c r="ANB19" s="1632"/>
      <c r="ANC19" s="1632"/>
      <c r="AND19" s="1632"/>
      <c r="ANE19" s="1632"/>
      <c r="ANF19" s="1632"/>
      <c r="ANG19" s="1632"/>
      <c r="ANH19" s="1632"/>
      <c r="ANI19" s="1632"/>
      <c r="ANJ19" s="1632"/>
      <c r="ANK19" s="1632"/>
      <c r="ANL19" s="1632"/>
      <c r="ANM19" s="1632"/>
      <c r="ANN19" s="1632"/>
      <c r="ANO19" s="1632"/>
      <c r="ANP19" s="1632"/>
      <c r="ANQ19" s="1632"/>
      <c r="ANR19" s="1632"/>
      <c r="ANS19" s="1632"/>
      <c r="ANT19" s="1632"/>
      <c r="ANU19" s="1632"/>
      <c r="ANV19" s="1632"/>
      <c r="ANW19" s="1632"/>
      <c r="ANX19" s="1632"/>
      <c r="ANY19" s="1632"/>
      <c r="ANZ19" s="1632"/>
      <c r="AOA19" s="1632"/>
      <c r="AOB19" s="1632"/>
      <c r="AOC19" s="1632"/>
      <c r="AOD19" s="1632"/>
      <c r="AOE19" s="1632"/>
      <c r="AOF19" s="1632"/>
      <c r="AOG19" s="1632"/>
      <c r="AOH19" s="1632"/>
      <c r="AOI19" s="1632"/>
      <c r="AOJ19" s="1632"/>
      <c r="AOK19" s="1632"/>
      <c r="AOL19" s="1632"/>
      <c r="AOM19" s="1632"/>
      <c r="AON19" s="1632"/>
      <c r="AOO19" s="1632"/>
      <c r="AOP19" s="1632"/>
      <c r="AOQ19" s="1632"/>
      <c r="AOR19" s="1632"/>
      <c r="AOS19" s="1632"/>
      <c r="AOT19" s="1632"/>
      <c r="AOU19" s="1632"/>
      <c r="AOV19" s="1632"/>
      <c r="AOW19" s="1632"/>
      <c r="AOX19" s="1632"/>
      <c r="AOY19" s="1632"/>
      <c r="AOZ19" s="1632"/>
      <c r="APA19" s="1632"/>
      <c r="APB19" s="1632"/>
      <c r="APC19" s="1632"/>
      <c r="APD19" s="1632"/>
      <c r="APE19" s="1632"/>
      <c r="APF19" s="1632"/>
      <c r="APG19" s="1632"/>
      <c r="APH19" s="1632"/>
      <c r="API19" s="1632"/>
      <c r="APJ19" s="1632"/>
      <c r="APK19" s="1632"/>
      <c r="APL19" s="1632"/>
      <c r="APM19" s="1632"/>
      <c r="APN19" s="1632"/>
      <c r="APO19" s="1632"/>
      <c r="APP19" s="1632"/>
      <c r="APQ19" s="1632"/>
      <c r="APR19" s="1632"/>
      <c r="APS19" s="1632"/>
      <c r="APT19" s="1632"/>
      <c r="APU19" s="1632"/>
      <c r="APV19" s="1632"/>
      <c r="APW19" s="1632"/>
      <c r="APX19" s="1632"/>
      <c r="APY19" s="1632"/>
      <c r="APZ19" s="1632"/>
      <c r="AQA19" s="1632"/>
      <c r="AQB19" s="1632"/>
      <c r="AQC19" s="1632"/>
      <c r="AQD19" s="1632"/>
      <c r="AQE19" s="1632"/>
      <c r="AQF19" s="1632"/>
      <c r="AQG19" s="1632"/>
      <c r="AQH19" s="1632"/>
      <c r="AQI19" s="1632"/>
      <c r="AQJ19" s="1632"/>
      <c r="AQK19" s="1632"/>
      <c r="AQL19" s="1632"/>
      <c r="AQM19" s="1632"/>
      <c r="AQN19" s="1632"/>
      <c r="AQO19" s="1632"/>
      <c r="AQP19" s="1632"/>
      <c r="AQQ19" s="1632"/>
      <c r="AQR19" s="1632"/>
      <c r="AQS19" s="1632"/>
      <c r="AQT19" s="1632"/>
      <c r="AQU19" s="1632"/>
      <c r="AQV19" s="1632"/>
      <c r="AQW19" s="1632"/>
      <c r="AQX19" s="1632"/>
      <c r="AQY19" s="1632"/>
      <c r="AQZ19" s="1632"/>
      <c r="ARA19" s="1632"/>
      <c r="ARB19" s="1632"/>
      <c r="ARC19" s="1632"/>
      <c r="ARD19" s="1632"/>
      <c r="ARE19" s="1632"/>
      <c r="ARF19" s="1632"/>
      <c r="ARG19" s="1632"/>
      <c r="ARH19" s="1632"/>
      <c r="ARI19" s="1632"/>
      <c r="ARJ19" s="1632"/>
      <c r="ARK19" s="1632"/>
      <c r="ARL19" s="1632"/>
      <c r="ARM19" s="1632"/>
      <c r="ARN19" s="1632"/>
      <c r="ARO19" s="1632"/>
      <c r="ARP19" s="1632"/>
      <c r="ARQ19" s="1632"/>
      <c r="ARR19" s="1632"/>
      <c r="ARS19" s="1632"/>
      <c r="ART19" s="1632"/>
      <c r="ARU19" s="1632"/>
      <c r="ARV19" s="1632"/>
      <c r="ARW19" s="1632"/>
      <c r="ARX19" s="1632"/>
      <c r="ARY19" s="1632"/>
      <c r="ARZ19" s="1632"/>
      <c r="ASA19" s="1632"/>
      <c r="ASB19" s="1632"/>
      <c r="ASC19" s="1632"/>
      <c r="ASD19" s="1632"/>
      <c r="ASE19" s="1632"/>
      <c r="ASF19" s="1632"/>
      <c r="ASG19" s="1632"/>
      <c r="ASH19" s="1632"/>
      <c r="ASI19" s="1632"/>
      <c r="ASJ19" s="1632"/>
      <c r="ASK19" s="1632"/>
      <c r="ASL19" s="1632"/>
      <c r="ASM19" s="1632"/>
      <c r="ASN19" s="1632"/>
      <c r="ASO19" s="1632"/>
      <c r="ASP19" s="1632"/>
      <c r="ASQ19" s="1632"/>
      <c r="ASR19" s="1632"/>
      <c r="ASS19" s="1632"/>
      <c r="AST19" s="1632"/>
      <c r="ASU19" s="1632"/>
      <c r="ASV19" s="1632"/>
      <c r="ASW19" s="1632"/>
      <c r="ASX19" s="1632"/>
      <c r="ASY19" s="1632"/>
      <c r="ASZ19" s="1632"/>
      <c r="ATA19" s="1632"/>
      <c r="ATB19" s="1632"/>
      <c r="ATC19" s="1632"/>
      <c r="ATD19" s="1632"/>
      <c r="ATE19" s="1632"/>
      <c r="ATF19" s="1632"/>
      <c r="ATG19" s="1632"/>
      <c r="ATH19" s="1632"/>
      <c r="ATI19" s="1632"/>
      <c r="ATJ19" s="1632"/>
      <c r="ATK19" s="1632"/>
      <c r="ATL19" s="1632"/>
      <c r="ATM19" s="1632"/>
      <c r="ATN19" s="1632"/>
      <c r="ATO19" s="1632"/>
      <c r="ATP19" s="1632"/>
      <c r="ATQ19" s="1632"/>
      <c r="ATR19" s="1632"/>
      <c r="ATS19" s="1632"/>
      <c r="ATT19" s="1632"/>
      <c r="ATU19" s="1632"/>
      <c r="ATV19" s="1632"/>
      <c r="ATW19" s="1632"/>
      <c r="ATX19" s="1632"/>
      <c r="ATY19" s="1632"/>
      <c r="ATZ19" s="1632"/>
      <c r="AUA19" s="1632"/>
      <c r="AUB19" s="1632"/>
      <c r="AUC19" s="1632"/>
      <c r="AUD19" s="1632"/>
      <c r="AUE19" s="1632"/>
      <c r="AUF19" s="1632"/>
      <c r="AUG19" s="1632"/>
      <c r="AUH19" s="1632"/>
      <c r="AUI19" s="1632"/>
      <c r="AUJ19" s="1632"/>
      <c r="AUK19" s="1632"/>
      <c r="AUL19" s="1632"/>
      <c r="AUM19" s="1632"/>
      <c r="AUN19" s="1632"/>
      <c r="AUO19" s="1632"/>
      <c r="AUP19" s="1632"/>
      <c r="AUQ19" s="1632"/>
      <c r="AUR19" s="1632"/>
      <c r="AUS19" s="1632"/>
      <c r="AUT19" s="1632"/>
      <c r="AUU19" s="1632"/>
      <c r="AUV19" s="1632"/>
      <c r="AUW19" s="1632"/>
      <c r="AUX19" s="1632"/>
      <c r="AUY19" s="1632"/>
      <c r="AUZ19" s="1632"/>
      <c r="AVA19" s="1632"/>
      <c r="AVB19" s="1632"/>
      <c r="AVC19" s="1632"/>
      <c r="AVD19" s="1632"/>
      <c r="AVE19" s="1632"/>
      <c r="AVF19" s="1632"/>
      <c r="AVG19" s="1632"/>
      <c r="AVH19" s="1632"/>
      <c r="AVI19" s="1632"/>
      <c r="AVJ19" s="1632"/>
      <c r="AVK19" s="1632"/>
      <c r="AVL19" s="1632"/>
      <c r="AVM19" s="1632"/>
      <c r="AVN19" s="1632"/>
      <c r="AVO19" s="1632"/>
      <c r="AVP19" s="1632"/>
      <c r="AVQ19" s="1632"/>
      <c r="AVR19" s="1632"/>
      <c r="AVS19" s="1632"/>
      <c r="AVT19" s="1632"/>
      <c r="AVU19" s="1632"/>
      <c r="AVV19" s="1632"/>
      <c r="AVW19" s="1632"/>
      <c r="AVX19" s="1632"/>
      <c r="AVY19" s="1632"/>
      <c r="AVZ19" s="1632"/>
      <c r="AWA19" s="1632"/>
      <c r="AWB19" s="1632"/>
      <c r="AWC19" s="1632"/>
      <c r="AWD19" s="1632"/>
      <c r="AWE19" s="1632"/>
      <c r="AWF19" s="1632"/>
      <c r="AWG19" s="1632"/>
      <c r="AWH19" s="1632"/>
      <c r="AWI19" s="1632"/>
      <c r="AWJ19" s="1632"/>
      <c r="AWK19" s="1632"/>
      <c r="AWL19" s="1632"/>
      <c r="AWM19" s="1632"/>
      <c r="AWN19" s="1632"/>
      <c r="AWO19" s="1632"/>
      <c r="AWP19" s="1632"/>
      <c r="AWQ19" s="1632"/>
      <c r="AWR19" s="1632"/>
      <c r="AWS19" s="1632"/>
      <c r="AWT19" s="1632"/>
      <c r="AWU19" s="1632"/>
      <c r="AWV19" s="1632"/>
      <c r="AWW19" s="1632"/>
      <c r="AWX19" s="1632"/>
      <c r="AWY19" s="1632"/>
      <c r="AWZ19" s="1632"/>
      <c r="AXA19" s="1632"/>
      <c r="AXB19" s="1632"/>
      <c r="AXC19" s="1632"/>
      <c r="AXD19" s="1632"/>
      <c r="AXE19" s="1632"/>
      <c r="AXF19" s="1632"/>
      <c r="AXG19" s="1632"/>
      <c r="AXH19" s="1632"/>
      <c r="AXI19" s="1632"/>
      <c r="AXJ19" s="1632"/>
      <c r="AXK19" s="1632"/>
      <c r="AXL19" s="1632"/>
      <c r="AXM19" s="1632"/>
      <c r="AXN19" s="1632"/>
      <c r="AXO19" s="1632"/>
      <c r="AXP19" s="1632"/>
      <c r="AXQ19" s="1632"/>
      <c r="AXR19" s="1632"/>
      <c r="AXS19" s="1632"/>
      <c r="AXT19" s="1632"/>
      <c r="AXU19" s="1632"/>
      <c r="AXV19" s="1632"/>
      <c r="AXW19" s="1632"/>
      <c r="AXX19" s="1632"/>
      <c r="AXY19" s="1632"/>
      <c r="AXZ19" s="1632"/>
      <c r="AYA19" s="1632"/>
      <c r="AYB19" s="1632"/>
      <c r="AYC19" s="1632"/>
      <c r="AYD19" s="1632"/>
      <c r="AYE19" s="1632"/>
      <c r="AYF19" s="1632"/>
      <c r="AYG19" s="1632"/>
      <c r="AYH19" s="1632"/>
      <c r="AYI19" s="1632"/>
      <c r="AYJ19" s="1632"/>
      <c r="AYK19" s="1632"/>
      <c r="AYL19" s="1632"/>
      <c r="AYM19" s="1632"/>
      <c r="AYN19" s="1632"/>
      <c r="AYO19" s="1632"/>
      <c r="AYP19" s="1632"/>
      <c r="AYQ19" s="1632"/>
      <c r="AYR19" s="1632"/>
      <c r="AYS19" s="1632"/>
      <c r="AYT19" s="1632"/>
      <c r="AYU19" s="1632"/>
      <c r="AYV19" s="1632"/>
      <c r="AYW19" s="1632"/>
      <c r="AYX19" s="1632"/>
      <c r="AYY19" s="1632"/>
      <c r="AYZ19" s="1632"/>
      <c r="AZA19" s="1632"/>
      <c r="AZB19" s="1632"/>
      <c r="AZC19" s="1632"/>
      <c r="AZD19" s="1632"/>
      <c r="AZE19" s="1632"/>
      <c r="AZF19" s="1632"/>
      <c r="AZG19" s="1632"/>
      <c r="AZH19" s="1632"/>
      <c r="AZI19" s="1632"/>
      <c r="AZJ19" s="1632"/>
      <c r="AZK19" s="1632"/>
      <c r="AZL19" s="1632"/>
      <c r="AZM19" s="1632"/>
      <c r="AZN19" s="1632"/>
      <c r="AZO19" s="1632"/>
      <c r="AZP19" s="1632"/>
      <c r="AZQ19" s="1632"/>
      <c r="AZR19" s="1632"/>
      <c r="AZS19" s="1632"/>
      <c r="AZT19" s="1632"/>
      <c r="AZU19" s="1632"/>
      <c r="AZV19" s="1632"/>
      <c r="AZW19" s="1632"/>
      <c r="AZX19" s="1632"/>
      <c r="AZY19" s="1632"/>
      <c r="AZZ19" s="1632"/>
      <c r="BAA19" s="1632"/>
      <c r="BAB19" s="1632"/>
      <c r="BAC19" s="1632"/>
      <c r="BAD19" s="1632"/>
      <c r="BAE19" s="1632"/>
      <c r="BAF19" s="1632"/>
      <c r="BAG19" s="1632"/>
      <c r="BAH19" s="1632"/>
      <c r="BAI19" s="1632"/>
      <c r="BAJ19" s="1632"/>
      <c r="BAK19" s="1632"/>
      <c r="BAL19" s="1632"/>
      <c r="BAM19" s="1632"/>
      <c r="BAN19" s="1632"/>
      <c r="BAO19" s="1632"/>
      <c r="BAP19" s="1632"/>
      <c r="BAQ19" s="1632"/>
      <c r="BAR19" s="1632"/>
      <c r="BAS19" s="1632"/>
      <c r="BAT19" s="1632"/>
      <c r="BAU19" s="1632"/>
      <c r="BAV19" s="1632"/>
      <c r="BAW19" s="1632"/>
      <c r="BAX19" s="1632"/>
      <c r="BAY19" s="1632"/>
      <c r="BAZ19" s="1632"/>
      <c r="BBA19" s="1632"/>
      <c r="BBB19" s="1632"/>
      <c r="BBC19" s="1632"/>
      <c r="BBD19" s="1632"/>
      <c r="BBE19" s="1632"/>
      <c r="BBF19" s="1632"/>
      <c r="BBG19" s="1632"/>
      <c r="BBH19" s="1632"/>
      <c r="BBI19" s="1632"/>
      <c r="BBJ19" s="1632"/>
      <c r="BBK19" s="1632"/>
      <c r="BBL19" s="1632"/>
      <c r="BBM19" s="1632"/>
      <c r="BBN19" s="1632"/>
      <c r="BBO19" s="1632"/>
      <c r="BBP19" s="1632"/>
      <c r="BBQ19" s="1632"/>
      <c r="BBR19" s="1632"/>
      <c r="BBS19" s="1632"/>
      <c r="BBT19" s="1632"/>
      <c r="BBU19" s="1632"/>
      <c r="BBV19" s="1632"/>
      <c r="BBW19" s="1632"/>
      <c r="BBX19" s="1632"/>
      <c r="BBY19" s="1632"/>
      <c r="BBZ19" s="1632"/>
      <c r="BCA19" s="1632"/>
      <c r="BCB19" s="1632"/>
      <c r="BCC19" s="1632"/>
      <c r="BCD19" s="1632"/>
      <c r="BCE19" s="1632"/>
      <c r="BCF19" s="1632"/>
      <c r="BCG19" s="1632"/>
      <c r="BCH19" s="1632"/>
      <c r="BCI19" s="1632"/>
      <c r="BCJ19" s="1632"/>
      <c r="BCK19" s="1632"/>
      <c r="BCL19" s="1632"/>
      <c r="BCM19" s="1632"/>
      <c r="BCN19" s="1632"/>
      <c r="BCO19" s="1632"/>
      <c r="BCP19" s="1632"/>
      <c r="BCQ19" s="1632"/>
      <c r="BCR19" s="1632"/>
      <c r="BCS19" s="1632"/>
      <c r="BCT19" s="1632"/>
      <c r="BCU19" s="1632"/>
      <c r="BCV19" s="1632"/>
      <c r="BCW19" s="1632"/>
      <c r="BCX19" s="1632"/>
      <c r="BCY19" s="1632"/>
      <c r="BCZ19" s="1632"/>
      <c r="BDA19" s="1632"/>
      <c r="BDB19" s="1632"/>
      <c r="BDC19" s="1632"/>
      <c r="BDD19" s="1632"/>
      <c r="BDE19" s="1632"/>
      <c r="BDF19" s="1632"/>
      <c r="BDG19" s="1632"/>
      <c r="BDH19" s="1632"/>
      <c r="BDI19" s="1632"/>
      <c r="BDJ19" s="1632"/>
      <c r="BDK19" s="1632"/>
      <c r="BDL19" s="1632"/>
      <c r="BDM19" s="1632"/>
      <c r="BDN19" s="1632"/>
      <c r="BDO19" s="1632"/>
      <c r="BDP19" s="1632"/>
      <c r="BDQ19" s="1632"/>
      <c r="BDR19" s="1632"/>
      <c r="BDS19" s="1632"/>
      <c r="BDT19" s="1632"/>
      <c r="BDU19" s="1632"/>
      <c r="BDV19" s="1632"/>
      <c r="BDW19" s="1632"/>
      <c r="BDX19" s="1632"/>
      <c r="BDY19" s="1632"/>
      <c r="BDZ19" s="1632"/>
      <c r="BEA19" s="1632"/>
      <c r="BEB19" s="1632"/>
      <c r="BEC19" s="1632"/>
      <c r="BED19" s="1632"/>
      <c r="BEE19" s="1632"/>
      <c r="BEF19" s="1632"/>
      <c r="BEG19" s="1632"/>
      <c r="BEH19" s="1632"/>
      <c r="BEI19" s="1632"/>
      <c r="BEJ19" s="1632"/>
      <c r="BEK19" s="1632"/>
      <c r="BEL19" s="1632"/>
      <c r="BEM19" s="1632"/>
      <c r="BEN19" s="1632"/>
      <c r="BEO19" s="1632"/>
      <c r="BEP19" s="1632"/>
      <c r="BEQ19" s="1632"/>
      <c r="BER19" s="1632"/>
      <c r="BES19" s="1632"/>
      <c r="BET19" s="1632"/>
      <c r="BEU19" s="1632"/>
      <c r="BEV19" s="1632"/>
      <c r="BEW19" s="1632"/>
      <c r="BEX19" s="1632"/>
      <c r="BEY19" s="1632"/>
      <c r="BEZ19" s="1632"/>
      <c r="BFA19" s="1632"/>
      <c r="BFB19" s="1632"/>
      <c r="BFC19" s="1632"/>
      <c r="BFD19" s="1632"/>
      <c r="BFE19" s="1632"/>
      <c r="BFF19" s="1632"/>
      <c r="BFG19" s="1632"/>
      <c r="BFH19" s="1632"/>
      <c r="BFI19" s="1632"/>
      <c r="BFJ19" s="1632"/>
      <c r="BFK19" s="1632"/>
      <c r="BFL19" s="1632"/>
      <c r="BFM19" s="1632"/>
      <c r="BFN19" s="1632"/>
      <c r="BFO19" s="1632"/>
      <c r="BFP19" s="1632"/>
      <c r="BFQ19" s="1632"/>
      <c r="BFR19" s="1632"/>
      <c r="BFS19" s="1632"/>
      <c r="BFT19" s="1632"/>
      <c r="BFU19" s="1632"/>
      <c r="BFV19" s="1632"/>
      <c r="BFW19" s="1632"/>
      <c r="BFX19" s="1632"/>
      <c r="BFY19" s="1632"/>
      <c r="BFZ19" s="1632"/>
      <c r="BGA19" s="1632"/>
      <c r="BGB19" s="1632"/>
      <c r="BGC19" s="1632"/>
      <c r="BGD19" s="1632"/>
      <c r="BGE19" s="1632"/>
      <c r="BGF19" s="1632"/>
      <c r="BGG19" s="1632"/>
      <c r="BGH19" s="1632"/>
      <c r="BGI19" s="1632"/>
      <c r="BGJ19" s="1632"/>
      <c r="BGK19" s="1632"/>
      <c r="BGL19" s="1632"/>
      <c r="BGM19" s="1632"/>
      <c r="BGN19" s="1632"/>
      <c r="BGO19" s="1632"/>
      <c r="BGP19" s="1632"/>
      <c r="BGQ19" s="1632"/>
      <c r="BGR19" s="1632"/>
      <c r="BGS19" s="1632"/>
      <c r="BGT19" s="1632"/>
      <c r="BGU19" s="1632"/>
      <c r="BGV19" s="1632"/>
      <c r="BGW19" s="1632"/>
      <c r="BGX19" s="1632"/>
      <c r="BGY19" s="1632"/>
      <c r="BGZ19" s="1632"/>
      <c r="BHA19" s="1632"/>
      <c r="BHB19" s="1632"/>
      <c r="BHC19" s="1632"/>
      <c r="BHD19" s="1632"/>
      <c r="BHE19" s="1632"/>
      <c r="BHF19" s="1632"/>
      <c r="BHG19" s="1632"/>
      <c r="BHH19" s="1632"/>
      <c r="BHI19" s="1632"/>
      <c r="BHJ19" s="1632"/>
      <c r="BHK19" s="1632"/>
      <c r="BHL19" s="1632"/>
      <c r="BHM19" s="1632"/>
      <c r="BHN19" s="1632"/>
      <c r="BHO19" s="1632"/>
      <c r="BHP19" s="1632"/>
      <c r="BHQ19" s="1632"/>
      <c r="BHR19" s="1632"/>
      <c r="BHS19" s="1632"/>
      <c r="BHT19" s="1632"/>
      <c r="BHU19" s="1632"/>
      <c r="BHV19" s="1632"/>
      <c r="BHW19" s="1632"/>
      <c r="BHX19" s="1632"/>
      <c r="BHY19" s="1632"/>
      <c r="BHZ19" s="1632"/>
      <c r="BIA19" s="1632"/>
      <c r="BIB19" s="1632"/>
      <c r="BIC19" s="1632"/>
      <c r="BID19" s="1632"/>
      <c r="BIE19" s="1632"/>
      <c r="BIF19" s="1632"/>
      <c r="BIG19" s="1632"/>
      <c r="BIH19" s="1632"/>
      <c r="BII19" s="1632"/>
      <c r="BIJ19" s="1632"/>
      <c r="BIK19" s="1632"/>
      <c r="BIL19" s="1632"/>
      <c r="BIM19" s="1632"/>
      <c r="BIN19" s="1632"/>
      <c r="BIO19" s="1632"/>
      <c r="BIP19" s="1632"/>
      <c r="BIQ19" s="1632"/>
      <c r="BIR19" s="1632"/>
      <c r="BIS19" s="1632"/>
      <c r="BIT19" s="1632"/>
      <c r="BIU19" s="1632"/>
      <c r="BIV19" s="1632"/>
      <c r="BIW19" s="1632"/>
      <c r="BIX19" s="1632"/>
      <c r="BIY19" s="1632"/>
      <c r="BIZ19" s="1632"/>
      <c r="BJA19" s="1632"/>
      <c r="BJB19" s="1632"/>
      <c r="BJC19" s="1632"/>
      <c r="BJD19" s="1632"/>
      <c r="BJE19" s="1632"/>
      <c r="BJF19" s="1632"/>
      <c r="BJG19" s="1632"/>
      <c r="BJH19" s="1632"/>
      <c r="BJI19" s="1632"/>
      <c r="BJJ19" s="1632"/>
      <c r="BJK19" s="1632"/>
      <c r="BJL19" s="1632"/>
      <c r="BJM19" s="1632"/>
      <c r="BJN19" s="1632"/>
      <c r="BJO19" s="1632"/>
      <c r="BJP19" s="1632"/>
      <c r="BJQ19" s="1632"/>
      <c r="BJR19" s="1632"/>
      <c r="BJS19" s="1632"/>
      <c r="BJT19" s="1632"/>
      <c r="BJU19" s="1632"/>
      <c r="BJV19" s="1632"/>
      <c r="BJW19" s="1632"/>
      <c r="BJX19" s="1632"/>
      <c r="BJY19" s="1632"/>
      <c r="BJZ19" s="1632"/>
      <c r="BKA19" s="1632"/>
      <c r="BKB19" s="1632"/>
      <c r="BKC19" s="1632"/>
      <c r="BKD19" s="1632"/>
      <c r="BKE19" s="1632"/>
      <c r="BKF19" s="1632"/>
      <c r="BKG19" s="1632"/>
      <c r="BKH19" s="1632"/>
      <c r="BKI19" s="1632"/>
      <c r="BKJ19" s="1632"/>
      <c r="BKK19" s="1632"/>
      <c r="BKL19" s="1632"/>
      <c r="BKM19" s="1632"/>
      <c r="BKN19" s="1632"/>
      <c r="BKO19" s="1632"/>
      <c r="BKP19" s="1632"/>
      <c r="BKQ19" s="1632"/>
      <c r="BKR19" s="1632"/>
      <c r="BKS19" s="1632"/>
      <c r="BKT19" s="1632"/>
      <c r="BKU19" s="1632"/>
      <c r="BKV19" s="1632"/>
      <c r="BKW19" s="1632"/>
      <c r="BKX19" s="1632"/>
      <c r="BKY19" s="1632"/>
      <c r="BKZ19" s="1632"/>
      <c r="BLA19" s="1632"/>
      <c r="BLB19" s="1632"/>
      <c r="BLC19" s="1632"/>
      <c r="BLD19" s="1632"/>
      <c r="BLE19" s="1632"/>
      <c r="BLF19" s="1632"/>
      <c r="BLG19" s="1632"/>
      <c r="BLH19" s="1632"/>
      <c r="BLI19" s="1632"/>
      <c r="BLJ19" s="1632"/>
      <c r="BLK19" s="1632"/>
      <c r="BLL19" s="1632"/>
      <c r="BLM19" s="1632"/>
      <c r="BLN19" s="1632"/>
      <c r="BLO19" s="1632"/>
      <c r="BLP19" s="1632"/>
      <c r="BLQ19" s="1632"/>
      <c r="BLR19" s="1632"/>
      <c r="BLS19" s="1632"/>
      <c r="BLT19" s="1632"/>
      <c r="BLU19" s="1632"/>
      <c r="BLV19" s="1632"/>
      <c r="BLW19" s="1632"/>
      <c r="BLX19" s="1632"/>
      <c r="BLY19" s="1632"/>
      <c r="BLZ19" s="1632"/>
      <c r="BMA19" s="1632"/>
      <c r="BMB19" s="1632"/>
      <c r="BMC19" s="1632"/>
      <c r="BMD19" s="1632"/>
      <c r="BME19" s="1632"/>
      <c r="BMF19" s="1632"/>
      <c r="BMG19" s="1632"/>
      <c r="BMH19" s="1632"/>
      <c r="BMI19" s="1632"/>
      <c r="BMJ19" s="1632"/>
      <c r="BMK19" s="1632"/>
      <c r="BML19" s="1632"/>
      <c r="BMM19" s="1632"/>
      <c r="BMN19" s="1632"/>
      <c r="BMO19" s="1632"/>
      <c r="BMP19" s="1632"/>
      <c r="BMQ19" s="1632"/>
      <c r="BMR19" s="1632"/>
      <c r="BMS19" s="1632"/>
      <c r="BMT19" s="1632"/>
      <c r="BMU19" s="1632"/>
      <c r="BMV19" s="1632"/>
      <c r="BMW19" s="1632"/>
      <c r="BMX19" s="1632"/>
      <c r="BMY19" s="1632"/>
      <c r="BMZ19" s="1632"/>
      <c r="BNA19" s="1632"/>
      <c r="BNB19" s="1632"/>
      <c r="BNC19" s="1632"/>
      <c r="BND19" s="1632"/>
      <c r="BNE19" s="1632"/>
      <c r="BNF19" s="1632"/>
      <c r="BNG19" s="1632"/>
      <c r="BNH19" s="1632"/>
      <c r="BNI19" s="1632"/>
      <c r="BNJ19" s="1632"/>
      <c r="BNK19" s="1632"/>
      <c r="BNL19" s="1632"/>
      <c r="BNM19" s="1632"/>
      <c r="BNN19" s="1632"/>
      <c r="BNO19" s="1632"/>
      <c r="BNP19" s="1632"/>
      <c r="BNQ19" s="1632"/>
      <c r="BNR19" s="1632"/>
      <c r="BNS19" s="1632"/>
      <c r="BNT19" s="1632"/>
      <c r="BNU19" s="1632"/>
      <c r="BNV19" s="1632"/>
      <c r="BNW19" s="1632"/>
      <c r="BNX19" s="1632"/>
      <c r="BNY19" s="1632"/>
      <c r="BNZ19" s="1632"/>
      <c r="BOA19" s="1632"/>
      <c r="BOB19" s="1632"/>
      <c r="BOC19" s="1632"/>
      <c r="BOD19" s="1632"/>
      <c r="BOE19" s="1632"/>
      <c r="BOF19" s="1632"/>
      <c r="BOG19" s="1632"/>
      <c r="BOH19" s="1632"/>
      <c r="BOI19" s="1632"/>
      <c r="BOJ19" s="1632"/>
      <c r="BOK19" s="1632"/>
      <c r="BOL19" s="1632"/>
      <c r="BOM19" s="1632"/>
      <c r="BON19" s="1632"/>
      <c r="BOO19" s="1632"/>
      <c r="BOP19" s="1632"/>
      <c r="BOQ19" s="1632"/>
      <c r="BOR19" s="1632"/>
      <c r="BOS19" s="1632"/>
      <c r="BOT19" s="1632"/>
      <c r="BOU19" s="1632"/>
      <c r="BOV19" s="1632"/>
      <c r="BOW19" s="1632"/>
      <c r="BOX19" s="1632"/>
      <c r="BOY19" s="1632"/>
      <c r="BOZ19" s="1632"/>
      <c r="BPA19" s="1632"/>
      <c r="BPB19" s="1632"/>
      <c r="BPC19" s="1632"/>
      <c r="BPD19" s="1632"/>
      <c r="BPE19" s="1632"/>
      <c r="BPF19" s="1632"/>
      <c r="BPG19" s="1632"/>
      <c r="BPH19" s="1632"/>
      <c r="BPI19" s="1632"/>
      <c r="BPJ19" s="1632"/>
      <c r="BPK19" s="1632"/>
      <c r="BPL19" s="1632"/>
      <c r="BPM19" s="1632"/>
      <c r="BPN19" s="1632"/>
      <c r="BPO19" s="1632"/>
      <c r="BPP19" s="1632"/>
      <c r="BPQ19" s="1632"/>
      <c r="BPR19" s="1632"/>
      <c r="BPS19" s="1632"/>
      <c r="BPT19" s="1632"/>
      <c r="BPU19" s="1632"/>
      <c r="BPV19" s="1632"/>
      <c r="BPW19" s="1632"/>
      <c r="BPX19" s="1632"/>
      <c r="BPY19" s="1632"/>
      <c r="BPZ19" s="1632"/>
      <c r="BQA19" s="1632"/>
      <c r="BQB19" s="1632"/>
      <c r="BQC19" s="1632"/>
      <c r="BQD19" s="1632"/>
      <c r="BQE19" s="1632"/>
      <c r="BQF19" s="1632"/>
      <c r="BQG19" s="1632"/>
      <c r="BQH19" s="1632"/>
      <c r="BQI19" s="1632"/>
      <c r="BQJ19" s="1632"/>
      <c r="BQK19" s="1632"/>
      <c r="BQL19" s="1632"/>
      <c r="BQM19" s="1632"/>
      <c r="BQN19" s="1632"/>
      <c r="BQO19" s="1632"/>
      <c r="BQP19" s="1632"/>
      <c r="BQQ19" s="1632"/>
      <c r="BQR19" s="1632"/>
      <c r="BQS19" s="1632"/>
      <c r="BQT19" s="1632"/>
      <c r="BQU19" s="1632"/>
      <c r="BQV19" s="1632"/>
      <c r="BQW19" s="1632"/>
      <c r="BQX19" s="1632"/>
      <c r="BQY19" s="1632"/>
      <c r="BQZ19" s="1632"/>
      <c r="BRA19" s="1632"/>
      <c r="BRB19" s="1632"/>
      <c r="BRC19" s="1632"/>
      <c r="BRD19" s="1632"/>
      <c r="BRE19" s="1632"/>
      <c r="BRF19" s="1632"/>
      <c r="BRG19" s="1632"/>
      <c r="BRH19" s="1632"/>
      <c r="BRI19" s="1632"/>
      <c r="BRJ19" s="1632"/>
      <c r="BRK19" s="1632"/>
      <c r="BRL19" s="1632"/>
      <c r="BRM19" s="1632"/>
      <c r="BRN19" s="1632"/>
      <c r="BRO19" s="1632"/>
      <c r="BRP19" s="1632"/>
      <c r="BRQ19" s="1632"/>
      <c r="BRR19" s="1632"/>
      <c r="BRS19" s="1632"/>
      <c r="BRT19" s="1632"/>
      <c r="BRU19" s="1632"/>
      <c r="BRV19" s="1632"/>
      <c r="BRW19" s="1632"/>
      <c r="BRX19" s="1632"/>
      <c r="BRY19" s="1632"/>
      <c r="BRZ19" s="1632"/>
      <c r="BSA19" s="1632"/>
      <c r="BSB19" s="1632"/>
      <c r="BSC19" s="1632"/>
      <c r="BSD19" s="1632"/>
      <c r="BSE19" s="1632"/>
      <c r="BSF19" s="1632"/>
      <c r="BSG19" s="1632"/>
      <c r="BSH19" s="1632"/>
      <c r="BSI19" s="1632"/>
      <c r="BSJ19" s="1632"/>
      <c r="BSK19" s="1632"/>
      <c r="BSL19" s="1632"/>
      <c r="BSM19" s="1632"/>
      <c r="BSN19" s="1632"/>
      <c r="BSO19" s="1632"/>
      <c r="BSP19" s="1632"/>
      <c r="BSQ19" s="1632"/>
      <c r="BSR19" s="1632"/>
      <c r="BSS19" s="1632"/>
      <c r="BST19" s="1632"/>
      <c r="BSU19" s="1632"/>
      <c r="BSV19" s="1632"/>
      <c r="BSW19" s="1632"/>
      <c r="BSX19" s="1632"/>
      <c r="BSY19" s="1632"/>
      <c r="BSZ19" s="1632"/>
      <c r="BTA19" s="1632"/>
      <c r="BTB19" s="1632"/>
      <c r="BTC19" s="1632"/>
      <c r="BTD19" s="1632"/>
      <c r="BTE19" s="1632"/>
      <c r="BTF19" s="1632"/>
      <c r="BTG19" s="1632"/>
      <c r="BTH19" s="1632"/>
      <c r="BTI19" s="1632"/>
      <c r="BTJ19" s="1632"/>
      <c r="BTK19" s="1632"/>
      <c r="BTL19" s="1632"/>
      <c r="BTM19" s="1632"/>
      <c r="BTN19" s="1632"/>
      <c r="BTO19" s="1632"/>
      <c r="BTP19" s="1632"/>
      <c r="BTQ19" s="1632"/>
      <c r="BTR19" s="1632"/>
      <c r="BTS19" s="1632"/>
      <c r="BTT19" s="1632"/>
      <c r="BTU19" s="1632"/>
      <c r="BTV19" s="1632"/>
      <c r="BTW19" s="1632"/>
      <c r="BTX19" s="1632"/>
      <c r="BTY19" s="1632"/>
      <c r="BTZ19" s="1632"/>
      <c r="BUA19" s="1632"/>
      <c r="BUB19" s="1632"/>
      <c r="BUC19" s="1632"/>
      <c r="BUD19" s="1632"/>
      <c r="BUE19" s="1632"/>
      <c r="BUF19" s="1632"/>
      <c r="BUG19" s="1632"/>
      <c r="BUH19" s="1632"/>
      <c r="BUI19" s="1632"/>
      <c r="BUJ19" s="1632"/>
      <c r="BUK19" s="1632"/>
      <c r="BUL19" s="1632"/>
      <c r="BUM19" s="1632"/>
      <c r="BUN19" s="1632"/>
      <c r="BUO19" s="1632"/>
      <c r="BUP19" s="1632"/>
      <c r="BUQ19" s="1632"/>
      <c r="BUR19" s="1632"/>
      <c r="BUS19" s="1632"/>
      <c r="BUT19" s="1632"/>
      <c r="BUU19" s="1632"/>
      <c r="BUV19" s="1632"/>
      <c r="BUW19" s="1632"/>
      <c r="BUX19" s="1632"/>
      <c r="BUY19" s="1632"/>
      <c r="BUZ19" s="1632"/>
      <c r="BVA19" s="1632"/>
      <c r="BVB19" s="1632"/>
      <c r="BVC19" s="1632"/>
      <c r="BVD19" s="1632"/>
      <c r="BVE19" s="1632"/>
      <c r="BVF19" s="1632"/>
      <c r="BVG19" s="1632"/>
      <c r="BVH19" s="1632"/>
      <c r="BVI19" s="1632"/>
      <c r="BVJ19" s="1632"/>
      <c r="BVK19" s="1632"/>
      <c r="BVL19" s="1632"/>
      <c r="BVM19" s="1632"/>
      <c r="BVN19" s="1632"/>
      <c r="BVO19" s="1632"/>
      <c r="BVP19" s="1632"/>
      <c r="BVQ19" s="1632"/>
      <c r="BVR19" s="1632"/>
      <c r="BVS19" s="1632"/>
      <c r="BVT19" s="1632"/>
      <c r="BVU19" s="1632"/>
      <c r="BVV19" s="1632"/>
      <c r="BVW19" s="1632"/>
      <c r="BVX19" s="1632"/>
      <c r="BVY19" s="1632"/>
      <c r="BVZ19" s="1632"/>
      <c r="BWA19" s="1632"/>
      <c r="BWB19" s="1632"/>
      <c r="BWC19" s="1632"/>
      <c r="BWD19" s="1632"/>
      <c r="BWE19" s="1632"/>
      <c r="BWF19" s="1632"/>
      <c r="BWG19" s="1632"/>
      <c r="BWH19" s="1632"/>
      <c r="BWI19" s="1632"/>
      <c r="BWJ19" s="1632"/>
      <c r="BWK19" s="1632"/>
      <c r="BWL19" s="1632"/>
      <c r="BWM19" s="1632"/>
      <c r="BWN19" s="1632"/>
      <c r="BWO19" s="1632"/>
      <c r="BWP19" s="1632"/>
      <c r="BWQ19" s="1632"/>
      <c r="BWR19" s="1632"/>
      <c r="BWS19" s="1632"/>
      <c r="BWT19" s="1632"/>
      <c r="BWU19" s="1632"/>
      <c r="BWV19" s="1632"/>
      <c r="BWW19" s="1632"/>
      <c r="BWX19" s="1632"/>
      <c r="BWY19" s="1632"/>
      <c r="BWZ19" s="1632"/>
      <c r="BXA19" s="1632"/>
      <c r="BXB19" s="1632"/>
      <c r="BXC19" s="1632"/>
      <c r="BXD19" s="1632"/>
      <c r="BXE19" s="1632"/>
      <c r="BXF19" s="1632"/>
      <c r="BXG19" s="1632"/>
      <c r="BXH19" s="1632"/>
      <c r="BXI19" s="1632"/>
      <c r="BXJ19" s="1632"/>
      <c r="BXK19" s="1632"/>
      <c r="BXL19" s="1632"/>
      <c r="BXM19" s="1632"/>
      <c r="BXN19" s="1632"/>
      <c r="BXO19" s="1632"/>
      <c r="BXP19" s="1632"/>
      <c r="BXQ19" s="1632"/>
      <c r="BXR19" s="1632"/>
      <c r="BXS19" s="1632"/>
      <c r="BXT19" s="1632"/>
      <c r="BXU19" s="1632"/>
      <c r="BXV19" s="1632"/>
      <c r="BXW19" s="1632"/>
      <c r="BXX19" s="1632"/>
      <c r="BXY19" s="1632"/>
      <c r="BXZ19" s="1632"/>
      <c r="BYA19" s="1632"/>
      <c r="BYB19" s="1632"/>
      <c r="BYC19" s="1632"/>
      <c r="BYD19" s="1632"/>
      <c r="BYE19" s="1632"/>
      <c r="BYF19" s="1632"/>
      <c r="BYG19" s="1632"/>
      <c r="BYH19" s="1632"/>
      <c r="BYI19" s="1632"/>
      <c r="BYJ19" s="1632"/>
      <c r="BYK19" s="1632"/>
      <c r="BYL19" s="1632"/>
      <c r="BYM19" s="1632"/>
      <c r="BYN19" s="1632"/>
      <c r="BYO19" s="1632"/>
      <c r="BYP19" s="1632"/>
      <c r="BYQ19" s="1632"/>
      <c r="BYR19" s="1632"/>
      <c r="BYS19" s="1632"/>
      <c r="BYT19" s="1632"/>
      <c r="BYU19" s="1632"/>
      <c r="BYV19" s="1632"/>
      <c r="BYW19" s="1632"/>
      <c r="BYX19" s="1632"/>
      <c r="BYY19" s="1632"/>
      <c r="BYZ19" s="1632"/>
      <c r="BZA19" s="1632"/>
      <c r="BZB19" s="1632"/>
      <c r="BZC19" s="1632"/>
      <c r="BZD19" s="1632"/>
      <c r="BZE19" s="1632"/>
      <c r="BZF19" s="1632"/>
      <c r="BZG19" s="1632"/>
      <c r="BZH19" s="1632"/>
      <c r="BZI19" s="1632"/>
      <c r="BZJ19" s="1632"/>
      <c r="BZK19" s="1632"/>
      <c r="BZL19" s="1632"/>
      <c r="BZM19" s="1632"/>
      <c r="BZN19" s="1632"/>
      <c r="BZO19" s="1632"/>
      <c r="BZP19" s="1632"/>
      <c r="BZQ19" s="1632"/>
      <c r="BZR19" s="1632"/>
      <c r="BZS19" s="1632"/>
      <c r="BZT19" s="1632"/>
      <c r="BZU19" s="1632"/>
      <c r="BZV19" s="1632"/>
      <c r="BZW19" s="1632"/>
      <c r="BZX19" s="1632"/>
      <c r="BZY19" s="1632"/>
      <c r="BZZ19" s="1632"/>
      <c r="CAA19" s="1632"/>
      <c r="CAB19" s="1632"/>
      <c r="CAC19" s="1632"/>
      <c r="CAD19" s="1632"/>
      <c r="CAE19" s="1632"/>
      <c r="CAF19" s="1632"/>
      <c r="CAG19" s="1632"/>
      <c r="CAH19" s="1632"/>
      <c r="CAI19" s="1632"/>
      <c r="CAJ19" s="1632"/>
      <c r="CAK19" s="1632"/>
      <c r="CAL19" s="1632"/>
      <c r="CAM19" s="1632"/>
      <c r="CAN19" s="1632"/>
      <c r="CAO19" s="1632"/>
      <c r="CAP19" s="1632"/>
      <c r="CAQ19" s="1632"/>
      <c r="CAR19" s="1632"/>
      <c r="CAS19" s="1632"/>
      <c r="CAT19" s="1632"/>
      <c r="CAU19" s="1632"/>
      <c r="CAV19" s="1632"/>
      <c r="CAW19" s="1632"/>
      <c r="CAX19" s="1632"/>
      <c r="CAY19" s="1632"/>
      <c r="CAZ19" s="1632"/>
      <c r="CBA19" s="1632"/>
      <c r="CBB19" s="1632"/>
      <c r="CBC19" s="1632"/>
      <c r="CBD19" s="1632"/>
      <c r="CBE19" s="1632"/>
      <c r="CBF19" s="1632"/>
      <c r="CBG19" s="1632"/>
      <c r="CBH19" s="1632"/>
      <c r="CBI19" s="1632"/>
      <c r="CBJ19" s="1632"/>
      <c r="CBK19" s="1632"/>
      <c r="CBL19" s="1632"/>
      <c r="CBM19" s="1632"/>
      <c r="CBN19" s="1632"/>
      <c r="CBO19" s="1632"/>
      <c r="CBP19" s="1632"/>
      <c r="CBQ19" s="1632"/>
      <c r="CBR19" s="1632"/>
      <c r="CBS19" s="1632"/>
      <c r="CBT19" s="1632"/>
      <c r="CBU19" s="1632"/>
      <c r="CBV19" s="1632"/>
      <c r="CBW19" s="1632"/>
      <c r="CBX19" s="1632"/>
      <c r="CBY19" s="1632"/>
      <c r="CBZ19" s="1632"/>
      <c r="CCA19" s="1632"/>
      <c r="CCB19" s="1632"/>
      <c r="CCC19" s="1632"/>
      <c r="CCD19" s="1632"/>
      <c r="CCE19" s="1632"/>
      <c r="CCF19" s="1632"/>
      <c r="CCG19" s="1632"/>
      <c r="CCH19" s="1632"/>
      <c r="CCI19" s="1632"/>
      <c r="CCJ19" s="1632"/>
      <c r="CCK19" s="1632"/>
      <c r="CCL19" s="1632"/>
      <c r="CCM19" s="1632"/>
      <c r="CCN19" s="1632"/>
      <c r="CCO19" s="1632"/>
      <c r="CCP19" s="1632"/>
      <c r="CCQ19" s="1632"/>
      <c r="CCR19" s="1632"/>
      <c r="CCS19" s="1632"/>
      <c r="CCT19" s="1632"/>
      <c r="CCU19" s="1632"/>
      <c r="CCV19" s="1632"/>
      <c r="CCW19" s="1632"/>
      <c r="CCX19" s="1632"/>
      <c r="CCY19" s="1632"/>
      <c r="CCZ19" s="1632"/>
      <c r="CDA19" s="1632"/>
      <c r="CDB19" s="1632"/>
      <c r="CDC19" s="1632"/>
      <c r="CDD19" s="1632"/>
      <c r="CDE19" s="1632"/>
      <c r="CDF19" s="1632"/>
      <c r="CDG19" s="1632"/>
      <c r="CDH19" s="1632"/>
      <c r="CDI19" s="1632"/>
      <c r="CDJ19" s="1632"/>
      <c r="CDK19" s="1632"/>
      <c r="CDL19" s="1632"/>
      <c r="CDM19" s="1632"/>
      <c r="CDN19" s="1632"/>
      <c r="CDO19" s="1632"/>
      <c r="CDP19" s="1632"/>
      <c r="CDQ19" s="1632"/>
      <c r="CDR19" s="1632"/>
      <c r="CDS19" s="1632"/>
      <c r="CDT19" s="1632"/>
      <c r="CDU19" s="1632"/>
      <c r="CDV19" s="1632"/>
      <c r="CDW19" s="1632"/>
      <c r="CDX19" s="1632"/>
      <c r="CDY19" s="1632"/>
      <c r="CDZ19" s="1632"/>
      <c r="CEA19" s="1632"/>
      <c r="CEB19" s="1632"/>
      <c r="CEC19" s="1632"/>
      <c r="CED19" s="1632"/>
      <c r="CEE19" s="1632"/>
      <c r="CEF19" s="1632"/>
      <c r="CEG19" s="1632"/>
      <c r="CEH19" s="1632"/>
      <c r="CEI19" s="1632"/>
      <c r="CEJ19" s="1632"/>
      <c r="CEK19" s="1632"/>
      <c r="CEL19" s="1632"/>
      <c r="CEM19" s="1632"/>
      <c r="CEN19" s="1632"/>
      <c r="CEO19" s="1632"/>
      <c r="CEP19" s="1632"/>
      <c r="CEQ19" s="1632"/>
      <c r="CER19" s="1632"/>
      <c r="CES19" s="1632"/>
      <c r="CET19" s="1632"/>
      <c r="CEU19" s="1632"/>
      <c r="CEV19" s="1632"/>
      <c r="CEW19" s="1632"/>
      <c r="CEX19" s="1632"/>
      <c r="CEY19" s="1632"/>
      <c r="CEZ19" s="1632"/>
      <c r="CFA19" s="1632"/>
      <c r="CFB19" s="1632"/>
      <c r="CFC19" s="1632"/>
      <c r="CFD19" s="1632"/>
      <c r="CFE19" s="1632"/>
      <c r="CFF19" s="1632"/>
      <c r="CFG19" s="1632"/>
      <c r="CFH19" s="1632"/>
      <c r="CFI19" s="1632"/>
      <c r="CFJ19" s="1632"/>
      <c r="CFK19" s="1632"/>
      <c r="CFL19" s="1632"/>
      <c r="CFM19" s="1632"/>
      <c r="CFN19" s="1632"/>
      <c r="CFO19" s="1632"/>
      <c r="CFP19" s="1632"/>
      <c r="CFQ19" s="1632"/>
      <c r="CFR19" s="1632"/>
      <c r="CFS19" s="1632"/>
      <c r="CFT19" s="1632"/>
      <c r="CFU19" s="1632"/>
      <c r="CFV19" s="1632"/>
      <c r="CFW19" s="1632"/>
      <c r="CFX19" s="1632"/>
      <c r="CFY19" s="1632"/>
      <c r="CFZ19" s="1632"/>
      <c r="CGA19" s="1632"/>
      <c r="CGB19" s="1632"/>
      <c r="CGC19" s="1632"/>
      <c r="CGD19" s="1632"/>
      <c r="CGE19" s="1632"/>
      <c r="CGF19" s="1632"/>
      <c r="CGG19" s="1632"/>
      <c r="CGH19" s="1632"/>
      <c r="CGI19" s="1632"/>
      <c r="CGJ19" s="1632"/>
      <c r="CGK19" s="1632"/>
      <c r="CGL19" s="1632"/>
      <c r="CGM19" s="1632"/>
      <c r="CGN19" s="1632"/>
      <c r="CGO19" s="1632"/>
      <c r="CGP19" s="1632"/>
      <c r="CGQ19" s="1632"/>
      <c r="CGR19" s="1632"/>
      <c r="CGS19" s="1632"/>
      <c r="CGT19" s="1632"/>
      <c r="CGU19" s="1632"/>
      <c r="CGV19" s="1632"/>
      <c r="CGW19" s="1632"/>
      <c r="CGX19" s="1632"/>
      <c r="CGY19" s="1632"/>
      <c r="CGZ19" s="1632"/>
      <c r="CHA19" s="1632"/>
      <c r="CHB19" s="1632"/>
      <c r="CHC19" s="1632"/>
      <c r="CHD19" s="1632"/>
      <c r="CHE19" s="1632"/>
      <c r="CHF19" s="1632"/>
      <c r="CHG19" s="1632"/>
      <c r="CHH19" s="1632"/>
      <c r="CHI19" s="1632"/>
      <c r="CHJ19" s="1632"/>
      <c r="CHK19" s="1632"/>
      <c r="CHL19" s="1632"/>
      <c r="CHM19" s="1632"/>
      <c r="CHN19" s="1632"/>
      <c r="CHO19" s="1632"/>
      <c r="CHP19" s="1632"/>
      <c r="CHQ19" s="1632"/>
      <c r="CHR19" s="1632"/>
      <c r="CHS19" s="1632"/>
      <c r="CHT19" s="1632"/>
      <c r="CHU19" s="1632"/>
      <c r="CHV19" s="1632"/>
      <c r="CHW19" s="1632"/>
      <c r="CHX19" s="1632"/>
      <c r="CHY19" s="1632"/>
      <c r="CHZ19" s="1632"/>
      <c r="CIA19" s="1632"/>
      <c r="CIB19" s="1632"/>
      <c r="CIC19" s="1632"/>
      <c r="CID19" s="1632"/>
      <c r="CIE19" s="1632"/>
      <c r="CIF19" s="1632"/>
      <c r="CIG19" s="1632"/>
      <c r="CIH19" s="1632"/>
      <c r="CII19" s="1632"/>
      <c r="CIJ19" s="1632"/>
      <c r="CIK19" s="1632"/>
      <c r="CIL19" s="1632"/>
      <c r="CIM19" s="1632"/>
      <c r="CIN19" s="1632"/>
      <c r="CIO19" s="1632"/>
      <c r="CIP19" s="1632"/>
      <c r="CIQ19" s="1632"/>
      <c r="CIR19" s="1632"/>
      <c r="CIS19" s="1632"/>
      <c r="CIT19" s="1632"/>
      <c r="CIU19" s="1632"/>
      <c r="CIV19" s="1632"/>
      <c r="CIW19" s="1632"/>
      <c r="CIX19" s="1632"/>
      <c r="CIY19" s="1632"/>
      <c r="CIZ19" s="1632"/>
      <c r="CJA19" s="1632"/>
      <c r="CJB19" s="1632"/>
      <c r="CJC19" s="1632"/>
      <c r="CJD19" s="1632"/>
      <c r="CJE19" s="1632"/>
      <c r="CJF19" s="1632"/>
      <c r="CJG19" s="1632"/>
      <c r="CJH19" s="1632"/>
      <c r="CJI19" s="1632"/>
      <c r="CJJ19" s="1632"/>
      <c r="CJK19" s="1632"/>
      <c r="CJL19" s="1632"/>
      <c r="CJM19" s="1632"/>
      <c r="CJN19" s="1632"/>
      <c r="CJO19" s="1632"/>
      <c r="CJP19" s="1632"/>
      <c r="CJQ19" s="1632"/>
      <c r="CJR19" s="1632"/>
      <c r="CJS19" s="1632"/>
      <c r="CJT19" s="1632"/>
      <c r="CJU19" s="1632"/>
      <c r="CJV19" s="1632"/>
      <c r="CJW19" s="1632"/>
      <c r="CJX19" s="1632"/>
      <c r="CJY19" s="1632"/>
      <c r="CJZ19" s="1632"/>
      <c r="CKA19" s="1632"/>
      <c r="CKB19" s="1632"/>
      <c r="CKC19" s="1632"/>
      <c r="CKD19" s="1632"/>
      <c r="CKE19" s="1632"/>
      <c r="CKF19" s="1632"/>
      <c r="CKG19" s="1632"/>
      <c r="CKH19" s="1632"/>
      <c r="CKI19" s="1632"/>
      <c r="CKJ19" s="1632"/>
      <c r="CKK19" s="1632"/>
      <c r="CKL19" s="1632"/>
      <c r="CKM19" s="1632"/>
      <c r="CKN19" s="1632"/>
      <c r="CKO19" s="1632"/>
      <c r="CKP19" s="1632"/>
      <c r="CKQ19" s="1632"/>
      <c r="CKR19" s="1632"/>
      <c r="CKS19" s="1632"/>
      <c r="CKT19" s="1632"/>
      <c r="CKU19" s="1632"/>
      <c r="CKV19" s="1632"/>
      <c r="CKW19" s="1632"/>
      <c r="CKX19" s="1632"/>
      <c r="CKY19" s="1632"/>
      <c r="CKZ19" s="1632"/>
      <c r="CLA19" s="1632"/>
      <c r="CLB19" s="1632"/>
      <c r="CLC19" s="1632"/>
      <c r="CLD19" s="1632"/>
      <c r="CLE19" s="1632"/>
      <c r="CLF19" s="1632"/>
      <c r="CLG19" s="1632"/>
      <c r="CLH19" s="1632"/>
      <c r="CLI19" s="1632"/>
      <c r="CLJ19" s="1632"/>
      <c r="CLK19" s="1632"/>
      <c r="CLL19" s="1632"/>
      <c r="CLM19" s="1632"/>
      <c r="CLN19" s="1632"/>
      <c r="CLO19" s="1632"/>
      <c r="CLP19" s="1632"/>
      <c r="CLQ19" s="1632"/>
      <c r="CLR19" s="1632"/>
      <c r="CLS19" s="1632"/>
      <c r="CLT19" s="1632"/>
      <c r="CLU19" s="1632"/>
      <c r="CLV19" s="1632"/>
      <c r="CLW19" s="1632"/>
      <c r="CLX19" s="1632"/>
      <c r="CLY19" s="1632"/>
      <c r="CLZ19" s="1632"/>
      <c r="CMA19" s="1632"/>
      <c r="CMB19" s="1632"/>
      <c r="CMC19" s="1632"/>
      <c r="CMD19" s="1632"/>
      <c r="CME19" s="1632"/>
      <c r="CMF19" s="1632"/>
      <c r="CMG19" s="1632"/>
      <c r="CMH19" s="1632"/>
      <c r="CMI19" s="1632"/>
      <c r="CMJ19" s="1632"/>
      <c r="CMK19" s="1632"/>
      <c r="CML19" s="1632"/>
      <c r="CMM19" s="1632"/>
      <c r="CMN19" s="1632"/>
      <c r="CMO19" s="1632"/>
      <c r="CMP19" s="1632"/>
      <c r="CMQ19" s="1632"/>
      <c r="CMR19" s="1632"/>
      <c r="CMS19" s="1632"/>
      <c r="CMT19" s="1632"/>
      <c r="CMU19" s="1632"/>
      <c r="CMV19" s="1632"/>
      <c r="CMW19" s="1632"/>
      <c r="CMX19" s="1632"/>
      <c r="CMY19" s="1632"/>
      <c r="CMZ19" s="1632"/>
      <c r="CNA19" s="1632"/>
      <c r="CNB19" s="1632"/>
      <c r="CNC19" s="1632"/>
      <c r="CND19" s="1632"/>
      <c r="CNE19" s="1632"/>
      <c r="CNF19" s="1632"/>
      <c r="CNG19" s="1632"/>
      <c r="CNH19" s="1632"/>
      <c r="CNI19" s="1632"/>
      <c r="CNJ19" s="1632"/>
      <c r="CNK19" s="1632"/>
      <c r="CNL19" s="1632"/>
      <c r="CNM19" s="1632"/>
      <c r="CNN19" s="1632"/>
      <c r="CNO19" s="1632"/>
      <c r="CNP19" s="1632"/>
      <c r="CNQ19" s="1632"/>
      <c r="CNR19" s="1632"/>
      <c r="CNS19" s="1632"/>
      <c r="CNT19" s="1632"/>
      <c r="CNU19" s="1632"/>
      <c r="CNV19" s="1632"/>
      <c r="CNW19" s="1632"/>
      <c r="CNX19" s="1632"/>
      <c r="CNY19" s="1632"/>
      <c r="CNZ19" s="1632"/>
      <c r="COA19" s="1632"/>
      <c r="COB19" s="1632"/>
      <c r="COC19" s="1632"/>
      <c r="COD19" s="1632"/>
      <c r="COE19" s="1632"/>
      <c r="COF19" s="1632"/>
      <c r="COG19" s="1632"/>
      <c r="COH19" s="1632"/>
      <c r="COI19" s="1632"/>
      <c r="COJ19" s="1632"/>
      <c r="COK19" s="1632"/>
      <c r="COL19" s="1632"/>
      <c r="COM19" s="1632"/>
      <c r="CON19" s="1632"/>
      <c r="COO19" s="1632"/>
      <c r="COP19" s="1632"/>
      <c r="COQ19" s="1632"/>
      <c r="COR19" s="1632"/>
      <c r="COS19" s="1632"/>
      <c r="COT19" s="1632"/>
      <c r="COU19" s="1632"/>
      <c r="COV19" s="1632"/>
      <c r="COW19" s="1632"/>
      <c r="COX19" s="1632"/>
      <c r="COY19" s="1632"/>
      <c r="COZ19" s="1632"/>
      <c r="CPA19" s="1632"/>
      <c r="CPB19" s="1632"/>
      <c r="CPC19" s="1632"/>
      <c r="CPD19" s="1632"/>
      <c r="CPE19" s="1632"/>
      <c r="CPF19" s="1632"/>
      <c r="CPG19" s="1632"/>
      <c r="CPH19" s="1632"/>
      <c r="CPI19" s="1632"/>
      <c r="CPJ19" s="1632"/>
      <c r="CPK19" s="1632"/>
      <c r="CPL19" s="1632"/>
      <c r="CPM19" s="1632"/>
      <c r="CPN19" s="1632"/>
      <c r="CPO19" s="1632"/>
      <c r="CPP19" s="1632"/>
      <c r="CPQ19" s="1632"/>
      <c r="CPR19" s="1632"/>
      <c r="CPS19" s="1632"/>
      <c r="CPT19" s="1632"/>
      <c r="CPU19" s="1632"/>
      <c r="CPV19" s="1632"/>
      <c r="CPW19" s="1632"/>
      <c r="CPX19" s="1632"/>
      <c r="CPY19" s="1632"/>
      <c r="CPZ19" s="1632"/>
      <c r="CQA19" s="1632"/>
      <c r="CQB19" s="1632"/>
      <c r="CQC19" s="1632"/>
      <c r="CQD19" s="1632"/>
      <c r="CQE19" s="1632"/>
      <c r="CQF19" s="1632"/>
      <c r="CQG19" s="1632"/>
      <c r="CQH19" s="1632"/>
      <c r="CQI19" s="1632"/>
      <c r="CQJ19" s="1632"/>
      <c r="CQK19" s="1632"/>
      <c r="CQL19" s="1632"/>
      <c r="CQM19" s="1632"/>
      <c r="CQN19" s="1632"/>
      <c r="CQO19" s="1632"/>
      <c r="CQP19" s="1632"/>
      <c r="CQQ19" s="1632"/>
      <c r="CQR19" s="1632"/>
      <c r="CQS19" s="1632"/>
      <c r="CQT19" s="1632"/>
      <c r="CQU19" s="1632"/>
      <c r="CQV19" s="1632"/>
      <c r="CQW19" s="1632"/>
      <c r="CQX19" s="1632"/>
      <c r="CQY19" s="1632"/>
      <c r="CQZ19" s="1632"/>
      <c r="CRA19" s="1632"/>
      <c r="CRB19" s="1632"/>
      <c r="CRC19" s="1632"/>
      <c r="CRD19" s="1632"/>
      <c r="CRE19" s="1632"/>
      <c r="CRF19" s="1632"/>
      <c r="CRG19" s="1632"/>
      <c r="CRH19" s="1632"/>
      <c r="CRI19" s="1632"/>
      <c r="CRJ19" s="1632"/>
      <c r="CRK19" s="1632"/>
      <c r="CRL19" s="1632"/>
      <c r="CRM19" s="1632"/>
      <c r="CRN19" s="1632"/>
      <c r="CRO19" s="1632"/>
      <c r="CRP19" s="1632"/>
      <c r="CRQ19" s="1632"/>
      <c r="CRR19" s="1632"/>
      <c r="CRS19" s="1632"/>
      <c r="CRT19" s="1632"/>
      <c r="CRU19" s="1632"/>
      <c r="CRV19" s="1632"/>
      <c r="CRW19" s="1632"/>
      <c r="CRX19" s="1632"/>
      <c r="CRY19" s="1632"/>
      <c r="CRZ19" s="1632"/>
      <c r="CSA19" s="1632"/>
      <c r="CSB19" s="1632"/>
      <c r="CSC19" s="1632"/>
      <c r="CSD19" s="1632"/>
      <c r="CSE19" s="1632"/>
      <c r="CSF19" s="1632"/>
      <c r="CSG19" s="1632"/>
      <c r="CSH19" s="1632"/>
      <c r="CSI19" s="1632"/>
      <c r="CSJ19" s="1632"/>
      <c r="CSK19" s="1632"/>
      <c r="CSL19" s="1632"/>
      <c r="CSM19" s="1632"/>
      <c r="CSN19" s="1632"/>
      <c r="CSO19" s="1632"/>
      <c r="CSP19" s="1632"/>
      <c r="CSQ19" s="1632"/>
      <c r="CSR19" s="1632"/>
      <c r="CSS19" s="1632"/>
      <c r="CST19" s="1632"/>
      <c r="CSU19" s="1632"/>
      <c r="CSV19" s="1632"/>
      <c r="CSW19" s="1632"/>
      <c r="CSX19" s="1632"/>
      <c r="CSY19" s="1632"/>
      <c r="CSZ19" s="1632"/>
      <c r="CTA19" s="1632"/>
      <c r="CTB19" s="1632"/>
      <c r="CTC19" s="1632"/>
      <c r="CTD19" s="1632"/>
      <c r="CTE19" s="1632"/>
      <c r="CTF19" s="1632"/>
      <c r="CTG19" s="1632"/>
      <c r="CTH19" s="1632"/>
      <c r="CTI19" s="1632"/>
      <c r="CTJ19" s="1632"/>
      <c r="CTK19" s="1632"/>
      <c r="CTL19" s="1632"/>
      <c r="CTM19" s="1632"/>
      <c r="CTN19" s="1632"/>
      <c r="CTO19" s="1632"/>
      <c r="CTP19" s="1632"/>
      <c r="CTQ19" s="1632"/>
      <c r="CTR19" s="1632"/>
      <c r="CTS19" s="1632"/>
      <c r="CTT19" s="1632"/>
      <c r="CTU19" s="1632"/>
      <c r="CTV19" s="1632"/>
      <c r="CTW19" s="1632"/>
      <c r="CTX19" s="1632"/>
      <c r="CTY19" s="1632"/>
      <c r="CTZ19" s="1632"/>
      <c r="CUA19" s="1632"/>
      <c r="CUB19" s="1632"/>
      <c r="CUC19" s="1632"/>
      <c r="CUD19" s="1632"/>
      <c r="CUE19" s="1632"/>
      <c r="CUF19" s="1632"/>
      <c r="CUG19" s="1632"/>
      <c r="CUH19" s="1632"/>
      <c r="CUI19" s="1632"/>
      <c r="CUJ19" s="1632"/>
      <c r="CUK19" s="1632"/>
      <c r="CUL19" s="1632"/>
      <c r="CUM19" s="1632"/>
      <c r="CUN19" s="1632"/>
      <c r="CUO19" s="1632"/>
      <c r="CUP19" s="1632"/>
      <c r="CUQ19" s="1632"/>
      <c r="CUR19" s="1632"/>
      <c r="CUS19" s="1632"/>
      <c r="CUT19" s="1632"/>
      <c r="CUU19" s="1632"/>
      <c r="CUV19" s="1632"/>
      <c r="CUW19" s="1632"/>
      <c r="CUX19" s="1632"/>
      <c r="CUY19" s="1632"/>
      <c r="CUZ19" s="1632"/>
      <c r="CVA19" s="1632"/>
      <c r="CVB19" s="1632"/>
      <c r="CVC19" s="1632"/>
      <c r="CVD19" s="1632"/>
      <c r="CVE19" s="1632"/>
      <c r="CVF19" s="1632"/>
      <c r="CVG19" s="1632"/>
      <c r="CVH19" s="1632"/>
      <c r="CVI19" s="1632"/>
      <c r="CVJ19" s="1632"/>
      <c r="CVK19" s="1632"/>
      <c r="CVL19" s="1632"/>
      <c r="CVM19" s="1632"/>
      <c r="CVN19" s="1632"/>
      <c r="CVO19" s="1632"/>
      <c r="CVP19" s="1632"/>
      <c r="CVQ19" s="1632"/>
      <c r="CVR19" s="1632"/>
      <c r="CVS19" s="1632"/>
      <c r="CVT19" s="1632"/>
      <c r="CVU19" s="1632"/>
      <c r="CVV19" s="1632"/>
      <c r="CVW19" s="1632"/>
      <c r="CVX19" s="1632"/>
      <c r="CVY19" s="1632"/>
      <c r="CVZ19" s="1632"/>
      <c r="CWA19" s="1632"/>
      <c r="CWB19" s="1632"/>
      <c r="CWC19" s="1632"/>
      <c r="CWD19" s="1632"/>
      <c r="CWE19" s="1632"/>
      <c r="CWF19" s="1632"/>
      <c r="CWG19" s="1632"/>
      <c r="CWH19" s="1632"/>
      <c r="CWI19" s="1632"/>
      <c r="CWJ19" s="1632"/>
      <c r="CWK19" s="1632"/>
      <c r="CWL19" s="1632"/>
      <c r="CWM19" s="1632"/>
      <c r="CWN19" s="1632"/>
      <c r="CWO19" s="1632"/>
      <c r="CWP19" s="1632"/>
      <c r="CWQ19" s="1632"/>
      <c r="CWR19" s="1632"/>
      <c r="CWS19" s="1632"/>
      <c r="CWT19" s="1632"/>
      <c r="CWU19" s="1632"/>
      <c r="CWV19" s="1632"/>
      <c r="CWW19" s="1632"/>
      <c r="CWX19" s="1632"/>
      <c r="CWY19" s="1632"/>
      <c r="CWZ19" s="1632"/>
      <c r="CXA19" s="1632"/>
      <c r="CXB19" s="1632"/>
      <c r="CXC19" s="1632"/>
      <c r="CXD19" s="1632"/>
      <c r="CXE19" s="1632"/>
      <c r="CXF19" s="1632"/>
      <c r="CXG19" s="1632"/>
      <c r="CXH19" s="1632"/>
      <c r="CXI19" s="1632"/>
      <c r="CXJ19" s="1632"/>
      <c r="CXK19" s="1632"/>
      <c r="CXL19" s="1632"/>
      <c r="CXM19" s="1632"/>
      <c r="CXN19" s="1632"/>
      <c r="CXO19" s="1632"/>
      <c r="CXP19" s="1632"/>
      <c r="CXQ19" s="1632"/>
      <c r="CXR19" s="1632"/>
      <c r="CXS19" s="1632"/>
      <c r="CXT19" s="1632"/>
      <c r="CXU19" s="1632"/>
      <c r="CXV19" s="1632"/>
      <c r="CXW19" s="1632"/>
      <c r="CXX19" s="1632"/>
      <c r="CXY19" s="1632"/>
      <c r="CXZ19" s="1632"/>
      <c r="CYA19" s="1632"/>
      <c r="CYB19" s="1632"/>
      <c r="CYC19" s="1632"/>
      <c r="CYD19" s="1632"/>
      <c r="CYE19" s="1632"/>
      <c r="CYF19" s="1632"/>
      <c r="CYG19" s="1632"/>
      <c r="CYH19" s="1632"/>
      <c r="CYI19" s="1632"/>
      <c r="CYJ19" s="1632"/>
      <c r="CYK19" s="1632"/>
      <c r="CYL19" s="1632"/>
      <c r="CYM19" s="1632"/>
      <c r="CYN19" s="1632"/>
      <c r="CYO19" s="1632"/>
      <c r="CYP19" s="1632"/>
      <c r="CYQ19" s="1632"/>
      <c r="CYR19" s="1632"/>
      <c r="CYS19" s="1632"/>
      <c r="CYT19" s="1632"/>
      <c r="CYU19" s="1632"/>
      <c r="CYV19" s="1632"/>
      <c r="CYW19" s="1632"/>
      <c r="CYX19" s="1632"/>
      <c r="CYY19" s="1632"/>
      <c r="CYZ19" s="1632"/>
      <c r="CZA19" s="1632"/>
      <c r="CZB19" s="1632"/>
      <c r="CZC19" s="1632"/>
      <c r="CZD19" s="1632"/>
      <c r="CZE19" s="1632"/>
      <c r="CZF19" s="1632"/>
      <c r="CZG19" s="1632"/>
      <c r="CZH19" s="1632"/>
      <c r="CZI19" s="1632"/>
      <c r="CZJ19" s="1632"/>
      <c r="CZK19" s="1632"/>
      <c r="CZL19" s="1632"/>
      <c r="CZM19" s="1632"/>
      <c r="CZN19" s="1632"/>
      <c r="CZO19" s="1632"/>
      <c r="CZP19" s="1632"/>
      <c r="CZQ19" s="1632"/>
      <c r="CZR19" s="1632"/>
      <c r="CZS19" s="1632"/>
      <c r="CZT19" s="1632"/>
      <c r="CZU19" s="1632"/>
      <c r="CZV19" s="1632"/>
      <c r="CZW19" s="1632"/>
      <c r="CZX19" s="1632"/>
      <c r="CZY19" s="1632"/>
      <c r="CZZ19" s="1632"/>
      <c r="DAA19" s="1632"/>
      <c r="DAB19" s="1632"/>
      <c r="DAC19" s="1632"/>
      <c r="DAD19" s="1632"/>
      <c r="DAE19" s="1632"/>
      <c r="DAF19" s="1632"/>
      <c r="DAG19" s="1632"/>
      <c r="DAH19" s="1632"/>
      <c r="DAI19" s="1632"/>
      <c r="DAJ19" s="1632"/>
      <c r="DAK19" s="1632"/>
      <c r="DAL19" s="1632"/>
      <c r="DAM19" s="1632"/>
      <c r="DAN19" s="1632"/>
      <c r="DAO19" s="1632"/>
      <c r="DAP19" s="1632"/>
      <c r="DAQ19" s="1632"/>
      <c r="DAR19" s="1632"/>
      <c r="DAS19" s="1632"/>
      <c r="DAT19" s="1632"/>
      <c r="DAU19" s="1632"/>
      <c r="DAV19" s="1632"/>
      <c r="DAW19" s="1632"/>
      <c r="DAX19" s="1632"/>
      <c r="DAY19" s="1632"/>
      <c r="DAZ19" s="1632"/>
      <c r="DBA19" s="1632"/>
      <c r="DBB19" s="1632"/>
      <c r="DBC19" s="1632"/>
      <c r="DBD19" s="1632"/>
      <c r="DBE19" s="1632"/>
      <c r="DBF19" s="1632"/>
      <c r="DBG19" s="1632"/>
      <c r="DBH19" s="1632"/>
      <c r="DBI19" s="1632"/>
      <c r="DBJ19" s="1632"/>
      <c r="DBK19" s="1632"/>
      <c r="DBL19" s="1632"/>
      <c r="DBM19" s="1632"/>
      <c r="DBN19" s="1632"/>
      <c r="DBO19" s="1632"/>
      <c r="DBP19" s="1632"/>
      <c r="DBQ19" s="1632"/>
      <c r="DBR19" s="1632"/>
      <c r="DBS19" s="1632"/>
      <c r="DBT19" s="1632"/>
      <c r="DBU19" s="1632"/>
      <c r="DBV19" s="1632"/>
      <c r="DBW19" s="1632"/>
      <c r="DBX19" s="1632"/>
      <c r="DBY19" s="1632"/>
      <c r="DBZ19" s="1632"/>
      <c r="DCA19" s="1632"/>
      <c r="DCB19" s="1632"/>
      <c r="DCC19" s="1632"/>
      <c r="DCD19" s="1632"/>
      <c r="DCE19" s="1632"/>
      <c r="DCF19" s="1632"/>
      <c r="DCG19" s="1632"/>
      <c r="DCH19" s="1632"/>
      <c r="DCI19" s="1632"/>
      <c r="DCJ19" s="1632"/>
      <c r="DCK19" s="1632"/>
      <c r="DCL19" s="1632"/>
      <c r="DCM19" s="1632"/>
      <c r="DCN19" s="1632"/>
      <c r="DCO19" s="1632"/>
      <c r="DCP19" s="1632"/>
      <c r="DCQ19" s="1632"/>
      <c r="DCR19" s="1632"/>
      <c r="DCS19" s="1632"/>
      <c r="DCT19" s="1632"/>
      <c r="DCU19" s="1632"/>
      <c r="DCV19" s="1632"/>
      <c r="DCW19" s="1632"/>
      <c r="DCX19" s="1632"/>
      <c r="DCY19" s="1632"/>
      <c r="DCZ19" s="1632"/>
      <c r="DDA19" s="1632"/>
      <c r="DDB19" s="1632"/>
      <c r="DDC19" s="1632"/>
      <c r="DDD19" s="1632"/>
      <c r="DDE19" s="1632"/>
      <c r="DDF19" s="1632"/>
      <c r="DDG19" s="1632"/>
      <c r="DDH19" s="1632"/>
      <c r="DDI19" s="1632"/>
      <c r="DDJ19" s="1632"/>
      <c r="DDK19" s="1632"/>
      <c r="DDL19" s="1632"/>
      <c r="DDM19" s="1632"/>
      <c r="DDN19" s="1632"/>
      <c r="DDO19" s="1632"/>
      <c r="DDP19" s="1632"/>
      <c r="DDQ19" s="1632"/>
      <c r="DDR19" s="1632"/>
      <c r="DDS19" s="1632"/>
      <c r="DDT19" s="1632"/>
      <c r="DDU19" s="1632"/>
      <c r="DDV19" s="1632"/>
      <c r="DDW19" s="1632"/>
      <c r="DDX19" s="1632"/>
      <c r="DDY19" s="1632"/>
      <c r="DDZ19" s="1632"/>
      <c r="DEA19" s="1632"/>
      <c r="DEB19" s="1632"/>
      <c r="DEC19" s="1632"/>
      <c r="DED19" s="1632"/>
      <c r="DEE19" s="1632"/>
      <c r="DEF19" s="1632"/>
      <c r="DEG19" s="1632"/>
      <c r="DEH19" s="1632"/>
      <c r="DEI19" s="1632"/>
      <c r="DEJ19" s="1632"/>
      <c r="DEK19" s="1632"/>
      <c r="DEL19" s="1632"/>
      <c r="DEM19" s="1632"/>
      <c r="DEN19" s="1632"/>
      <c r="DEO19" s="1632"/>
      <c r="DEP19" s="1632"/>
      <c r="DEQ19" s="1632"/>
      <c r="DER19" s="1632"/>
      <c r="DES19" s="1632"/>
      <c r="DET19" s="1632"/>
      <c r="DEU19" s="1632"/>
      <c r="DEV19" s="1632"/>
      <c r="DEW19" s="1632"/>
      <c r="DEX19" s="1632"/>
      <c r="DEY19" s="1632"/>
      <c r="DEZ19" s="1632"/>
      <c r="DFA19" s="1632"/>
      <c r="DFB19" s="1632"/>
      <c r="DFC19" s="1632"/>
      <c r="DFD19" s="1632"/>
      <c r="DFE19" s="1632"/>
      <c r="DFF19" s="1632"/>
      <c r="DFG19" s="1632"/>
      <c r="DFH19" s="1632"/>
      <c r="DFI19" s="1632"/>
      <c r="DFJ19" s="1632"/>
      <c r="DFK19" s="1632"/>
      <c r="DFL19" s="1632"/>
      <c r="DFM19" s="1632"/>
      <c r="DFN19" s="1632"/>
      <c r="DFO19" s="1632"/>
      <c r="DFP19" s="1632"/>
      <c r="DFQ19" s="1632"/>
      <c r="DFR19" s="1632"/>
      <c r="DFS19" s="1632"/>
      <c r="DFT19" s="1632"/>
      <c r="DFU19" s="1632"/>
      <c r="DFV19" s="1632"/>
      <c r="DFW19" s="1632"/>
      <c r="DFX19" s="1632"/>
      <c r="DFY19" s="1632"/>
      <c r="DFZ19" s="1632"/>
      <c r="DGA19" s="1632"/>
      <c r="DGB19" s="1632"/>
      <c r="DGC19" s="1632"/>
      <c r="DGD19" s="1632"/>
      <c r="DGE19" s="1632"/>
      <c r="DGF19" s="1632"/>
      <c r="DGG19" s="1632"/>
      <c r="DGH19" s="1632"/>
      <c r="DGI19" s="1632"/>
      <c r="DGJ19" s="1632"/>
      <c r="DGK19" s="1632"/>
      <c r="DGL19" s="1632"/>
      <c r="DGM19" s="1632"/>
      <c r="DGN19" s="1632"/>
      <c r="DGO19" s="1632"/>
      <c r="DGP19" s="1632"/>
      <c r="DGQ19" s="1632"/>
      <c r="DGR19" s="1632"/>
      <c r="DGS19" s="1632"/>
      <c r="DGT19" s="1632"/>
      <c r="DGU19" s="1632"/>
      <c r="DGV19" s="1632"/>
      <c r="DGW19" s="1632"/>
      <c r="DGX19" s="1632"/>
      <c r="DGY19" s="1632"/>
      <c r="DGZ19" s="1632"/>
      <c r="DHA19" s="1632"/>
      <c r="DHB19" s="1632"/>
      <c r="DHC19" s="1632"/>
      <c r="DHD19" s="1632"/>
      <c r="DHE19" s="1632"/>
      <c r="DHF19" s="1632"/>
      <c r="DHG19" s="1632"/>
      <c r="DHH19" s="1632"/>
      <c r="DHI19" s="1632"/>
      <c r="DHJ19" s="1632"/>
      <c r="DHK19" s="1632"/>
      <c r="DHL19" s="1632"/>
      <c r="DHM19" s="1632"/>
      <c r="DHN19" s="1632"/>
      <c r="DHO19" s="1632"/>
      <c r="DHP19" s="1632"/>
      <c r="DHQ19" s="1632"/>
      <c r="DHR19" s="1632"/>
      <c r="DHS19" s="1632"/>
      <c r="DHT19" s="1632"/>
      <c r="DHU19" s="1632"/>
      <c r="DHV19" s="1632"/>
      <c r="DHW19" s="1632"/>
      <c r="DHX19" s="1632"/>
      <c r="DHY19" s="1632"/>
      <c r="DHZ19" s="1632"/>
      <c r="DIA19" s="1632"/>
      <c r="DIB19" s="1632"/>
      <c r="DIC19" s="1632"/>
      <c r="DID19" s="1632"/>
      <c r="DIE19" s="1632"/>
      <c r="DIF19" s="1632"/>
      <c r="DIG19" s="1632"/>
      <c r="DIH19" s="1632"/>
      <c r="DII19" s="1632"/>
      <c r="DIJ19" s="1632"/>
      <c r="DIK19" s="1632"/>
      <c r="DIL19" s="1632"/>
      <c r="DIM19" s="1632"/>
      <c r="DIN19" s="1632"/>
      <c r="DIO19" s="1632"/>
      <c r="DIP19" s="1632"/>
      <c r="DIQ19" s="1632"/>
      <c r="DIR19" s="1632"/>
      <c r="DIS19" s="1632"/>
      <c r="DIT19" s="1632"/>
      <c r="DIU19" s="1632"/>
      <c r="DIV19" s="1632"/>
      <c r="DIW19" s="1632"/>
      <c r="DIX19" s="1632"/>
      <c r="DIY19" s="1632"/>
      <c r="DIZ19" s="1632"/>
      <c r="DJA19" s="1632"/>
      <c r="DJB19" s="1632"/>
      <c r="DJC19" s="1632"/>
      <c r="DJD19" s="1632"/>
      <c r="DJE19" s="1632"/>
      <c r="DJF19" s="1632"/>
      <c r="DJG19" s="1632"/>
      <c r="DJH19" s="1632"/>
      <c r="DJI19" s="1632"/>
      <c r="DJJ19" s="1632"/>
      <c r="DJK19" s="1632"/>
      <c r="DJL19" s="1632"/>
      <c r="DJM19" s="1632"/>
      <c r="DJN19" s="1632"/>
      <c r="DJO19" s="1632"/>
      <c r="DJP19" s="1632"/>
      <c r="DJQ19" s="1632"/>
      <c r="DJR19" s="1632"/>
      <c r="DJS19" s="1632"/>
      <c r="DJT19" s="1632"/>
      <c r="DJU19" s="1632"/>
      <c r="DJV19" s="1632"/>
      <c r="DJW19" s="1632"/>
      <c r="DJX19" s="1632"/>
      <c r="DJY19" s="1632"/>
      <c r="DJZ19" s="1632"/>
      <c r="DKA19" s="1632"/>
      <c r="DKB19" s="1632"/>
      <c r="DKC19" s="1632"/>
      <c r="DKD19" s="1632"/>
      <c r="DKE19" s="1632"/>
      <c r="DKF19" s="1632"/>
      <c r="DKG19" s="1632"/>
      <c r="DKH19" s="1632"/>
      <c r="DKI19" s="1632"/>
      <c r="DKJ19" s="1632"/>
      <c r="DKK19" s="1632"/>
      <c r="DKL19" s="1632"/>
      <c r="DKM19" s="1632"/>
      <c r="DKN19" s="1632"/>
      <c r="DKO19" s="1632"/>
      <c r="DKP19" s="1632"/>
      <c r="DKQ19" s="1632"/>
      <c r="DKR19" s="1632"/>
      <c r="DKS19" s="1632"/>
      <c r="DKT19" s="1632"/>
      <c r="DKU19" s="1632"/>
      <c r="DKV19" s="1632"/>
      <c r="DKW19" s="1632"/>
      <c r="DKX19" s="1632"/>
      <c r="DKY19" s="1632"/>
      <c r="DKZ19" s="1632"/>
      <c r="DLA19" s="1632"/>
      <c r="DLB19" s="1632"/>
      <c r="DLC19" s="1632"/>
      <c r="DLD19" s="1632"/>
      <c r="DLE19" s="1632"/>
      <c r="DLF19" s="1632"/>
      <c r="DLG19" s="1632"/>
      <c r="DLH19" s="1632"/>
      <c r="DLI19" s="1632"/>
      <c r="DLJ19" s="1632"/>
      <c r="DLK19" s="1632"/>
      <c r="DLL19" s="1632"/>
      <c r="DLM19" s="1632"/>
      <c r="DLN19" s="1632"/>
      <c r="DLO19" s="1632"/>
      <c r="DLP19" s="1632"/>
      <c r="DLQ19" s="1632"/>
      <c r="DLR19" s="1632"/>
      <c r="DLS19" s="1632"/>
      <c r="DLT19" s="1632"/>
      <c r="DLU19" s="1632"/>
      <c r="DLV19" s="1632"/>
      <c r="DLW19" s="1632"/>
      <c r="DLX19" s="1632"/>
      <c r="DLY19" s="1632"/>
      <c r="DLZ19" s="1632"/>
      <c r="DMA19" s="1632"/>
      <c r="DMB19" s="1632"/>
      <c r="DMC19" s="1632"/>
      <c r="DMD19" s="1632"/>
      <c r="DME19" s="1632"/>
      <c r="DMF19" s="1632"/>
      <c r="DMG19" s="1632"/>
      <c r="DMH19" s="1632"/>
      <c r="DMI19" s="1632"/>
      <c r="DMJ19" s="1632"/>
      <c r="DMK19" s="1632"/>
      <c r="DML19" s="1632"/>
      <c r="DMM19" s="1632"/>
      <c r="DMN19" s="1632"/>
      <c r="DMO19" s="1632"/>
      <c r="DMP19" s="1632"/>
      <c r="DMQ19" s="1632"/>
      <c r="DMR19" s="1632"/>
      <c r="DMS19" s="1632"/>
      <c r="DMT19" s="1632"/>
      <c r="DMU19" s="1632"/>
      <c r="DMV19" s="1632"/>
      <c r="DMW19" s="1632"/>
      <c r="DMX19" s="1632"/>
      <c r="DMY19" s="1632"/>
      <c r="DMZ19" s="1632"/>
      <c r="DNA19" s="1632"/>
      <c r="DNB19" s="1632"/>
      <c r="DNC19" s="1632"/>
      <c r="DND19" s="1632"/>
      <c r="DNE19" s="1632"/>
      <c r="DNF19" s="1632"/>
      <c r="DNG19" s="1632"/>
      <c r="DNH19" s="1632"/>
      <c r="DNI19" s="1632"/>
      <c r="DNJ19" s="1632"/>
      <c r="DNK19" s="1632"/>
      <c r="DNL19" s="1632"/>
      <c r="DNM19" s="1632"/>
      <c r="DNN19" s="1632"/>
      <c r="DNO19" s="1632"/>
      <c r="DNP19" s="1632"/>
      <c r="DNQ19" s="1632"/>
      <c r="DNR19" s="1632"/>
      <c r="DNS19" s="1632"/>
      <c r="DNT19" s="1632"/>
      <c r="DNU19" s="1632"/>
      <c r="DNV19" s="1632"/>
      <c r="DNW19" s="1632"/>
      <c r="DNX19" s="1632"/>
      <c r="DNY19" s="1632"/>
      <c r="DNZ19" s="1632"/>
      <c r="DOA19" s="1632"/>
      <c r="DOB19" s="1632"/>
      <c r="DOC19" s="1632"/>
      <c r="DOD19" s="1632"/>
      <c r="DOE19" s="1632"/>
      <c r="DOF19" s="1632"/>
      <c r="DOG19" s="1632"/>
      <c r="DOH19" s="1632"/>
      <c r="DOI19" s="1632"/>
      <c r="DOJ19" s="1632"/>
      <c r="DOK19" s="1632"/>
      <c r="DOL19" s="1632"/>
      <c r="DOM19" s="1632"/>
      <c r="DON19" s="1632"/>
      <c r="DOO19" s="1632"/>
      <c r="DOP19" s="1632"/>
      <c r="DOQ19" s="1632"/>
      <c r="DOR19" s="1632"/>
      <c r="DOS19" s="1632"/>
      <c r="DOT19" s="1632"/>
      <c r="DOU19" s="1632"/>
      <c r="DOV19" s="1632"/>
      <c r="DOW19" s="1632"/>
      <c r="DOX19" s="1632"/>
      <c r="DOY19" s="1632"/>
      <c r="DOZ19" s="1632"/>
      <c r="DPA19" s="1632"/>
      <c r="DPB19" s="1632"/>
      <c r="DPC19" s="1632"/>
      <c r="DPD19" s="1632"/>
      <c r="DPE19" s="1632"/>
      <c r="DPF19" s="1632"/>
      <c r="DPG19" s="1632"/>
      <c r="DPH19" s="1632"/>
      <c r="DPI19" s="1632"/>
      <c r="DPJ19" s="1632"/>
      <c r="DPK19" s="1632"/>
      <c r="DPL19" s="1632"/>
      <c r="DPM19" s="1632"/>
      <c r="DPN19" s="1632"/>
      <c r="DPO19" s="1632"/>
      <c r="DPP19" s="1632"/>
      <c r="DPQ19" s="1632"/>
      <c r="DPR19" s="1632"/>
      <c r="DPS19" s="1632"/>
      <c r="DPT19" s="1632"/>
      <c r="DPU19" s="1632"/>
      <c r="DPV19" s="1632"/>
      <c r="DPW19" s="1632"/>
      <c r="DPX19" s="1632"/>
      <c r="DPY19" s="1632"/>
      <c r="DPZ19" s="1632"/>
      <c r="DQA19" s="1632"/>
      <c r="DQB19" s="1632"/>
      <c r="DQC19" s="1632"/>
      <c r="DQD19" s="1632"/>
      <c r="DQE19" s="1632"/>
      <c r="DQF19" s="1632"/>
      <c r="DQG19" s="1632"/>
      <c r="DQH19" s="1632"/>
      <c r="DQI19" s="1632"/>
      <c r="DQJ19" s="1632"/>
      <c r="DQK19" s="1632"/>
      <c r="DQL19" s="1632"/>
      <c r="DQM19" s="1632"/>
      <c r="DQN19" s="1632"/>
      <c r="DQO19" s="1632"/>
      <c r="DQP19" s="1632"/>
      <c r="DQQ19" s="1632"/>
      <c r="DQR19" s="1632"/>
      <c r="DQS19" s="1632"/>
      <c r="DQT19" s="1632"/>
      <c r="DQU19" s="1632"/>
      <c r="DQV19" s="1632"/>
      <c r="DQW19" s="1632"/>
      <c r="DQX19" s="1632"/>
      <c r="DQY19" s="1632"/>
      <c r="DQZ19" s="1632"/>
      <c r="DRA19" s="1632"/>
      <c r="DRB19" s="1632"/>
      <c r="DRC19" s="1632"/>
      <c r="DRD19" s="1632"/>
      <c r="DRE19" s="1632"/>
      <c r="DRF19" s="1632"/>
      <c r="DRG19" s="1632"/>
      <c r="DRH19" s="1632"/>
      <c r="DRI19" s="1632"/>
      <c r="DRJ19" s="1632"/>
      <c r="DRK19" s="1632"/>
      <c r="DRL19" s="1632"/>
      <c r="DRM19" s="1632"/>
      <c r="DRN19" s="1632"/>
      <c r="DRO19" s="1632"/>
      <c r="DRP19" s="1632"/>
      <c r="DRQ19" s="1632"/>
      <c r="DRR19" s="1632"/>
      <c r="DRS19" s="1632"/>
      <c r="DRT19" s="1632"/>
      <c r="DRU19" s="1632"/>
      <c r="DRV19" s="1632"/>
      <c r="DRW19" s="1632"/>
      <c r="DRX19" s="1632"/>
      <c r="DRY19" s="1632"/>
      <c r="DRZ19" s="1632"/>
      <c r="DSA19" s="1632"/>
      <c r="DSB19" s="1632"/>
      <c r="DSC19" s="1632"/>
      <c r="DSD19" s="1632"/>
      <c r="DSE19" s="1632"/>
      <c r="DSF19" s="1632"/>
      <c r="DSG19" s="1632"/>
      <c r="DSH19" s="1632"/>
      <c r="DSI19" s="1632"/>
      <c r="DSJ19" s="1632"/>
      <c r="DSK19" s="1632"/>
      <c r="DSL19" s="1632"/>
      <c r="DSM19" s="1632"/>
      <c r="DSN19" s="1632"/>
      <c r="DSO19" s="1632"/>
      <c r="DSP19" s="1632"/>
      <c r="DSQ19" s="1632"/>
      <c r="DSR19" s="1632"/>
      <c r="DSS19" s="1632"/>
      <c r="DST19" s="1632"/>
      <c r="DSU19" s="1632"/>
      <c r="DSV19" s="1632"/>
      <c r="DSW19" s="1632"/>
      <c r="DSX19" s="1632"/>
      <c r="DSY19" s="1632"/>
      <c r="DSZ19" s="1632"/>
      <c r="DTA19" s="1632"/>
      <c r="DTB19" s="1632"/>
      <c r="DTC19" s="1632"/>
      <c r="DTD19" s="1632"/>
      <c r="DTE19" s="1632"/>
      <c r="DTF19" s="1632"/>
      <c r="DTG19" s="1632"/>
      <c r="DTH19" s="1632"/>
      <c r="DTI19" s="1632"/>
      <c r="DTJ19" s="1632"/>
      <c r="DTK19" s="1632"/>
      <c r="DTL19" s="1632"/>
      <c r="DTM19" s="1632"/>
      <c r="DTN19" s="1632"/>
      <c r="DTO19" s="1632"/>
      <c r="DTP19" s="1632"/>
      <c r="DTQ19" s="1632"/>
      <c r="DTR19" s="1632"/>
      <c r="DTS19" s="1632"/>
      <c r="DTT19" s="1632"/>
      <c r="DTU19" s="1632"/>
      <c r="DTV19" s="1632"/>
      <c r="DTW19" s="1632"/>
      <c r="DTX19" s="1632"/>
      <c r="DTY19" s="1632"/>
      <c r="DTZ19" s="1632"/>
      <c r="DUA19" s="1632"/>
      <c r="DUB19" s="1632"/>
      <c r="DUC19" s="1632"/>
      <c r="DUD19" s="1632"/>
      <c r="DUE19" s="1632"/>
      <c r="DUF19" s="1632"/>
      <c r="DUG19" s="1632"/>
      <c r="DUH19" s="1632"/>
      <c r="DUI19" s="1632"/>
      <c r="DUJ19" s="1632"/>
      <c r="DUK19" s="1632"/>
      <c r="DUL19" s="1632"/>
      <c r="DUM19" s="1632"/>
      <c r="DUN19" s="1632"/>
      <c r="DUO19" s="1632"/>
      <c r="DUP19" s="1632"/>
      <c r="DUQ19" s="1632"/>
      <c r="DUR19" s="1632"/>
      <c r="DUS19" s="1632"/>
      <c r="DUT19" s="1632"/>
      <c r="DUU19" s="1632"/>
      <c r="DUV19" s="1632"/>
      <c r="DUW19" s="1632"/>
      <c r="DUX19" s="1632"/>
      <c r="DUY19" s="1632"/>
      <c r="DUZ19" s="1632"/>
      <c r="DVA19" s="1632"/>
      <c r="DVB19" s="1632"/>
      <c r="DVC19" s="1632"/>
      <c r="DVD19" s="1632"/>
      <c r="DVE19" s="1632"/>
      <c r="DVF19" s="1632"/>
      <c r="DVG19" s="1632"/>
      <c r="DVH19" s="1632"/>
      <c r="DVI19" s="1632"/>
      <c r="DVJ19" s="1632"/>
      <c r="DVK19" s="1632"/>
      <c r="DVL19" s="1632"/>
      <c r="DVM19" s="1632"/>
      <c r="DVN19" s="1632"/>
      <c r="DVO19" s="1632"/>
      <c r="DVP19" s="1632"/>
      <c r="DVQ19" s="1632"/>
      <c r="DVR19" s="1632"/>
      <c r="DVS19" s="1632"/>
      <c r="DVT19" s="1632"/>
      <c r="DVU19" s="1632"/>
      <c r="DVV19" s="1632"/>
      <c r="DVW19" s="1632"/>
      <c r="DVX19" s="1632"/>
      <c r="DVY19" s="1632"/>
      <c r="DVZ19" s="1632"/>
      <c r="DWA19" s="1632"/>
      <c r="DWB19" s="1632"/>
      <c r="DWC19" s="1632"/>
      <c r="DWD19" s="1632"/>
      <c r="DWE19" s="1632"/>
      <c r="DWF19" s="1632"/>
      <c r="DWG19" s="1632"/>
      <c r="DWH19" s="1632"/>
      <c r="DWI19" s="1632"/>
      <c r="DWJ19" s="1632"/>
      <c r="DWK19" s="1632"/>
      <c r="DWL19" s="1632"/>
      <c r="DWM19" s="1632"/>
      <c r="DWN19" s="1632"/>
      <c r="DWO19" s="1632"/>
      <c r="DWP19" s="1632"/>
      <c r="DWQ19" s="1632"/>
      <c r="DWR19" s="1632"/>
      <c r="DWS19" s="1632"/>
      <c r="DWT19" s="1632"/>
      <c r="DWU19" s="1632"/>
      <c r="DWV19" s="1632"/>
      <c r="DWW19" s="1632"/>
      <c r="DWX19" s="1632"/>
      <c r="DWY19" s="1632"/>
      <c r="DWZ19" s="1632"/>
      <c r="DXA19" s="1632"/>
      <c r="DXB19" s="1632"/>
      <c r="DXC19" s="1632"/>
      <c r="DXD19" s="1632"/>
      <c r="DXE19" s="1632"/>
      <c r="DXF19" s="1632"/>
      <c r="DXG19" s="1632"/>
      <c r="DXH19" s="1632"/>
      <c r="DXI19" s="1632"/>
      <c r="DXJ19" s="1632"/>
      <c r="DXK19" s="1632"/>
      <c r="DXL19" s="1632"/>
      <c r="DXM19" s="1632"/>
      <c r="DXN19" s="1632"/>
      <c r="DXO19" s="1632"/>
      <c r="DXP19" s="1632"/>
      <c r="DXQ19" s="1632"/>
      <c r="DXR19" s="1632"/>
      <c r="DXS19" s="1632"/>
      <c r="DXT19" s="1632"/>
      <c r="DXU19" s="1632"/>
      <c r="DXV19" s="1632"/>
      <c r="DXW19" s="1632"/>
      <c r="DXX19" s="1632"/>
      <c r="DXY19" s="1632"/>
      <c r="DXZ19" s="1632"/>
      <c r="DYA19" s="1632"/>
      <c r="DYB19" s="1632"/>
      <c r="DYC19" s="1632"/>
      <c r="DYD19" s="1632"/>
      <c r="DYE19" s="1632"/>
      <c r="DYF19" s="1632"/>
      <c r="DYG19" s="1632"/>
      <c r="DYH19" s="1632"/>
      <c r="DYI19" s="1632"/>
      <c r="DYJ19" s="1632"/>
      <c r="DYK19" s="1632"/>
      <c r="DYL19" s="1632"/>
      <c r="DYM19" s="1632"/>
      <c r="DYN19" s="1632"/>
      <c r="DYO19" s="1632"/>
      <c r="DYP19" s="1632"/>
      <c r="DYQ19" s="1632"/>
      <c r="DYR19" s="1632"/>
      <c r="DYS19" s="1632"/>
      <c r="DYT19" s="1632"/>
      <c r="DYU19" s="1632"/>
      <c r="DYV19" s="1632"/>
      <c r="DYW19" s="1632"/>
      <c r="DYX19" s="1632"/>
      <c r="DYY19" s="1632"/>
      <c r="DYZ19" s="1632"/>
      <c r="DZA19" s="1632"/>
      <c r="DZB19" s="1632"/>
      <c r="DZC19" s="1632"/>
      <c r="DZD19" s="1632"/>
      <c r="DZE19" s="1632"/>
      <c r="DZF19" s="1632"/>
      <c r="DZG19" s="1632"/>
      <c r="DZH19" s="1632"/>
      <c r="DZI19" s="1632"/>
      <c r="DZJ19" s="1632"/>
      <c r="DZK19" s="1632"/>
      <c r="DZL19" s="1632"/>
      <c r="DZM19" s="1632"/>
      <c r="DZN19" s="1632"/>
      <c r="DZO19" s="1632"/>
      <c r="DZP19" s="1632"/>
      <c r="DZQ19" s="1632"/>
      <c r="DZR19" s="1632"/>
      <c r="DZS19" s="1632"/>
      <c r="DZT19" s="1632"/>
      <c r="DZU19" s="1632"/>
      <c r="DZV19" s="1632"/>
      <c r="DZW19" s="1632"/>
      <c r="DZX19" s="1632"/>
      <c r="DZY19" s="1632"/>
      <c r="DZZ19" s="1632"/>
      <c r="EAA19" s="1632"/>
      <c r="EAB19" s="1632"/>
      <c r="EAC19" s="1632"/>
      <c r="EAD19" s="1632"/>
      <c r="EAE19" s="1632"/>
      <c r="EAF19" s="1632"/>
      <c r="EAG19" s="1632"/>
      <c r="EAH19" s="1632"/>
      <c r="EAI19" s="1632"/>
      <c r="EAJ19" s="1632"/>
      <c r="EAK19" s="1632"/>
      <c r="EAL19" s="1632"/>
      <c r="EAM19" s="1632"/>
      <c r="EAN19" s="1632"/>
      <c r="EAO19" s="1632"/>
      <c r="EAP19" s="1632"/>
      <c r="EAQ19" s="1632"/>
      <c r="EAR19" s="1632"/>
      <c r="EAS19" s="1632"/>
      <c r="EAT19" s="1632"/>
      <c r="EAU19" s="1632"/>
      <c r="EAV19" s="1632"/>
      <c r="EAW19" s="1632"/>
      <c r="EAX19" s="1632"/>
      <c r="EAY19" s="1632"/>
      <c r="EAZ19" s="1632"/>
      <c r="EBA19" s="1632"/>
      <c r="EBB19" s="1632"/>
      <c r="EBC19" s="1632"/>
      <c r="EBD19" s="1632"/>
      <c r="EBE19" s="1632"/>
      <c r="EBF19" s="1632"/>
      <c r="EBG19" s="1632"/>
      <c r="EBH19" s="1632"/>
      <c r="EBI19" s="1632"/>
      <c r="EBJ19" s="1632"/>
      <c r="EBK19" s="1632"/>
      <c r="EBL19" s="1632"/>
      <c r="EBM19" s="1632"/>
      <c r="EBN19" s="1632"/>
      <c r="EBO19" s="1632"/>
      <c r="EBP19" s="1632"/>
      <c r="EBQ19" s="1632"/>
      <c r="EBR19" s="1632"/>
      <c r="EBS19" s="1632"/>
      <c r="EBT19" s="1632"/>
      <c r="EBU19" s="1632"/>
      <c r="EBV19" s="1632"/>
      <c r="EBW19" s="1632"/>
      <c r="EBX19" s="1632"/>
      <c r="EBY19" s="1632"/>
      <c r="EBZ19" s="1632"/>
      <c r="ECA19" s="1632"/>
      <c r="ECB19" s="1632"/>
      <c r="ECC19" s="1632"/>
      <c r="ECD19" s="1632"/>
      <c r="ECE19" s="1632"/>
      <c r="ECF19" s="1632"/>
      <c r="ECG19" s="1632"/>
      <c r="ECH19" s="1632"/>
      <c r="ECI19" s="1632"/>
      <c r="ECJ19" s="1632"/>
      <c r="ECK19" s="1632"/>
      <c r="ECL19" s="1632"/>
      <c r="ECM19" s="1632"/>
      <c r="ECN19" s="1632"/>
      <c r="ECO19" s="1632"/>
      <c r="ECP19" s="1632"/>
      <c r="ECQ19" s="1632"/>
      <c r="ECR19" s="1632"/>
      <c r="ECS19" s="1632"/>
      <c r="ECT19" s="1632"/>
      <c r="ECU19" s="1632"/>
      <c r="ECV19" s="1632"/>
      <c r="ECW19" s="1632"/>
      <c r="ECX19" s="1632"/>
      <c r="ECY19" s="1632"/>
      <c r="ECZ19" s="1632"/>
      <c r="EDA19" s="1632"/>
      <c r="EDB19" s="1632"/>
      <c r="EDC19" s="1632"/>
      <c r="EDD19" s="1632"/>
      <c r="EDE19" s="1632"/>
      <c r="EDF19" s="1632"/>
      <c r="EDG19" s="1632"/>
      <c r="EDH19" s="1632"/>
      <c r="EDI19" s="1632"/>
      <c r="EDJ19" s="1632"/>
      <c r="EDK19" s="1632"/>
      <c r="EDL19" s="1632"/>
      <c r="EDM19" s="1632"/>
      <c r="EDN19" s="1632"/>
      <c r="EDO19" s="1632"/>
      <c r="EDP19" s="1632"/>
      <c r="EDQ19" s="1632"/>
      <c r="EDR19" s="1632"/>
      <c r="EDS19" s="1632"/>
      <c r="EDT19" s="1632"/>
      <c r="EDU19" s="1632"/>
      <c r="EDV19" s="1632"/>
      <c r="EDW19" s="1632"/>
      <c r="EDX19" s="1632"/>
      <c r="EDY19" s="1632"/>
      <c r="EDZ19" s="1632"/>
      <c r="EEA19" s="1632"/>
      <c r="EEB19" s="1632"/>
      <c r="EEC19" s="1632"/>
      <c r="EED19" s="1632"/>
      <c r="EEE19" s="1632"/>
      <c r="EEF19" s="1632"/>
      <c r="EEG19" s="1632"/>
      <c r="EEH19" s="1632"/>
      <c r="EEI19" s="1632"/>
      <c r="EEJ19" s="1632"/>
      <c r="EEK19" s="1632"/>
      <c r="EEL19" s="1632"/>
      <c r="EEM19" s="1632"/>
      <c r="EEN19" s="1632"/>
      <c r="EEO19" s="1632"/>
      <c r="EEP19" s="1632"/>
      <c r="EEQ19" s="1632"/>
      <c r="EER19" s="1632"/>
      <c r="EES19" s="1632"/>
      <c r="EET19" s="1632"/>
      <c r="EEU19" s="1632"/>
      <c r="EEV19" s="1632"/>
      <c r="EEW19" s="1632"/>
      <c r="EEX19" s="1632"/>
      <c r="EEY19" s="1632"/>
      <c r="EEZ19" s="1632"/>
      <c r="EFA19" s="1632"/>
      <c r="EFB19" s="1632"/>
      <c r="EFC19" s="1632"/>
      <c r="EFD19" s="1632"/>
      <c r="EFE19" s="1632"/>
      <c r="EFF19" s="1632"/>
      <c r="EFG19" s="1632"/>
      <c r="EFH19" s="1632"/>
      <c r="EFI19" s="1632"/>
      <c r="EFJ19" s="1632"/>
      <c r="EFK19" s="1632"/>
      <c r="EFL19" s="1632"/>
      <c r="EFM19" s="1632"/>
      <c r="EFN19" s="1632"/>
      <c r="EFO19" s="1632"/>
      <c r="EFP19" s="1632"/>
      <c r="EFQ19" s="1632"/>
      <c r="EFR19" s="1632"/>
      <c r="EFS19" s="1632"/>
      <c r="EFT19" s="1632"/>
      <c r="EFU19" s="1632"/>
      <c r="EFV19" s="1632"/>
      <c r="EFW19" s="1632"/>
      <c r="EFX19" s="1632"/>
      <c r="EFY19" s="1632"/>
      <c r="EFZ19" s="1632"/>
      <c r="EGA19" s="1632"/>
      <c r="EGB19" s="1632"/>
      <c r="EGC19" s="1632"/>
      <c r="EGD19" s="1632"/>
      <c r="EGE19" s="1632"/>
      <c r="EGF19" s="1632"/>
      <c r="EGG19" s="1632"/>
      <c r="EGH19" s="1632"/>
      <c r="EGI19" s="1632"/>
      <c r="EGJ19" s="1632"/>
      <c r="EGK19" s="1632"/>
      <c r="EGL19" s="1632"/>
      <c r="EGM19" s="1632"/>
      <c r="EGN19" s="1632"/>
      <c r="EGO19" s="1632"/>
      <c r="EGP19" s="1632"/>
      <c r="EGQ19" s="1632"/>
      <c r="EGR19" s="1632"/>
      <c r="EGS19" s="1632"/>
      <c r="EGT19" s="1632"/>
      <c r="EGU19" s="1632"/>
      <c r="EGV19" s="1632"/>
      <c r="EGW19" s="1632"/>
      <c r="EGX19" s="1632"/>
      <c r="EGY19" s="1632"/>
      <c r="EGZ19" s="1632"/>
      <c r="EHA19" s="1632"/>
      <c r="EHB19" s="1632"/>
      <c r="EHC19" s="1632"/>
      <c r="EHD19" s="1632"/>
      <c r="EHE19" s="1632"/>
      <c r="EHF19" s="1632"/>
      <c r="EHG19" s="1632"/>
      <c r="EHH19" s="1632"/>
      <c r="EHI19" s="1632"/>
      <c r="EHJ19" s="1632"/>
      <c r="EHK19" s="1632"/>
      <c r="EHL19" s="1632"/>
      <c r="EHM19" s="1632"/>
      <c r="EHN19" s="1632"/>
      <c r="EHO19" s="1632"/>
      <c r="EHP19" s="1632"/>
      <c r="EHQ19" s="1632"/>
      <c r="EHR19" s="1632"/>
      <c r="EHS19" s="1632"/>
      <c r="EHT19" s="1632"/>
      <c r="EHU19" s="1632"/>
      <c r="EHV19" s="1632"/>
      <c r="EHW19" s="1632"/>
      <c r="EHX19" s="1632"/>
      <c r="EHY19" s="1632"/>
      <c r="EHZ19" s="1632"/>
      <c r="EIA19" s="1632"/>
      <c r="EIB19" s="1632"/>
      <c r="EIC19" s="1632"/>
      <c r="EID19" s="1632"/>
      <c r="EIE19" s="1632"/>
      <c r="EIF19" s="1632"/>
      <c r="EIG19" s="1632"/>
      <c r="EIH19" s="1632"/>
      <c r="EII19" s="1632"/>
      <c r="EIJ19" s="1632"/>
      <c r="EIK19" s="1632"/>
      <c r="EIL19" s="1632"/>
      <c r="EIM19" s="1632"/>
      <c r="EIN19" s="1632"/>
      <c r="EIO19" s="1632"/>
      <c r="EIP19" s="1632"/>
      <c r="EIQ19" s="1632"/>
      <c r="EIR19" s="1632"/>
      <c r="EIS19" s="1632"/>
      <c r="EIT19" s="1632"/>
      <c r="EIU19" s="1632"/>
      <c r="EIV19" s="1632"/>
      <c r="EIW19" s="1632"/>
      <c r="EIX19" s="1632"/>
      <c r="EIY19" s="1632"/>
      <c r="EIZ19" s="1632"/>
      <c r="EJA19" s="1632"/>
      <c r="EJB19" s="1632"/>
      <c r="EJC19" s="1632"/>
      <c r="EJD19" s="1632"/>
      <c r="EJE19" s="1632"/>
      <c r="EJF19" s="1632"/>
      <c r="EJG19" s="1632"/>
      <c r="EJH19" s="1632"/>
      <c r="EJI19" s="1632"/>
      <c r="EJJ19" s="1632"/>
      <c r="EJK19" s="1632"/>
      <c r="EJL19" s="1632"/>
      <c r="EJM19" s="1632"/>
      <c r="EJN19" s="1632"/>
      <c r="EJO19" s="1632"/>
      <c r="EJP19" s="1632"/>
      <c r="EJQ19" s="1632"/>
      <c r="EJR19" s="1632"/>
      <c r="EJS19" s="1632"/>
      <c r="EJT19" s="1632"/>
      <c r="EJU19" s="1632"/>
      <c r="EJV19" s="1632"/>
      <c r="EJW19" s="1632"/>
      <c r="EJX19" s="1632"/>
      <c r="EJY19" s="1632"/>
      <c r="EJZ19" s="1632"/>
      <c r="EKA19" s="1632"/>
      <c r="EKB19" s="1632"/>
      <c r="EKC19" s="1632"/>
      <c r="EKD19" s="1632"/>
      <c r="EKE19" s="1632"/>
      <c r="EKF19" s="1632"/>
      <c r="EKG19" s="1632"/>
      <c r="EKH19" s="1632"/>
      <c r="EKI19" s="1632"/>
      <c r="EKJ19" s="1632"/>
      <c r="EKK19" s="1632"/>
      <c r="EKL19" s="1632"/>
      <c r="EKM19" s="1632"/>
      <c r="EKN19" s="1632"/>
      <c r="EKO19" s="1632"/>
      <c r="EKP19" s="1632"/>
      <c r="EKQ19" s="1632"/>
      <c r="EKR19" s="1632"/>
      <c r="EKS19" s="1632"/>
      <c r="EKT19" s="1632"/>
      <c r="EKU19" s="1632"/>
      <c r="EKV19" s="1632"/>
      <c r="EKW19" s="1632"/>
      <c r="EKX19" s="1632"/>
      <c r="EKY19" s="1632"/>
      <c r="EKZ19" s="1632"/>
      <c r="ELA19" s="1632"/>
      <c r="ELB19" s="1632"/>
      <c r="ELC19" s="1632"/>
      <c r="ELD19" s="1632"/>
      <c r="ELE19" s="1632"/>
      <c r="ELF19" s="1632"/>
      <c r="ELG19" s="1632"/>
      <c r="ELH19" s="1632"/>
      <c r="ELI19" s="1632"/>
      <c r="ELJ19" s="1632"/>
      <c r="ELK19" s="1632"/>
      <c r="ELL19" s="1632"/>
      <c r="ELM19" s="1632"/>
      <c r="ELN19" s="1632"/>
      <c r="ELO19" s="1632"/>
      <c r="ELP19" s="1632"/>
      <c r="ELQ19" s="1632"/>
      <c r="ELR19" s="1632"/>
      <c r="ELS19" s="1632"/>
      <c r="ELT19" s="1632"/>
      <c r="ELU19" s="1632"/>
      <c r="ELV19" s="1632"/>
      <c r="ELW19" s="1632"/>
      <c r="ELX19" s="1632"/>
      <c r="ELY19" s="1632"/>
      <c r="ELZ19" s="1632"/>
      <c r="EMA19" s="1632"/>
      <c r="EMB19" s="1632"/>
      <c r="EMC19" s="1632"/>
      <c r="EMD19" s="1632"/>
      <c r="EME19" s="1632"/>
      <c r="EMF19" s="1632"/>
      <c r="EMG19" s="1632"/>
      <c r="EMH19" s="1632"/>
      <c r="EMI19" s="1632"/>
      <c r="EMJ19" s="1632"/>
      <c r="EMK19" s="1632"/>
      <c r="EML19" s="1632"/>
      <c r="EMM19" s="1632"/>
      <c r="EMN19" s="1632"/>
      <c r="EMO19" s="1632"/>
      <c r="EMP19" s="1632"/>
      <c r="EMQ19" s="1632"/>
      <c r="EMR19" s="1632"/>
      <c r="EMS19" s="1632"/>
      <c r="EMT19" s="1632"/>
      <c r="EMU19" s="1632"/>
      <c r="EMV19" s="1632"/>
      <c r="EMW19" s="1632"/>
      <c r="EMX19" s="1632"/>
      <c r="EMY19" s="1632"/>
      <c r="EMZ19" s="1632"/>
      <c r="ENA19" s="1632"/>
      <c r="ENB19" s="1632"/>
      <c r="ENC19" s="1632"/>
      <c r="END19" s="1632"/>
      <c r="ENE19" s="1632"/>
      <c r="ENF19" s="1632"/>
      <c r="ENG19" s="1632"/>
      <c r="ENH19" s="1632"/>
      <c r="ENI19" s="1632"/>
      <c r="ENJ19" s="1632"/>
      <c r="ENK19" s="1632"/>
      <c r="ENL19" s="1632"/>
      <c r="ENM19" s="1632"/>
      <c r="ENN19" s="1632"/>
      <c r="ENO19" s="1632"/>
      <c r="ENP19" s="1632"/>
      <c r="ENQ19" s="1632"/>
      <c r="ENR19" s="1632"/>
      <c r="ENS19" s="1632"/>
      <c r="ENT19" s="1632"/>
      <c r="ENU19" s="1632"/>
      <c r="ENV19" s="1632"/>
      <c r="ENW19" s="1632"/>
      <c r="ENX19" s="1632"/>
      <c r="ENY19" s="1632"/>
      <c r="ENZ19" s="1632"/>
      <c r="EOA19" s="1632"/>
      <c r="EOB19" s="1632"/>
      <c r="EOC19" s="1632"/>
      <c r="EOD19" s="1632"/>
      <c r="EOE19" s="1632"/>
      <c r="EOF19" s="1632"/>
      <c r="EOG19" s="1632"/>
      <c r="EOH19" s="1632"/>
      <c r="EOI19" s="1632"/>
      <c r="EOJ19" s="1632"/>
      <c r="EOK19" s="1632"/>
      <c r="EOL19" s="1632"/>
      <c r="EOM19" s="1632"/>
      <c r="EON19" s="1632"/>
      <c r="EOO19" s="1632"/>
      <c r="EOP19" s="1632"/>
      <c r="EOQ19" s="1632"/>
      <c r="EOR19" s="1632"/>
      <c r="EOS19" s="1632"/>
      <c r="EOT19" s="1632"/>
      <c r="EOU19" s="1632"/>
      <c r="EOV19" s="1632"/>
      <c r="EOW19" s="1632"/>
      <c r="EOX19" s="1632"/>
      <c r="EOY19" s="1632"/>
      <c r="EOZ19" s="1632"/>
      <c r="EPA19" s="1632"/>
      <c r="EPB19" s="1632"/>
      <c r="EPC19" s="1632"/>
      <c r="EPD19" s="1632"/>
      <c r="EPE19" s="1632"/>
      <c r="EPF19" s="1632"/>
      <c r="EPG19" s="1632"/>
      <c r="EPH19" s="1632"/>
      <c r="EPI19" s="1632"/>
      <c r="EPJ19" s="1632"/>
      <c r="EPK19" s="1632"/>
      <c r="EPL19" s="1632"/>
      <c r="EPM19" s="1632"/>
      <c r="EPN19" s="1632"/>
      <c r="EPO19" s="1632"/>
      <c r="EPP19" s="1632"/>
      <c r="EPQ19" s="1632"/>
      <c r="EPR19" s="1632"/>
      <c r="EPS19" s="1632"/>
      <c r="EPT19" s="1632"/>
      <c r="EPU19" s="1632"/>
      <c r="EPV19" s="1632"/>
      <c r="EPW19" s="1632"/>
      <c r="EPX19" s="1632"/>
      <c r="EPY19" s="1632"/>
      <c r="EPZ19" s="1632"/>
      <c r="EQA19" s="1632"/>
      <c r="EQB19" s="1632"/>
      <c r="EQC19" s="1632"/>
      <c r="EQD19" s="1632"/>
      <c r="EQE19" s="1632"/>
      <c r="EQF19" s="1632"/>
      <c r="EQG19" s="1632"/>
      <c r="EQH19" s="1632"/>
      <c r="EQI19" s="1632"/>
      <c r="EQJ19" s="1632"/>
      <c r="EQK19" s="1632"/>
      <c r="EQL19" s="1632"/>
      <c r="EQM19" s="1632"/>
      <c r="EQN19" s="1632"/>
      <c r="EQO19" s="1632"/>
      <c r="EQP19" s="1632"/>
      <c r="EQQ19" s="1632"/>
      <c r="EQR19" s="1632"/>
      <c r="EQS19" s="1632"/>
      <c r="EQT19" s="1632"/>
      <c r="EQU19" s="1632"/>
      <c r="EQV19" s="1632"/>
      <c r="EQW19" s="1632"/>
      <c r="EQX19" s="1632"/>
      <c r="EQY19" s="1632"/>
      <c r="EQZ19" s="1632"/>
      <c r="ERA19" s="1632"/>
      <c r="ERB19" s="1632"/>
      <c r="ERC19" s="1632"/>
      <c r="ERD19" s="1632"/>
      <c r="ERE19" s="1632"/>
      <c r="ERF19" s="1632"/>
      <c r="ERG19" s="1632"/>
      <c r="ERH19" s="1632"/>
      <c r="ERI19" s="1632"/>
      <c r="ERJ19" s="1632"/>
      <c r="ERK19" s="1632"/>
      <c r="ERL19" s="1632"/>
      <c r="ERM19" s="1632"/>
      <c r="ERN19" s="1632"/>
      <c r="ERO19" s="1632"/>
      <c r="ERP19" s="1632"/>
      <c r="ERQ19" s="1632"/>
      <c r="ERR19" s="1632"/>
      <c r="ERS19" s="1632"/>
      <c r="ERT19" s="1632"/>
      <c r="ERU19" s="1632"/>
      <c r="ERV19" s="1632"/>
      <c r="ERW19" s="1632"/>
      <c r="ERX19" s="1632"/>
      <c r="ERY19" s="1632"/>
      <c r="ERZ19" s="1632"/>
      <c r="ESA19" s="1632"/>
      <c r="ESB19" s="1632"/>
      <c r="ESC19" s="1632"/>
      <c r="ESD19" s="1632"/>
      <c r="ESE19" s="1632"/>
      <c r="ESF19" s="1632"/>
      <c r="ESG19" s="1632"/>
      <c r="ESH19" s="1632"/>
      <c r="ESI19" s="1632"/>
      <c r="ESJ19" s="1632"/>
      <c r="ESK19" s="1632"/>
      <c r="ESL19" s="1632"/>
      <c r="ESM19" s="1632"/>
      <c r="ESN19" s="1632"/>
      <c r="ESO19" s="1632"/>
      <c r="ESP19" s="1632"/>
      <c r="ESQ19" s="1632"/>
      <c r="ESR19" s="1632"/>
      <c r="ESS19" s="1632"/>
      <c r="EST19" s="1632"/>
      <c r="ESU19" s="1632"/>
      <c r="ESV19" s="1632"/>
      <c r="ESW19" s="1632"/>
      <c r="ESX19" s="1632"/>
      <c r="ESY19" s="1632"/>
      <c r="ESZ19" s="1632"/>
      <c r="ETA19" s="1632"/>
      <c r="ETB19" s="1632"/>
      <c r="ETC19" s="1632"/>
      <c r="ETD19" s="1632"/>
      <c r="ETE19" s="1632"/>
      <c r="ETF19" s="1632"/>
      <c r="ETG19" s="1632"/>
      <c r="ETH19" s="1632"/>
      <c r="ETI19" s="1632"/>
      <c r="ETJ19" s="1632"/>
      <c r="ETK19" s="1632"/>
      <c r="ETL19" s="1632"/>
      <c r="ETM19" s="1632"/>
      <c r="ETN19" s="1632"/>
      <c r="ETO19" s="1632"/>
      <c r="ETP19" s="1632"/>
      <c r="ETQ19" s="1632"/>
      <c r="ETR19" s="1632"/>
      <c r="ETS19" s="1632"/>
      <c r="ETT19" s="1632"/>
      <c r="ETU19" s="1632"/>
      <c r="ETV19" s="1632"/>
      <c r="ETW19" s="1632"/>
      <c r="ETX19" s="1632"/>
      <c r="ETY19" s="1632"/>
      <c r="ETZ19" s="1632"/>
      <c r="EUA19" s="1632"/>
      <c r="EUB19" s="1632"/>
      <c r="EUC19" s="1632"/>
      <c r="EUD19" s="1632"/>
      <c r="EUE19" s="1632"/>
      <c r="EUF19" s="1632"/>
      <c r="EUG19" s="1632"/>
      <c r="EUH19" s="1632"/>
      <c r="EUI19" s="1632"/>
      <c r="EUJ19" s="1632"/>
      <c r="EUK19" s="1632"/>
      <c r="EUL19" s="1632"/>
      <c r="EUM19" s="1632"/>
      <c r="EUN19" s="1632"/>
      <c r="EUO19" s="1632"/>
      <c r="EUP19" s="1632"/>
      <c r="EUQ19" s="1632"/>
      <c r="EUR19" s="1632"/>
      <c r="EUS19" s="1632"/>
      <c r="EUT19" s="1632"/>
      <c r="EUU19" s="1632"/>
      <c r="EUV19" s="1632"/>
      <c r="EUW19" s="1632"/>
      <c r="EUX19" s="1632"/>
      <c r="EUY19" s="1632"/>
      <c r="EUZ19" s="1632"/>
      <c r="EVA19" s="1632"/>
      <c r="EVB19" s="1632"/>
      <c r="EVC19" s="1632"/>
      <c r="EVD19" s="1632"/>
      <c r="EVE19" s="1632"/>
      <c r="EVF19" s="1632"/>
      <c r="EVG19" s="1632"/>
      <c r="EVH19" s="1632"/>
      <c r="EVI19" s="1632"/>
      <c r="EVJ19" s="1632"/>
      <c r="EVK19" s="1632"/>
      <c r="EVL19" s="1632"/>
      <c r="EVM19" s="1632"/>
      <c r="EVN19" s="1632"/>
      <c r="EVO19" s="1632"/>
      <c r="EVP19" s="1632"/>
      <c r="EVQ19" s="1632"/>
      <c r="EVR19" s="1632"/>
      <c r="EVS19" s="1632"/>
      <c r="EVT19" s="1632"/>
      <c r="EVU19" s="1632"/>
      <c r="EVV19" s="1632"/>
      <c r="EVW19" s="1632"/>
      <c r="EVX19" s="1632"/>
      <c r="EVY19" s="1632"/>
      <c r="EVZ19" s="1632"/>
      <c r="EWA19" s="1632"/>
      <c r="EWB19" s="1632"/>
      <c r="EWC19" s="1632"/>
      <c r="EWD19" s="1632"/>
      <c r="EWE19" s="1632"/>
      <c r="EWF19" s="1632"/>
      <c r="EWG19" s="1632"/>
      <c r="EWH19" s="1632"/>
      <c r="EWI19" s="1632"/>
      <c r="EWJ19" s="1632"/>
      <c r="EWK19" s="1632"/>
      <c r="EWL19" s="1632"/>
      <c r="EWM19" s="1632"/>
      <c r="EWN19" s="1632"/>
      <c r="EWO19" s="1632"/>
      <c r="EWP19" s="1632"/>
      <c r="EWQ19" s="1632"/>
      <c r="EWR19" s="1632"/>
      <c r="EWS19" s="1632"/>
      <c r="EWT19" s="1632"/>
      <c r="EWU19" s="1632"/>
      <c r="EWV19" s="1632"/>
      <c r="EWW19" s="1632"/>
      <c r="EWX19" s="1632"/>
      <c r="EWY19" s="1632"/>
      <c r="EWZ19" s="1632"/>
      <c r="EXA19" s="1632"/>
      <c r="EXB19" s="1632"/>
      <c r="EXC19" s="1632"/>
      <c r="EXD19" s="1632"/>
      <c r="EXE19" s="1632"/>
      <c r="EXF19" s="1632"/>
      <c r="EXG19" s="1632"/>
      <c r="EXH19" s="1632"/>
      <c r="EXI19" s="1632"/>
      <c r="EXJ19" s="1632"/>
      <c r="EXK19" s="1632"/>
      <c r="EXL19" s="1632"/>
      <c r="EXM19" s="1632"/>
      <c r="EXN19" s="1632"/>
      <c r="EXO19" s="1632"/>
      <c r="EXP19" s="1632"/>
      <c r="EXQ19" s="1632"/>
      <c r="EXR19" s="1632"/>
      <c r="EXS19" s="1632"/>
      <c r="EXT19" s="1632"/>
      <c r="EXU19" s="1632"/>
      <c r="EXV19" s="1632"/>
      <c r="EXW19" s="1632"/>
      <c r="EXX19" s="1632"/>
      <c r="EXY19" s="1632"/>
      <c r="EXZ19" s="1632"/>
      <c r="EYA19" s="1632"/>
      <c r="EYB19" s="1632"/>
      <c r="EYC19" s="1632"/>
      <c r="EYD19" s="1632"/>
      <c r="EYE19" s="1632"/>
      <c r="EYF19" s="1632"/>
      <c r="EYG19" s="1632"/>
      <c r="EYH19" s="1632"/>
      <c r="EYI19" s="1632"/>
      <c r="EYJ19" s="1632"/>
      <c r="EYK19" s="1632"/>
      <c r="EYL19" s="1632"/>
      <c r="EYM19" s="1632"/>
      <c r="EYN19" s="1632"/>
      <c r="EYO19" s="1632"/>
      <c r="EYP19" s="1632"/>
      <c r="EYQ19" s="1632"/>
      <c r="EYR19" s="1632"/>
      <c r="EYS19" s="1632"/>
      <c r="EYT19" s="1632"/>
      <c r="EYU19" s="1632"/>
      <c r="EYV19" s="1632"/>
      <c r="EYW19" s="1632"/>
      <c r="EYX19" s="1632"/>
      <c r="EYY19" s="1632"/>
      <c r="EYZ19" s="1632"/>
      <c r="EZA19" s="1632"/>
      <c r="EZB19" s="1632"/>
      <c r="EZC19" s="1632"/>
      <c r="EZD19" s="1632"/>
      <c r="EZE19" s="1632"/>
      <c r="EZF19" s="1632"/>
      <c r="EZG19" s="1632"/>
      <c r="EZH19" s="1632"/>
      <c r="EZI19" s="1632"/>
      <c r="EZJ19" s="1632"/>
      <c r="EZK19" s="1632"/>
      <c r="EZL19" s="1632"/>
      <c r="EZM19" s="1632"/>
      <c r="EZN19" s="1632"/>
      <c r="EZO19" s="1632"/>
      <c r="EZP19" s="1632"/>
      <c r="EZQ19" s="1632"/>
      <c r="EZR19" s="1632"/>
      <c r="EZS19" s="1632"/>
      <c r="EZT19" s="1632"/>
      <c r="EZU19" s="1632"/>
      <c r="EZV19" s="1632"/>
      <c r="EZW19" s="1632"/>
      <c r="EZX19" s="1632"/>
      <c r="EZY19" s="1632"/>
      <c r="EZZ19" s="1632"/>
      <c r="FAA19" s="1632"/>
      <c r="FAB19" s="1632"/>
      <c r="FAC19" s="1632"/>
      <c r="FAD19" s="1632"/>
      <c r="FAE19" s="1632"/>
      <c r="FAF19" s="1632"/>
      <c r="FAG19" s="1632"/>
      <c r="FAH19" s="1632"/>
      <c r="FAI19" s="1632"/>
      <c r="FAJ19" s="1632"/>
      <c r="FAK19" s="1632"/>
      <c r="FAL19" s="1632"/>
      <c r="FAM19" s="1632"/>
      <c r="FAN19" s="1632"/>
      <c r="FAO19" s="1632"/>
      <c r="FAP19" s="1632"/>
      <c r="FAQ19" s="1632"/>
      <c r="FAR19" s="1632"/>
      <c r="FAS19" s="1632"/>
      <c r="FAT19" s="1632"/>
      <c r="FAU19" s="1632"/>
      <c r="FAV19" s="1632"/>
      <c r="FAW19" s="1632"/>
      <c r="FAX19" s="1632"/>
      <c r="FAY19" s="1632"/>
      <c r="FAZ19" s="1632"/>
      <c r="FBA19" s="1632"/>
      <c r="FBB19" s="1632"/>
      <c r="FBC19" s="1632"/>
      <c r="FBD19" s="1632"/>
      <c r="FBE19" s="1632"/>
      <c r="FBF19" s="1632"/>
      <c r="FBG19" s="1632"/>
      <c r="FBH19" s="1632"/>
      <c r="FBI19" s="1632"/>
      <c r="FBJ19" s="1632"/>
      <c r="FBK19" s="1632"/>
      <c r="FBL19" s="1632"/>
      <c r="FBM19" s="1632"/>
      <c r="FBN19" s="1632"/>
      <c r="FBO19" s="1632"/>
      <c r="FBP19" s="1632"/>
      <c r="FBQ19" s="1632"/>
      <c r="FBR19" s="1632"/>
      <c r="FBS19" s="1632"/>
      <c r="FBT19" s="1632"/>
      <c r="FBU19" s="1632"/>
      <c r="FBV19" s="1632"/>
      <c r="FBW19" s="1632"/>
      <c r="FBX19" s="1632"/>
      <c r="FBY19" s="1632"/>
      <c r="FBZ19" s="1632"/>
      <c r="FCA19" s="1632"/>
      <c r="FCB19" s="1632"/>
      <c r="FCC19" s="1632"/>
      <c r="FCD19" s="1632"/>
      <c r="FCE19" s="1632"/>
      <c r="FCF19" s="1632"/>
      <c r="FCG19" s="1632"/>
      <c r="FCH19" s="1632"/>
      <c r="FCI19" s="1632"/>
      <c r="FCJ19" s="1632"/>
      <c r="FCK19" s="1632"/>
      <c r="FCL19" s="1632"/>
      <c r="FCM19" s="1632"/>
      <c r="FCN19" s="1632"/>
      <c r="FCO19" s="1632"/>
      <c r="FCP19" s="1632"/>
      <c r="FCQ19" s="1632"/>
      <c r="FCR19" s="1632"/>
      <c r="FCS19" s="1632"/>
      <c r="FCT19" s="1632"/>
      <c r="FCU19" s="1632"/>
      <c r="FCV19" s="1632"/>
      <c r="FCW19" s="1632"/>
      <c r="FCX19" s="1632"/>
      <c r="FCY19" s="1632"/>
      <c r="FCZ19" s="1632"/>
      <c r="FDA19" s="1632"/>
      <c r="FDB19" s="1632"/>
      <c r="FDC19" s="1632"/>
      <c r="FDD19" s="1632"/>
      <c r="FDE19" s="1632"/>
      <c r="FDF19" s="1632"/>
      <c r="FDG19" s="1632"/>
      <c r="FDH19" s="1632"/>
      <c r="FDI19" s="1632"/>
      <c r="FDJ19" s="1632"/>
      <c r="FDK19" s="1632"/>
      <c r="FDL19" s="1632"/>
      <c r="FDM19" s="1632"/>
      <c r="FDN19" s="1632"/>
      <c r="FDO19" s="1632"/>
      <c r="FDP19" s="1632"/>
      <c r="FDQ19" s="1632"/>
      <c r="FDR19" s="1632"/>
      <c r="FDS19" s="1632"/>
      <c r="FDT19" s="1632"/>
      <c r="FDU19" s="1632"/>
      <c r="FDV19" s="1632"/>
      <c r="FDW19" s="1632"/>
      <c r="FDX19" s="1632"/>
      <c r="FDY19" s="1632"/>
      <c r="FDZ19" s="1632"/>
      <c r="FEA19" s="1632"/>
      <c r="FEB19" s="1632"/>
      <c r="FEC19" s="1632"/>
      <c r="FED19" s="1632"/>
      <c r="FEE19" s="1632"/>
      <c r="FEF19" s="1632"/>
      <c r="FEG19" s="1632"/>
      <c r="FEH19" s="1632"/>
      <c r="FEI19" s="1632"/>
      <c r="FEJ19" s="1632"/>
      <c r="FEK19" s="1632"/>
      <c r="FEL19" s="1632"/>
      <c r="FEM19" s="1632"/>
      <c r="FEN19" s="1632"/>
      <c r="FEO19" s="1632"/>
      <c r="FEP19" s="1632"/>
      <c r="FEQ19" s="1632"/>
      <c r="FER19" s="1632"/>
      <c r="FES19" s="1632"/>
      <c r="FET19" s="1632"/>
      <c r="FEU19" s="1632"/>
      <c r="FEV19" s="1632"/>
      <c r="FEW19" s="1632"/>
      <c r="FEX19" s="1632"/>
      <c r="FEY19" s="1632"/>
      <c r="FEZ19" s="1632"/>
      <c r="FFA19" s="1632"/>
      <c r="FFB19" s="1632"/>
      <c r="FFC19" s="1632"/>
      <c r="FFD19" s="1632"/>
      <c r="FFE19" s="1632"/>
      <c r="FFF19" s="1632"/>
      <c r="FFG19" s="1632"/>
      <c r="FFH19" s="1632"/>
      <c r="FFI19" s="1632"/>
      <c r="FFJ19" s="1632"/>
      <c r="FFK19" s="1632"/>
      <c r="FFL19" s="1632"/>
      <c r="FFM19" s="1632"/>
      <c r="FFN19" s="1632"/>
      <c r="FFO19" s="1632"/>
      <c r="FFP19" s="1632"/>
      <c r="FFQ19" s="1632"/>
      <c r="FFR19" s="1632"/>
      <c r="FFS19" s="1632"/>
      <c r="FFT19" s="1632"/>
      <c r="FFU19" s="1632"/>
      <c r="FFV19" s="1632"/>
      <c r="FFW19" s="1632"/>
      <c r="FFX19" s="1632"/>
      <c r="FFY19" s="1632"/>
      <c r="FFZ19" s="1632"/>
      <c r="FGA19" s="1632"/>
      <c r="FGB19" s="1632"/>
      <c r="FGC19" s="1632"/>
      <c r="FGD19" s="1632"/>
      <c r="FGE19" s="1632"/>
      <c r="FGF19" s="1632"/>
      <c r="FGG19" s="1632"/>
      <c r="FGH19" s="1632"/>
      <c r="FGI19" s="1632"/>
      <c r="FGJ19" s="1632"/>
      <c r="FGK19" s="1632"/>
      <c r="FGL19" s="1632"/>
      <c r="FGM19" s="1632"/>
      <c r="FGN19" s="1632"/>
      <c r="FGO19" s="1632"/>
      <c r="FGP19" s="1632"/>
      <c r="FGQ19" s="1632"/>
      <c r="FGR19" s="1632"/>
      <c r="FGS19" s="1632"/>
      <c r="FGT19" s="1632"/>
      <c r="FGU19" s="1632"/>
      <c r="FGV19" s="1632"/>
      <c r="FGW19" s="1632"/>
      <c r="FGX19" s="1632"/>
      <c r="FGY19" s="1632"/>
      <c r="FGZ19" s="1632"/>
      <c r="FHA19" s="1632"/>
      <c r="FHB19" s="1632"/>
      <c r="FHC19" s="1632"/>
      <c r="FHD19" s="1632"/>
      <c r="FHE19" s="1632"/>
      <c r="FHF19" s="1632"/>
      <c r="FHG19" s="1632"/>
      <c r="FHH19" s="1632"/>
      <c r="FHI19" s="1632"/>
      <c r="FHJ19" s="1632"/>
      <c r="FHK19" s="1632"/>
      <c r="FHL19" s="1632"/>
      <c r="FHM19" s="1632"/>
      <c r="FHN19" s="1632"/>
      <c r="FHO19" s="1632"/>
      <c r="FHP19" s="1632"/>
      <c r="FHQ19" s="1632"/>
      <c r="FHR19" s="1632"/>
      <c r="FHS19" s="1632"/>
      <c r="FHT19" s="1632"/>
      <c r="FHU19" s="1632"/>
      <c r="FHV19" s="1632"/>
      <c r="FHW19" s="1632"/>
      <c r="FHX19" s="1632"/>
      <c r="FHY19" s="1632"/>
      <c r="FHZ19" s="1632"/>
      <c r="FIA19" s="1632"/>
      <c r="FIB19" s="1632"/>
      <c r="FIC19" s="1632"/>
      <c r="FID19" s="1632"/>
      <c r="FIE19" s="1632"/>
      <c r="FIF19" s="1632"/>
      <c r="FIG19" s="1632"/>
      <c r="FIH19" s="1632"/>
      <c r="FII19" s="1632"/>
      <c r="FIJ19" s="1632"/>
      <c r="FIK19" s="1632"/>
      <c r="FIL19" s="1632"/>
      <c r="FIM19" s="1632"/>
      <c r="FIN19" s="1632"/>
      <c r="FIO19" s="1632"/>
      <c r="FIP19" s="1632"/>
      <c r="FIQ19" s="1632"/>
      <c r="FIR19" s="1632"/>
      <c r="FIS19" s="1632"/>
      <c r="FIT19" s="1632"/>
      <c r="FIU19" s="1632"/>
      <c r="FIV19" s="1632"/>
      <c r="FIW19" s="1632"/>
      <c r="FIX19" s="1632"/>
      <c r="FIY19" s="1632"/>
      <c r="FIZ19" s="1632"/>
      <c r="FJA19" s="1632"/>
      <c r="FJB19" s="1632"/>
      <c r="FJC19" s="1632"/>
      <c r="FJD19" s="1632"/>
      <c r="FJE19" s="1632"/>
      <c r="FJF19" s="1632"/>
      <c r="FJG19" s="1632"/>
      <c r="FJH19" s="1632"/>
      <c r="FJI19" s="1632"/>
      <c r="FJJ19" s="1632"/>
      <c r="FJK19" s="1632"/>
      <c r="FJL19" s="1632"/>
      <c r="FJM19" s="1632"/>
      <c r="FJN19" s="1632"/>
      <c r="FJO19" s="1632"/>
      <c r="FJP19" s="1632"/>
      <c r="FJQ19" s="1632"/>
      <c r="FJR19" s="1632"/>
      <c r="FJS19" s="1632"/>
      <c r="FJT19" s="1632"/>
      <c r="FJU19" s="1632"/>
      <c r="FJV19" s="1632"/>
      <c r="FJW19" s="1632"/>
      <c r="FJX19" s="1632"/>
      <c r="FJY19" s="1632"/>
      <c r="FJZ19" s="1632"/>
      <c r="FKA19" s="1632"/>
      <c r="FKB19" s="1632"/>
      <c r="FKC19" s="1632"/>
      <c r="FKD19" s="1632"/>
      <c r="FKE19" s="1632"/>
      <c r="FKF19" s="1632"/>
      <c r="FKG19" s="1632"/>
      <c r="FKH19" s="1632"/>
      <c r="FKI19" s="1632"/>
      <c r="FKJ19" s="1632"/>
      <c r="FKK19" s="1632"/>
      <c r="FKL19" s="1632"/>
      <c r="FKM19" s="1632"/>
      <c r="FKN19" s="1632"/>
      <c r="FKO19" s="1632"/>
      <c r="FKP19" s="1632"/>
      <c r="FKQ19" s="1632"/>
      <c r="FKR19" s="1632"/>
      <c r="FKS19" s="1632"/>
      <c r="FKT19" s="1632"/>
      <c r="FKU19" s="1632"/>
      <c r="FKV19" s="1632"/>
      <c r="FKW19" s="1632"/>
      <c r="FKX19" s="1632"/>
      <c r="FKY19" s="1632"/>
      <c r="FKZ19" s="1632"/>
      <c r="FLA19" s="1632"/>
      <c r="FLB19" s="1632"/>
      <c r="FLC19" s="1632"/>
      <c r="FLD19" s="1632"/>
      <c r="FLE19" s="1632"/>
      <c r="FLF19" s="1632"/>
      <c r="FLG19" s="1632"/>
      <c r="FLH19" s="1632"/>
      <c r="FLI19" s="1632"/>
      <c r="FLJ19" s="1632"/>
      <c r="FLK19" s="1632"/>
      <c r="FLL19" s="1632"/>
      <c r="FLM19" s="1632"/>
      <c r="FLN19" s="1632"/>
      <c r="FLO19" s="1632"/>
      <c r="FLP19" s="1632"/>
      <c r="FLQ19" s="1632"/>
      <c r="FLR19" s="1632"/>
      <c r="FLS19" s="1632"/>
      <c r="FLT19" s="1632"/>
      <c r="FLU19" s="1632"/>
      <c r="FLV19" s="1632"/>
      <c r="FLW19" s="1632"/>
      <c r="FLX19" s="1632"/>
      <c r="FLY19" s="1632"/>
      <c r="FLZ19" s="1632"/>
      <c r="FMA19" s="1632"/>
      <c r="FMB19" s="1632"/>
      <c r="FMC19" s="1632"/>
      <c r="FMD19" s="1632"/>
      <c r="FME19" s="1632"/>
      <c r="FMF19" s="1632"/>
      <c r="FMG19" s="1632"/>
      <c r="FMH19" s="1632"/>
      <c r="FMI19" s="1632"/>
      <c r="FMJ19" s="1632"/>
      <c r="FMK19" s="1632"/>
      <c r="FML19" s="1632"/>
      <c r="FMM19" s="1632"/>
      <c r="FMN19" s="1632"/>
      <c r="FMO19" s="1632"/>
      <c r="FMP19" s="1632"/>
      <c r="FMQ19" s="1632"/>
      <c r="FMR19" s="1632"/>
      <c r="FMS19" s="1632"/>
      <c r="FMT19" s="1632"/>
      <c r="FMU19" s="1632"/>
      <c r="FMV19" s="1632"/>
      <c r="FMW19" s="1632"/>
      <c r="FMX19" s="1632"/>
      <c r="FMY19" s="1632"/>
      <c r="FMZ19" s="1632"/>
      <c r="FNA19" s="1632"/>
      <c r="FNB19" s="1632"/>
      <c r="FNC19" s="1632"/>
      <c r="FND19" s="1632"/>
      <c r="FNE19" s="1632"/>
      <c r="FNF19" s="1632"/>
      <c r="FNG19" s="1632"/>
      <c r="FNH19" s="1632"/>
      <c r="FNI19" s="1632"/>
      <c r="FNJ19" s="1632"/>
      <c r="FNK19" s="1632"/>
      <c r="FNL19" s="1632"/>
      <c r="FNM19" s="1632"/>
      <c r="FNN19" s="1632"/>
      <c r="FNO19" s="1632"/>
      <c r="FNP19" s="1632"/>
      <c r="FNQ19" s="1632"/>
      <c r="FNR19" s="1632"/>
      <c r="FNS19" s="1632"/>
      <c r="FNT19" s="1632"/>
      <c r="FNU19" s="1632"/>
      <c r="FNV19" s="1632"/>
      <c r="FNW19" s="1632"/>
      <c r="FNX19" s="1632"/>
      <c r="FNY19" s="1632"/>
      <c r="FNZ19" s="1632"/>
      <c r="FOA19" s="1632"/>
      <c r="FOB19" s="1632"/>
      <c r="FOC19" s="1632"/>
      <c r="FOD19" s="1632"/>
      <c r="FOE19" s="1632"/>
      <c r="FOF19" s="1632"/>
      <c r="FOG19" s="1632"/>
      <c r="FOH19" s="1632"/>
      <c r="FOI19" s="1632"/>
      <c r="FOJ19" s="1632"/>
      <c r="FOK19" s="1632"/>
      <c r="FOL19" s="1632"/>
      <c r="FOM19" s="1632"/>
      <c r="FON19" s="1632"/>
      <c r="FOO19" s="1632"/>
      <c r="FOP19" s="1632"/>
      <c r="FOQ19" s="1632"/>
      <c r="FOR19" s="1632"/>
      <c r="FOS19" s="1632"/>
      <c r="FOT19" s="1632"/>
      <c r="FOU19" s="1632"/>
      <c r="FOV19" s="1632"/>
      <c r="FOW19" s="1632"/>
      <c r="FOX19" s="1632"/>
      <c r="FOY19" s="1632"/>
      <c r="FOZ19" s="1632"/>
      <c r="FPA19" s="1632"/>
      <c r="FPB19" s="1632"/>
      <c r="FPC19" s="1632"/>
      <c r="FPD19" s="1632"/>
      <c r="FPE19" s="1632"/>
      <c r="FPF19" s="1632"/>
      <c r="FPG19" s="1632"/>
      <c r="FPH19" s="1632"/>
      <c r="FPI19" s="1632"/>
      <c r="FPJ19" s="1632"/>
      <c r="FPK19" s="1632"/>
      <c r="FPL19" s="1632"/>
      <c r="FPM19" s="1632"/>
      <c r="FPN19" s="1632"/>
      <c r="FPO19" s="1632"/>
      <c r="FPP19" s="1632"/>
      <c r="FPQ19" s="1632"/>
      <c r="FPR19" s="1632"/>
      <c r="FPS19" s="1632"/>
      <c r="FPT19" s="1632"/>
      <c r="FPU19" s="1632"/>
      <c r="FPV19" s="1632"/>
      <c r="FPW19" s="1632"/>
      <c r="FPX19" s="1632"/>
      <c r="FPY19" s="1632"/>
      <c r="FPZ19" s="1632"/>
      <c r="FQA19" s="1632"/>
      <c r="FQB19" s="1632"/>
      <c r="FQC19" s="1632"/>
      <c r="FQD19" s="1632"/>
      <c r="FQE19" s="1632"/>
      <c r="FQF19" s="1632"/>
      <c r="FQG19" s="1632"/>
      <c r="FQH19" s="1632"/>
      <c r="FQI19" s="1632"/>
      <c r="FQJ19" s="1632"/>
      <c r="FQK19" s="1632"/>
      <c r="FQL19" s="1632"/>
      <c r="FQM19" s="1632"/>
      <c r="FQN19" s="1632"/>
      <c r="FQO19" s="1632"/>
      <c r="FQP19" s="1632"/>
      <c r="FQQ19" s="1632"/>
      <c r="FQR19" s="1632"/>
      <c r="FQS19" s="1632"/>
      <c r="FQT19" s="1632"/>
      <c r="FQU19" s="1632"/>
      <c r="FQV19" s="1632"/>
      <c r="FQW19" s="1632"/>
      <c r="FQX19" s="1632"/>
      <c r="FQY19" s="1632"/>
      <c r="FQZ19" s="1632"/>
      <c r="FRA19" s="1632"/>
      <c r="FRB19" s="1632"/>
      <c r="FRC19" s="1632"/>
      <c r="FRD19" s="1632"/>
      <c r="FRE19" s="1632"/>
      <c r="FRF19" s="1632"/>
      <c r="FRG19" s="1632"/>
      <c r="FRH19" s="1632"/>
      <c r="FRI19" s="1632"/>
      <c r="FRJ19" s="1632"/>
      <c r="FRK19" s="1632"/>
      <c r="FRL19" s="1632"/>
      <c r="FRM19" s="1632"/>
      <c r="FRN19" s="1632"/>
      <c r="FRO19" s="1632"/>
      <c r="FRP19" s="1632"/>
      <c r="FRQ19" s="1632"/>
      <c r="FRR19" s="1632"/>
      <c r="FRS19" s="1632"/>
      <c r="FRT19" s="1632"/>
      <c r="FRU19" s="1632"/>
      <c r="FRV19" s="1632"/>
      <c r="FRW19" s="1632"/>
      <c r="FRX19" s="1632"/>
      <c r="FRY19" s="1632"/>
      <c r="FRZ19" s="1632"/>
      <c r="FSA19" s="1632"/>
      <c r="FSB19" s="1632"/>
      <c r="FSC19" s="1632"/>
      <c r="FSD19" s="1632"/>
      <c r="FSE19" s="1632"/>
      <c r="FSF19" s="1632"/>
      <c r="FSG19" s="1632"/>
      <c r="FSH19" s="1632"/>
      <c r="FSI19" s="1632"/>
      <c r="FSJ19" s="1632"/>
      <c r="FSK19" s="1632"/>
      <c r="FSL19" s="1632"/>
      <c r="FSM19" s="1632"/>
      <c r="FSN19" s="1632"/>
      <c r="FSO19" s="1632"/>
      <c r="FSP19" s="1632"/>
      <c r="FSQ19" s="1632"/>
      <c r="FSR19" s="1632"/>
      <c r="FSS19" s="1632"/>
      <c r="FST19" s="1632"/>
      <c r="FSU19" s="1632"/>
      <c r="FSV19" s="1632"/>
      <c r="FSW19" s="1632"/>
      <c r="FSX19" s="1632"/>
      <c r="FSY19" s="1632"/>
      <c r="FSZ19" s="1632"/>
      <c r="FTA19" s="1632"/>
      <c r="FTB19" s="1632"/>
      <c r="FTC19" s="1632"/>
      <c r="FTD19" s="1632"/>
      <c r="FTE19" s="1632"/>
      <c r="FTF19" s="1632"/>
      <c r="FTG19" s="1632"/>
      <c r="FTH19" s="1632"/>
      <c r="FTI19" s="1632"/>
      <c r="FTJ19" s="1632"/>
      <c r="FTK19" s="1632"/>
      <c r="FTL19" s="1632"/>
      <c r="FTM19" s="1632"/>
      <c r="FTN19" s="1632"/>
      <c r="FTO19" s="1632"/>
      <c r="FTP19" s="1632"/>
      <c r="FTQ19" s="1632"/>
      <c r="FTR19" s="1632"/>
      <c r="FTS19" s="1632"/>
      <c r="FTT19" s="1632"/>
      <c r="FTU19" s="1632"/>
      <c r="FTV19" s="1632"/>
      <c r="FTW19" s="1632"/>
      <c r="FTX19" s="1632"/>
      <c r="FTY19" s="1632"/>
      <c r="FTZ19" s="1632"/>
      <c r="FUA19" s="1632"/>
      <c r="FUB19" s="1632"/>
      <c r="FUC19" s="1632"/>
      <c r="FUD19" s="1632"/>
      <c r="FUE19" s="1632"/>
      <c r="FUF19" s="1632"/>
      <c r="FUG19" s="1632"/>
      <c r="FUH19" s="1632"/>
      <c r="FUI19" s="1632"/>
      <c r="FUJ19" s="1632"/>
      <c r="FUK19" s="1632"/>
      <c r="FUL19" s="1632"/>
      <c r="FUM19" s="1632"/>
      <c r="FUN19" s="1632"/>
      <c r="FUO19" s="1632"/>
      <c r="FUP19" s="1632"/>
      <c r="FUQ19" s="1632"/>
      <c r="FUR19" s="1632"/>
      <c r="FUS19" s="1632"/>
      <c r="FUT19" s="1632"/>
      <c r="FUU19" s="1632"/>
      <c r="FUV19" s="1632"/>
      <c r="FUW19" s="1632"/>
      <c r="FUX19" s="1632"/>
      <c r="FUY19" s="1632"/>
      <c r="FUZ19" s="1632"/>
      <c r="FVA19" s="1632"/>
      <c r="FVB19" s="1632"/>
      <c r="FVC19" s="1632"/>
      <c r="FVD19" s="1632"/>
      <c r="FVE19" s="1632"/>
      <c r="FVF19" s="1632"/>
      <c r="FVG19" s="1632"/>
      <c r="FVH19" s="1632"/>
      <c r="FVI19" s="1632"/>
      <c r="FVJ19" s="1632"/>
      <c r="FVK19" s="1632"/>
      <c r="FVL19" s="1632"/>
      <c r="FVM19" s="1632"/>
      <c r="FVN19" s="1632"/>
      <c r="FVO19" s="1632"/>
      <c r="FVP19" s="1632"/>
      <c r="FVQ19" s="1632"/>
      <c r="FVR19" s="1632"/>
      <c r="FVS19" s="1632"/>
      <c r="FVT19" s="1632"/>
      <c r="FVU19" s="1632"/>
      <c r="FVV19" s="1632"/>
      <c r="FVW19" s="1632"/>
      <c r="FVX19" s="1632"/>
      <c r="FVY19" s="1632"/>
      <c r="FVZ19" s="1632"/>
      <c r="FWA19" s="1632"/>
      <c r="FWB19" s="1632"/>
      <c r="FWC19" s="1632"/>
      <c r="FWD19" s="1632"/>
      <c r="FWE19" s="1632"/>
      <c r="FWF19" s="1632"/>
      <c r="FWG19" s="1632"/>
      <c r="FWH19" s="1632"/>
      <c r="FWI19" s="1632"/>
      <c r="FWJ19" s="1632"/>
      <c r="FWK19" s="1632"/>
      <c r="FWL19" s="1632"/>
      <c r="FWM19" s="1632"/>
      <c r="FWN19" s="1632"/>
      <c r="FWO19" s="1632"/>
      <c r="FWP19" s="1632"/>
      <c r="FWQ19" s="1632"/>
      <c r="FWR19" s="1632"/>
      <c r="FWS19" s="1632"/>
      <c r="FWT19" s="1632"/>
      <c r="FWU19" s="1632"/>
      <c r="FWV19" s="1632"/>
      <c r="FWW19" s="1632"/>
      <c r="FWX19" s="1632"/>
      <c r="FWY19" s="1632"/>
      <c r="FWZ19" s="1632"/>
      <c r="FXA19" s="1632"/>
      <c r="FXB19" s="1632"/>
      <c r="FXC19" s="1632"/>
      <c r="FXD19" s="1632"/>
      <c r="FXE19" s="1632"/>
      <c r="FXF19" s="1632"/>
      <c r="FXG19" s="1632"/>
      <c r="FXH19" s="1632"/>
      <c r="FXI19" s="1632"/>
      <c r="FXJ19" s="1632"/>
      <c r="FXK19" s="1632"/>
      <c r="FXL19" s="1632"/>
      <c r="FXM19" s="1632"/>
      <c r="FXN19" s="1632"/>
      <c r="FXO19" s="1632"/>
      <c r="FXP19" s="1632"/>
      <c r="FXQ19" s="1632"/>
      <c r="FXR19" s="1632"/>
      <c r="FXS19" s="1632"/>
      <c r="FXT19" s="1632"/>
      <c r="FXU19" s="1632"/>
      <c r="FXV19" s="1632"/>
      <c r="FXW19" s="1632"/>
      <c r="FXX19" s="1632"/>
      <c r="FXY19" s="1632"/>
      <c r="FXZ19" s="1632"/>
      <c r="FYA19" s="1632"/>
      <c r="FYB19" s="1632"/>
      <c r="FYC19" s="1632"/>
      <c r="FYD19" s="1632"/>
      <c r="FYE19" s="1632"/>
      <c r="FYF19" s="1632"/>
      <c r="FYG19" s="1632"/>
      <c r="FYH19" s="1632"/>
      <c r="FYI19" s="1632"/>
      <c r="FYJ19" s="1632"/>
      <c r="FYK19" s="1632"/>
      <c r="FYL19" s="1632"/>
      <c r="FYM19" s="1632"/>
      <c r="FYN19" s="1632"/>
      <c r="FYO19" s="1632"/>
      <c r="FYP19" s="1632"/>
      <c r="FYQ19" s="1632"/>
      <c r="FYR19" s="1632"/>
      <c r="FYS19" s="1632"/>
      <c r="FYT19" s="1632"/>
      <c r="FYU19" s="1632"/>
      <c r="FYV19" s="1632"/>
      <c r="FYW19" s="1632"/>
      <c r="FYX19" s="1632"/>
      <c r="FYY19" s="1632"/>
      <c r="FYZ19" s="1632"/>
      <c r="FZA19" s="1632"/>
      <c r="FZB19" s="1632"/>
      <c r="FZC19" s="1632"/>
      <c r="FZD19" s="1632"/>
      <c r="FZE19" s="1632"/>
      <c r="FZF19" s="1632"/>
      <c r="FZG19" s="1632"/>
      <c r="FZH19" s="1632"/>
      <c r="FZI19" s="1632"/>
      <c r="FZJ19" s="1632"/>
      <c r="FZK19" s="1632"/>
      <c r="FZL19" s="1632"/>
      <c r="FZM19" s="1632"/>
      <c r="FZN19" s="1632"/>
      <c r="FZO19" s="1632"/>
      <c r="FZP19" s="1632"/>
      <c r="FZQ19" s="1632"/>
      <c r="FZR19" s="1632"/>
      <c r="FZS19" s="1632"/>
      <c r="FZT19" s="1632"/>
      <c r="FZU19" s="1632"/>
      <c r="FZV19" s="1632"/>
      <c r="FZW19" s="1632"/>
      <c r="FZX19" s="1632"/>
      <c r="FZY19" s="1632"/>
      <c r="FZZ19" s="1632"/>
      <c r="GAA19" s="1632"/>
      <c r="GAB19" s="1632"/>
      <c r="GAC19" s="1632"/>
      <c r="GAD19" s="1632"/>
      <c r="GAE19" s="1632"/>
      <c r="GAF19" s="1632"/>
      <c r="GAG19" s="1632"/>
      <c r="GAH19" s="1632"/>
      <c r="GAI19" s="1632"/>
      <c r="GAJ19" s="1632"/>
      <c r="GAK19" s="1632"/>
      <c r="GAL19" s="1632"/>
      <c r="GAM19" s="1632"/>
      <c r="GAN19" s="1632"/>
      <c r="GAO19" s="1632"/>
      <c r="GAP19" s="1632"/>
      <c r="GAQ19" s="1632"/>
      <c r="GAR19" s="1632"/>
      <c r="GAS19" s="1632"/>
      <c r="GAT19" s="1632"/>
      <c r="GAU19" s="1632"/>
      <c r="GAV19" s="1632"/>
      <c r="GAW19" s="1632"/>
      <c r="GAX19" s="1632"/>
      <c r="GAY19" s="1632"/>
      <c r="GAZ19" s="1632"/>
      <c r="GBA19" s="1632"/>
      <c r="GBB19" s="1632"/>
      <c r="GBC19" s="1632"/>
      <c r="GBD19" s="1632"/>
      <c r="GBE19" s="1632"/>
      <c r="GBF19" s="1632"/>
      <c r="GBG19" s="1632"/>
      <c r="GBH19" s="1632"/>
      <c r="GBI19" s="1632"/>
      <c r="GBJ19" s="1632"/>
      <c r="GBK19" s="1632"/>
      <c r="GBL19" s="1632"/>
      <c r="GBM19" s="1632"/>
      <c r="GBN19" s="1632"/>
      <c r="GBO19" s="1632"/>
      <c r="GBP19" s="1632"/>
      <c r="GBQ19" s="1632"/>
      <c r="GBR19" s="1632"/>
      <c r="GBS19" s="1632"/>
      <c r="GBT19" s="1632"/>
      <c r="GBU19" s="1632"/>
      <c r="GBV19" s="1632"/>
      <c r="GBW19" s="1632"/>
      <c r="GBX19" s="1632"/>
      <c r="GBY19" s="1632"/>
      <c r="GBZ19" s="1632"/>
      <c r="GCA19" s="1632"/>
      <c r="GCB19" s="1632"/>
      <c r="GCC19" s="1632"/>
      <c r="GCD19" s="1632"/>
      <c r="GCE19" s="1632"/>
      <c r="GCF19" s="1632"/>
      <c r="GCG19" s="1632"/>
      <c r="GCH19" s="1632"/>
      <c r="GCI19" s="1632"/>
      <c r="GCJ19" s="1632"/>
      <c r="GCK19" s="1632"/>
      <c r="GCL19" s="1632"/>
      <c r="GCM19" s="1632"/>
      <c r="GCN19" s="1632"/>
      <c r="GCO19" s="1632"/>
      <c r="GCP19" s="1632"/>
      <c r="GCQ19" s="1632"/>
      <c r="GCR19" s="1632"/>
      <c r="GCS19" s="1632"/>
      <c r="GCT19" s="1632"/>
      <c r="GCU19" s="1632"/>
      <c r="GCV19" s="1632"/>
      <c r="GCW19" s="1632"/>
      <c r="GCX19" s="1632"/>
      <c r="GCY19" s="1632"/>
      <c r="GCZ19" s="1632"/>
      <c r="GDA19" s="1632"/>
      <c r="GDB19" s="1632"/>
      <c r="GDC19" s="1632"/>
      <c r="GDD19" s="1632"/>
      <c r="GDE19" s="1632"/>
      <c r="GDF19" s="1632"/>
      <c r="GDG19" s="1632"/>
      <c r="GDH19" s="1632"/>
      <c r="GDI19" s="1632"/>
      <c r="GDJ19" s="1632"/>
      <c r="GDK19" s="1632"/>
      <c r="GDL19" s="1632"/>
      <c r="GDM19" s="1632"/>
      <c r="GDN19" s="1632"/>
      <c r="GDO19" s="1632"/>
      <c r="GDP19" s="1632"/>
      <c r="GDQ19" s="1632"/>
      <c r="GDR19" s="1632"/>
      <c r="GDS19" s="1632"/>
      <c r="GDT19" s="1632"/>
      <c r="GDU19" s="1632"/>
      <c r="GDV19" s="1632"/>
      <c r="GDW19" s="1632"/>
      <c r="GDX19" s="1632"/>
      <c r="GDY19" s="1632"/>
      <c r="GDZ19" s="1632"/>
      <c r="GEA19" s="1632"/>
      <c r="GEB19" s="1632"/>
      <c r="GEC19" s="1632"/>
      <c r="GED19" s="1632"/>
      <c r="GEE19" s="1632"/>
      <c r="GEF19" s="1632"/>
      <c r="GEG19" s="1632"/>
      <c r="GEH19" s="1632"/>
      <c r="GEI19" s="1632"/>
      <c r="GEJ19" s="1632"/>
      <c r="GEK19" s="1632"/>
      <c r="GEL19" s="1632"/>
      <c r="GEM19" s="1632"/>
      <c r="GEN19" s="1632"/>
      <c r="GEO19" s="1632"/>
      <c r="GEP19" s="1632"/>
      <c r="GEQ19" s="1632"/>
      <c r="GER19" s="1632"/>
      <c r="GES19" s="1632"/>
      <c r="GET19" s="1632"/>
      <c r="GEU19" s="1632"/>
      <c r="GEV19" s="1632"/>
      <c r="GEW19" s="1632"/>
      <c r="GEX19" s="1632"/>
      <c r="GEY19" s="1632"/>
      <c r="GEZ19" s="1632"/>
      <c r="GFA19" s="1632"/>
      <c r="GFB19" s="1632"/>
      <c r="GFC19" s="1632"/>
      <c r="GFD19" s="1632"/>
      <c r="GFE19" s="1632"/>
      <c r="GFF19" s="1632"/>
      <c r="GFG19" s="1632"/>
      <c r="GFH19" s="1632"/>
      <c r="GFI19" s="1632"/>
      <c r="GFJ19" s="1632"/>
      <c r="GFK19" s="1632"/>
      <c r="GFL19" s="1632"/>
      <c r="GFM19" s="1632"/>
      <c r="GFN19" s="1632"/>
      <c r="GFO19" s="1632"/>
      <c r="GFP19" s="1632"/>
      <c r="GFQ19" s="1632"/>
      <c r="GFR19" s="1632"/>
      <c r="GFS19" s="1632"/>
      <c r="GFT19" s="1632"/>
      <c r="GFU19" s="1632"/>
      <c r="GFV19" s="1632"/>
      <c r="GFW19" s="1632"/>
      <c r="GFX19" s="1632"/>
      <c r="GFY19" s="1632"/>
      <c r="GFZ19" s="1632"/>
      <c r="GGA19" s="1632"/>
      <c r="GGB19" s="1632"/>
      <c r="GGC19" s="1632"/>
      <c r="GGD19" s="1632"/>
      <c r="GGE19" s="1632"/>
      <c r="GGF19" s="1632"/>
      <c r="GGG19" s="1632"/>
      <c r="GGH19" s="1632"/>
      <c r="GGI19" s="1632"/>
      <c r="GGJ19" s="1632"/>
      <c r="GGK19" s="1632"/>
      <c r="GGL19" s="1632"/>
      <c r="GGM19" s="1632"/>
      <c r="GGN19" s="1632"/>
      <c r="GGO19" s="1632"/>
      <c r="GGP19" s="1632"/>
      <c r="GGQ19" s="1632"/>
      <c r="GGR19" s="1632"/>
      <c r="GGS19" s="1632"/>
      <c r="GGT19" s="1632"/>
      <c r="GGU19" s="1632"/>
      <c r="GGV19" s="1632"/>
      <c r="GGW19" s="1632"/>
      <c r="GGX19" s="1632"/>
      <c r="GGY19" s="1632"/>
      <c r="GGZ19" s="1632"/>
      <c r="GHA19" s="1632"/>
      <c r="GHB19" s="1632"/>
      <c r="GHC19" s="1632"/>
      <c r="GHD19" s="1632"/>
      <c r="GHE19" s="1632"/>
      <c r="GHF19" s="1632"/>
      <c r="GHG19" s="1632"/>
      <c r="GHH19" s="1632"/>
      <c r="GHI19" s="1632"/>
      <c r="GHJ19" s="1632"/>
      <c r="GHK19" s="1632"/>
      <c r="GHL19" s="1632"/>
      <c r="GHM19" s="1632"/>
      <c r="GHN19" s="1632"/>
      <c r="GHO19" s="1632"/>
      <c r="GHP19" s="1632"/>
      <c r="GHQ19" s="1632"/>
      <c r="GHR19" s="1632"/>
      <c r="GHS19" s="1632"/>
      <c r="GHT19" s="1632"/>
      <c r="GHU19" s="1632"/>
      <c r="GHV19" s="1632"/>
      <c r="GHW19" s="1632"/>
      <c r="GHX19" s="1632"/>
      <c r="GHY19" s="1632"/>
      <c r="GHZ19" s="1632"/>
      <c r="GIA19" s="1632"/>
      <c r="GIB19" s="1632"/>
      <c r="GIC19" s="1632"/>
      <c r="GID19" s="1632"/>
      <c r="GIE19" s="1632"/>
      <c r="GIF19" s="1632"/>
      <c r="GIG19" s="1632"/>
      <c r="GIH19" s="1632"/>
      <c r="GII19" s="1632"/>
      <c r="GIJ19" s="1632"/>
      <c r="GIK19" s="1632"/>
      <c r="GIL19" s="1632"/>
      <c r="GIM19" s="1632"/>
      <c r="GIN19" s="1632"/>
      <c r="GIO19" s="1632"/>
      <c r="GIP19" s="1632"/>
      <c r="GIQ19" s="1632"/>
      <c r="GIR19" s="1632"/>
      <c r="GIS19" s="1632"/>
      <c r="GIT19" s="1632"/>
      <c r="GIU19" s="1632"/>
      <c r="GIV19" s="1632"/>
      <c r="GIW19" s="1632"/>
      <c r="GIX19" s="1632"/>
      <c r="GIY19" s="1632"/>
      <c r="GIZ19" s="1632"/>
      <c r="GJA19" s="1632"/>
      <c r="GJB19" s="1632"/>
      <c r="GJC19" s="1632"/>
      <c r="GJD19" s="1632"/>
      <c r="GJE19" s="1632"/>
      <c r="GJF19" s="1632"/>
      <c r="GJG19" s="1632"/>
      <c r="GJH19" s="1632"/>
      <c r="GJI19" s="1632"/>
      <c r="GJJ19" s="1632"/>
      <c r="GJK19" s="1632"/>
      <c r="GJL19" s="1632"/>
      <c r="GJM19" s="1632"/>
      <c r="GJN19" s="1632"/>
      <c r="GJO19" s="1632"/>
      <c r="GJP19" s="1632"/>
      <c r="GJQ19" s="1632"/>
      <c r="GJR19" s="1632"/>
      <c r="GJS19" s="1632"/>
      <c r="GJT19" s="1632"/>
      <c r="GJU19" s="1632"/>
      <c r="GJV19" s="1632"/>
      <c r="GJW19" s="1632"/>
      <c r="GJX19" s="1632"/>
      <c r="GJY19" s="1632"/>
      <c r="GJZ19" s="1632"/>
      <c r="GKA19" s="1632"/>
      <c r="GKB19" s="1632"/>
      <c r="GKC19" s="1632"/>
      <c r="GKD19" s="1632"/>
      <c r="GKE19" s="1632"/>
      <c r="GKF19" s="1632"/>
      <c r="GKG19" s="1632"/>
      <c r="GKH19" s="1632"/>
      <c r="GKI19" s="1632"/>
      <c r="GKJ19" s="1632"/>
      <c r="GKK19" s="1632"/>
      <c r="GKL19" s="1632"/>
      <c r="GKM19" s="1632"/>
      <c r="GKN19" s="1632"/>
      <c r="GKO19" s="1632"/>
      <c r="GKP19" s="1632"/>
      <c r="GKQ19" s="1632"/>
      <c r="GKR19" s="1632"/>
      <c r="GKS19" s="1632"/>
      <c r="GKT19" s="1632"/>
      <c r="GKU19" s="1632"/>
      <c r="GKV19" s="1632"/>
      <c r="GKW19" s="1632"/>
      <c r="GKX19" s="1632"/>
      <c r="GKY19" s="1632"/>
      <c r="GKZ19" s="1632"/>
      <c r="GLA19" s="1632"/>
      <c r="GLB19" s="1632"/>
      <c r="GLC19" s="1632"/>
      <c r="GLD19" s="1632"/>
      <c r="GLE19" s="1632"/>
      <c r="GLF19" s="1632"/>
      <c r="GLG19" s="1632"/>
      <c r="GLH19" s="1632"/>
      <c r="GLI19" s="1632"/>
      <c r="GLJ19" s="1632"/>
      <c r="GLK19" s="1632"/>
      <c r="GLL19" s="1632"/>
      <c r="GLM19" s="1632"/>
      <c r="GLN19" s="1632"/>
      <c r="GLO19" s="1632"/>
      <c r="GLP19" s="1632"/>
      <c r="GLQ19" s="1632"/>
      <c r="GLR19" s="1632"/>
      <c r="GLS19" s="1632"/>
      <c r="GLT19" s="1632"/>
      <c r="GLU19" s="1632"/>
      <c r="GLV19" s="1632"/>
      <c r="GLW19" s="1632"/>
      <c r="GLX19" s="1632"/>
      <c r="GLY19" s="1632"/>
      <c r="GLZ19" s="1632"/>
      <c r="GMA19" s="1632"/>
      <c r="GMB19" s="1632"/>
      <c r="GMC19" s="1632"/>
      <c r="GMD19" s="1632"/>
      <c r="GME19" s="1632"/>
      <c r="GMF19" s="1632"/>
      <c r="GMG19" s="1632"/>
      <c r="GMH19" s="1632"/>
      <c r="GMI19" s="1632"/>
      <c r="GMJ19" s="1632"/>
      <c r="GMK19" s="1632"/>
      <c r="GML19" s="1632"/>
      <c r="GMM19" s="1632"/>
      <c r="GMN19" s="1632"/>
      <c r="GMO19" s="1632"/>
      <c r="GMP19" s="1632"/>
      <c r="GMQ19" s="1632"/>
      <c r="GMR19" s="1632"/>
      <c r="GMS19" s="1632"/>
      <c r="GMT19" s="1632"/>
      <c r="GMU19" s="1632"/>
      <c r="GMV19" s="1632"/>
      <c r="GMW19" s="1632"/>
      <c r="GMX19" s="1632"/>
      <c r="GMY19" s="1632"/>
      <c r="GMZ19" s="1632"/>
      <c r="GNA19" s="1632"/>
      <c r="GNB19" s="1632"/>
      <c r="GNC19" s="1632"/>
      <c r="GND19" s="1632"/>
      <c r="GNE19" s="1632"/>
      <c r="GNF19" s="1632"/>
      <c r="GNG19" s="1632"/>
      <c r="GNH19" s="1632"/>
      <c r="GNI19" s="1632"/>
      <c r="GNJ19" s="1632"/>
      <c r="GNK19" s="1632"/>
      <c r="GNL19" s="1632"/>
      <c r="GNM19" s="1632"/>
      <c r="GNN19" s="1632"/>
      <c r="GNO19" s="1632"/>
      <c r="GNP19" s="1632"/>
      <c r="GNQ19" s="1632"/>
      <c r="GNR19" s="1632"/>
      <c r="GNS19" s="1632"/>
      <c r="GNT19" s="1632"/>
      <c r="GNU19" s="1632"/>
      <c r="GNV19" s="1632"/>
      <c r="GNW19" s="1632"/>
      <c r="GNX19" s="1632"/>
      <c r="GNY19" s="1632"/>
      <c r="GNZ19" s="1632"/>
      <c r="GOA19" s="1632"/>
      <c r="GOB19" s="1632"/>
      <c r="GOC19" s="1632"/>
      <c r="GOD19" s="1632"/>
      <c r="GOE19" s="1632"/>
      <c r="GOF19" s="1632"/>
      <c r="GOG19" s="1632"/>
      <c r="GOH19" s="1632"/>
      <c r="GOI19" s="1632"/>
      <c r="GOJ19" s="1632"/>
      <c r="GOK19" s="1632"/>
      <c r="GOL19" s="1632"/>
      <c r="GOM19" s="1632"/>
      <c r="GON19" s="1632"/>
      <c r="GOO19" s="1632"/>
      <c r="GOP19" s="1632"/>
      <c r="GOQ19" s="1632"/>
      <c r="GOR19" s="1632"/>
      <c r="GOS19" s="1632"/>
      <c r="GOT19" s="1632"/>
      <c r="GOU19" s="1632"/>
      <c r="GOV19" s="1632"/>
      <c r="GOW19" s="1632"/>
      <c r="GOX19" s="1632"/>
      <c r="GOY19" s="1632"/>
      <c r="GOZ19" s="1632"/>
      <c r="GPA19" s="1632"/>
      <c r="GPB19" s="1632"/>
      <c r="GPC19" s="1632"/>
      <c r="GPD19" s="1632"/>
      <c r="GPE19" s="1632"/>
      <c r="GPF19" s="1632"/>
      <c r="GPG19" s="1632"/>
      <c r="GPH19" s="1632"/>
      <c r="GPI19" s="1632"/>
      <c r="GPJ19" s="1632"/>
      <c r="GPK19" s="1632"/>
      <c r="GPL19" s="1632"/>
      <c r="GPM19" s="1632"/>
      <c r="GPN19" s="1632"/>
      <c r="GPO19" s="1632"/>
      <c r="GPP19" s="1632"/>
      <c r="GPQ19" s="1632"/>
      <c r="GPR19" s="1632"/>
      <c r="GPS19" s="1632"/>
      <c r="GPT19" s="1632"/>
      <c r="GPU19" s="1632"/>
      <c r="GPV19" s="1632"/>
      <c r="GPW19" s="1632"/>
      <c r="GPX19" s="1632"/>
      <c r="GPY19" s="1632"/>
      <c r="GPZ19" s="1632"/>
      <c r="GQA19" s="1632"/>
      <c r="GQB19" s="1632"/>
      <c r="GQC19" s="1632"/>
      <c r="GQD19" s="1632"/>
      <c r="GQE19" s="1632"/>
      <c r="GQF19" s="1632"/>
      <c r="GQG19" s="1632"/>
      <c r="GQH19" s="1632"/>
      <c r="GQI19" s="1632"/>
      <c r="GQJ19" s="1632"/>
      <c r="GQK19" s="1632"/>
      <c r="GQL19" s="1632"/>
      <c r="GQM19" s="1632"/>
      <c r="GQN19" s="1632"/>
      <c r="GQO19" s="1632"/>
      <c r="GQP19" s="1632"/>
      <c r="GQQ19" s="1632"/>
      <c r="GQR19" s="1632"/>
      <c r="GQS19" s="1632"/>
      <c r="GQT19" s="1632"/>
      <c r="GQU19" s="1632"/>
      <c r="GQV19" s="1632"/>
      <c r="GQW19" s="1632"/>
      <c r="GQX19" s="1632"/>
      <c r="GQY19" s="1632"/>
      <c r="GQZ19" s="1632"/>
      <c r="GRA19" s="1632"/>
      <c r="GRB19" s="1632"/>
      <c r="GRC19" s="1632"/>
      <c r="GRD19" s="1632"/>
      <c r="GRE19" s="1632"/>
      <c r="GRF19" s="1632"/>
      <c r="GRG19" s="1632"/>
      <c r="GRH19" s="1632"/>
      <c r="GRI19" s="1632"/>
      <c r="GRJ19" s="1632"/>
      <c r="GRK19" s="1632"/>
      <c r="GRL19" s="1632"/>
      <c r="GRM19" s="1632"/>
      <c r="GRN19" s="1632"/>
      <c r="GRO19" s="1632"/>
      <c r="GRP19" s="1632"/>
      <c r="GRQ19" s="1632"/>
      <c r="GRR19" s="1632"/>
      <c r="GRS19" s="1632"/>
      <c r="GRT19" s="1632"/>
      <c r="GRU19" s="1632"/>
      <c r="GRV19" s="1632"/>
      <c r="GRW19" s="1632"/>
      <c r="GRX19" s="1632"/>
      <c r="GRY19" s="1632"/>
      <c r="GRZ19" s="1632"/>
      <c r="GSA19" s="1632"/>
      <c r="GSB19" s="1632"/>
      <c r="GSC19" s="1632"/>
      <c r="GSD19" s="1632"/>
      <c r="GSE19" s="1632"/>
      <c r="GSF19" s="1632"/>
      <c r="GSG19" s="1632"/>
      <c r="GSH19" s="1632"/>
      <c r="GSI19" s="1632"/>
      <c r="GSJ19" s="1632"/>
      <c r="GSK19" s="1632"/>
      <c r="GSL19" s="1632"/>
      <c r="GSM19" s="1632"/>
      <c r="GSN19" s="1632"/>
      <c r="GSO19" s="1632"/>
      <c r="GSP19" s="1632"/>
      <c r="GSQ19" s="1632"/>
      <c r="GSR19" s="1632"/>
      <c r="GSS19" s="1632"/>
      <c r="GST19" s="1632"/>
      <c r="GSU19" s="1632"/>
      <c r="GSV19" s="1632"/>
      <c r="GSW19" s="1632"/>
      <c r="GSX19" s="1632"/>
      <c r="GSY19" s="1632"/>
      <c r="GSZ19" s="1632"/>
      <c r="GTA19" s="1632"/>
      <c r="GTB19" s="1632"/>
      <c r="GTC19" s="1632"/>
      <c r="GTD19" s="1632"/>
      <c r="GTE19" s="1632"/>
      <c r="GTF19" s="1632"/>
      <c r="GTG19" s="1632"/>
      <c r="GTH19" s="1632"/>
      <c r="GTI19" s="1632"/>
      <c r="GTJ19" s="1632"/>
      <c r="GTK19" s="1632"/>
      <c r="GTL19" s="1632"/>
      <c r="GTM19" s="1632"/>
      <c r="GTN19" s="1632"/>
      <c r="GTO19" s="1632"/>
      <c r="GTP19" s="1632"/>
      <c r="GTQ19" s="1632"/>
      <c r="GTR19" s="1632"/>
      <c r="GTS19" s="1632"/>
      <c r="GTT19" s="1632"/>
      <c r="GTU19" s="1632"/>
      <c r="GTV19" s="1632"/>
      <c r="GTW19" s="1632"/>
      <c r="GTX19" s="1632"/>
      <c r="GTY19" s="1632"/>
      <c r="GTZ19" s="1632"/>
      <c r="GUA19" s="1632"/>
      <c r="GUB19" s="1632"/>
      <c r="GUC19" s="1632"/>
      <c r="GUD19" s="1632"/>
      <c r="GUE19" s="1632"/>
      <c r="GUF19" s="1632"/>
      <c r="GUG19" s="1632"/>
      <c r="GUH19" s="1632"/>
      <c r="GUI19" s="1632"/>
      <c r="GUJ19" s="1632"/>
      <c r="GUK19" s="1632"/>
      <c r="GUL19" s="1632"/>
      <c r="GUM19" s="1632"/>
      <c r="GUN19" s="1632"/>
      <c r="GUO19" s="1632"/>
      <c r="GUP19" s="1632"/>
      <c r="GUQ19" s="1632"/>
      <c r="GUR19" s="1632"/>
      <c r="GUS19" s="1632"/>
      <c r="GUT19" s="1632"/>
      <c r="GUU19" s="1632"/>
      <c r="GUV19" s="1632"/>
      <c r="GUW19" s="1632"/>
      <c r="GUX19" s="1632"/>
      <c r="GUY19" s="1632"/>
      <c r="GUZ19" s="1632"/>
      <c r="GVA19" s="1632"/>
      <c r="GVB19" s="1632"/>
      <c r="GVC19" s="1632"/>
      <c r="GVD19" s="1632"/>
      <c r="GVE19" s="1632"/>
      <c r="GVF19" s="1632"/>
      <c r="GVG19" s="1632"/>
      <c r="GVH19" s="1632"/>
      <c r="GVI19" s="1632"/>
      <c r="GVJ19" s="1632"/>
      <c r="GVK19" s="1632"/>
      <c r="GVL19" s="1632"/>
      <c r="GVM19" s="1632"/>
      <c r="GVN19" s="1632"/>
      <c r="GVO19" s="1632"/>
      <c r="GVP19" s="1632"/>
      <c r="GVQ19" s="1632"/>
      <c r="GVR19" s="1632"/>
      <c r="GVS19" s="1632"/>
      <c r="GVT19" s="1632"/>
      <c r="GVU19" s="1632"/>
      <c r="GVV19" s="1632"/>
      <c r="GVW19" s="1632"/>
      <c r="GVX19" s="1632"/>
      <c r="GVY19" s="1632"/>
      <c r="GVZ19" s="1632"/>
      <c r="GWA19" s="1632"/>
      <c r="GWB19" s="1632"/>
      <c r="GWC19" s="1632"/>
      <c r="GWD19" s="1632"/>
      <c r="GWE19" s="1632"/>
      <c r="GWF19" s="1632"/>
      <c r="GWG19" s="1632"/>
      <c r="GWH19" s="1632"/>
      <c r="GWI19" s="1632"/>
      <c r="GWJ19" s="1632"/>
      <c r="GWK19" s="1632"/>
      <c r="GWL19" s="1632"/>
      <c r="GWM19" s="1632"/>
      <c r="GWN19" s="1632"/>
      <c r="GWO19" s="1632"/>
      <c r="GWP19" s="1632"/>
      <c r="GWQ19" s="1632"/>
      <c r="GWR19" s="1632"/>
      <c r="GWS19" s="1632"/>
      <c r="GWT19" s="1632"/>
      <c r="GWU19" s="1632"/>
      <c r="GWV19" s="1632"/>
      <c r="GWW19" s="1632"/>
      <c r="GWX19" s="1632"/>
      <c r="GWY19" s="1632"/>
      <c r="GWZ19" s="1632"/>
      <c r="GXA19" s="1632"/>
      <c r="GXB19" s="1632"/>
      <c r="GXC19" s="1632"/>
      <c r="GXD19" s="1632"/>
      <c r="GXE19" s="1632"/>
      <c r="GXF19" s="1632"/>
      <c r="GXG19" s="1632"/>
      <c r="GXH19" s="1632"/>
      <c r="GXI19" s="1632"/>
      <c r="GXJ19" s="1632"/>
      <c r="GXK19" s="1632"/>
      <c r="GXL19" s="1632"/>
      <c r="GXM19" s="1632"/>
      <c r="GXN19" s="1632"/>
      <c r="GXO19" s="1632"/>
      <c r="GXP19" s="1632"/>
      <c r="GXQ19" s="1632"/>
      <c r="GXR19" s="1632"/>
      <c r="GXS19" s="1632"/>
      <c r="GXT19" s="1632"/>
      <c r="GXU19" s="1632"/>
      <c r="GXV19" s="1632"/>
      <c r="GXW19" s="1632"/>
      <c r="GXX19" s="1632"/>
      <c r="GXY19" s="1632"/>
      <c r="GXZ19" s="1632"/>
      <c r="GYA19" s="1632"/>
      <c r="GYB19" s="1632"/>
      <c r="GYC19" s="1632"/>
      <c r="GYD19" s="1632"/>
      <c r="GYE19" s="1632"/>
      <c r="GYF19" s="1632"/>
      <c r="GYG19" s="1632"/>
      <c r="GYH19" s="1632"/>
      <c r="GYI19" s="1632"/>
      <c r="GYJ19" s="1632"/>
      <c r="GYK19" s="1632"/>
      <c r="GYL19" s="1632"/>
      <c r="GYM19" s="1632"/>
      <c r="GYN19" s="1632"/>
      <c r="GYO19" s="1632"/>
      <c r="GYP19" s="1632"/>
      <c r="GYQ19" s="1632"/>
      <c r="GYR19" s="1632"/>
      <c r="GYS19" s="1632"/>
      <c r="GYT19" s="1632"/>
      <c r="GYU19" s="1632"/>
      <c r="GYV19" s="1632"/>
      <c r="GYW19" s="1632"/>
      <c r="GYX19" s="1632"/>
      <c r="GYY19" s="1632"/>
      <c r="GYZ19" s="1632"/>
      <c r="GZA19" s="1632"/>
      <c r="GZB19" s="1632"/>
      <c r="GZC19" s="1632"/>
      <c r="GZD19" s="1632"/>
      <c r="GZE19" s="1632"/>
      <c r="GZF19" s="1632"/>
      <c r="GZG19" s="1632"/>
      <c r="GZH19" s="1632"/>
      <c r="GZI19" s="1632"/>
      <c r="GZJ19" s="1632"/>
      <c r="GZK19" s="1632"/>
      <c r="GZL19" s="1632"/>
      <c r="GZM19" s="1632"/>
      <c r="GZN19" s="1632"/>
      <c r="GZO19" s="1632"/>
      <c r="GZP19" s="1632"/>
      <c r="GZQ19" s="1632"/>
      <c r="GZR19" s="1632"/>
      <c r="GZS19" s="1632"/>
      <c r="GZT19" s="1632"/>
      <c r="GZU19" s="1632"/>
      <c r="GZV19" s="1632"/>
      <c r="GZW19" s="1632"/>
      <c r="GZX19" s="1632"/>
      <c r="GZY19" s="1632"/>
      <c r="GZZ19" s="1632"/>
      <c r="HAA19" s="1632"/>
      <c r="HAB19" s="1632"/>
      <c r="HAC19" s="1632"/>
      <c r="HAD19" s="1632"/>
      <c r="HAE19" s="1632"/>
      <c r="HAF19" s="1632"/>
      <c r="HAG19" s="1632"/>
      <c r="HAH19" s="1632"/>
      <c r="HAI19" s="1632"/>
      <c r="HAJ19" s="1632"/>
      <c r="HAK19" s="1632"/>
      <c r="HAL19" s="1632"/>
      <c r="HAM19" s="1632"/>
      <c r="HAN19" s="1632"/>
      <c r="HAO19" s="1632"/>
      <c r="HAP19" s="1632"/>
      <c r="HAQ19" s="1632"/>
      <c r="HAR19" s="1632"/>
      <c r="HAS19" s="1632"/>
      <c r="HAT19" s="1632"/>
      <c r="HAU19" s="1632"/>
      <c r="HAV19" s="1632"/>
      <c r="HAW19" s="1632"/>
      <c r="HAX19" s="1632"/>
      <c r="HAY19" s="1632"/>
      <c r="HAZ19" s="1632"/>
      <c r="HBA19" s="1632"/>
      <c r="HBB19" s="1632"/>
      <c r="HBC19" s="1632"/>
      <c r="HBD19" s="1632"/>
      <c r="HBE19" s="1632"/>
      <c r="HBF19" s="1632"/>
      <c r="HBG19" s="1632"/>
      <c r="HBH19" s="1632"/>
      <c r="HBI19" s="1632"/>
      <c r="HBJ19" s="1632"/>
      <c r="HBK19" s="1632"/>
      <c r="HBL19" s="1632"/>
      <c r="HBM19" s="1632"/>
      <c r="HBN19" s="1632"/>
      <c r="HBO19" s="1632"/>
      <c r="HBP19" s="1632"/>
      <c r="HBQ19" s="1632"/>
      <c r="HBR19" s="1632"/>
      <c r="HBS19" s="1632"/>
      <c r="HBT19" s="1632"/>
      <c r="HBU19" s="1632"/>
      <c r="HBV19" s="1632"/>
      <c r="HBW19" s="1632"/>
      <c r="HBX19" s="1632"/>
      <c r="HBY19" s="1632"/>
      <c r="HBZ19" s="1632"/>
      <c r="HCA19" s="1632"/>
      <c r="HCB19" s="1632"/>
      <c r="HCC19" s="1632"/>
      <c r="HCD19" s="1632"/>
      <c r="HCE19" s="1632"/>
      <c r="HCF19" s="1632"/>
      <c r="HCG19" s="1632"/>
      <c r="HCH19" s="1632"/>
      <c r="HCI19" s="1632"/>
      <c r="HCJ19" s="1632"/>
      <c r="HCK19" s="1632"/>
      <c r="HCL19" s="1632"/>
      <c r="HCM19" s="1632"/>
      <c r="HCN19" s="1632"/>
      <c r="HCO19" s="1632"/>
      <c r="HCP19" s="1632"/>
      <c r="HCQ19" s="1632"/>
      <c r="HCR19" s="1632"/>
      <c r="HCS19" s="1632"/>
      <c r="HCT19" s="1632"/>
      <c r="HCU19" s="1632"/>
      <c r="HCV19" s="1632"/>
      <c r="HCW19" s="1632"/>
      <c r="HCX19" s="1632"/>
      <c r="HCY19" s="1632"/>
      <c r="HCZ19" s="1632"/>
      <c r="HDA19" s="1632"/>
      <c r="HDB19" s="1632"/>
      <c r="HDC19" s="1632"/>
      <c r="HDD19" s="1632"/>
      <c r="HDE19" s="1632"/>
      <c r="HDF19" s="1632"/>
      <c r="HDG19" s="1632"/>
      <c r="HDH19" s="1632"/>
      <c r="HDI19" s="1632"/>
      <c r="HDJ19" s="1632"/>
      <c r="HDK19" s="1632"/>
      <c r="HDL19" s="1632"/>
      <c r="HDM19" s="1632"/>
      <c r="HDN19" s="1632"/>
      <c r="HDO19" s="1632"/>
      <c r="HDP19" s="1632"/>
      <c r="HDQ19" s="1632"/>
      <c r="HDR19" s="1632"/>
      <c r="HDS19" s="1632"/>
      <c r="HDT19" s="1632"/>
      <c r="HDU19" s="1632"/>
      <c r="HDV19" s="1632"/>
      <c r="HDW19" s="1632"/>
      <c r="HDX19" s="1632"/>
      <c r="HDY19" s="1632"/>
      <c r="HDZ19" s="1632"/>
      <c r="HEA19" s="1632"/>
      <c r="HEB19" s="1632"/>
      <c r="HEC19" s="1632"/>
      <c r="HED19" s="1632"/>
      <c r="HEE19" s="1632"/>
      <c r="HEF19" s="1632"/>
      <c r="HEG19" s="1632"/>
      <c r="HEH19" s="1632"/>
      <c r="HEI19" s="1632"/>
      <c r="HEJ19" s="1632"/>
      <c r="HEK19" s="1632"/>
      <c r="HEL19" s="1632"/>
      <c r="HEM19" s="1632"/>
      <c r="HEN19" s="1632"/>
      <c r="HEO19" s="1632"/>
      <c r="HEP19" s="1632"/>
      <c r="HEQ19" s="1632"/>
      <c r="HER19" s="1632"/>
      <c r="HES19" s="1632"/>
      <c r="HET19" s="1632"/>
      <c r="HEU19" s="1632"/>
      <c r="HEV19" s="1632"/>
      <c r="HEW19" s="1632"/>
      <c r="HEX19" s="1632"/>
      <c r="HEY19" s="1632"/>
      <c r="HEZ19" s="1632"/>
      <c r="HFA19" s="1632"/>
      <c r="HFB19" s="1632"/>
      <c r="HFC19" s="1632"/>
      <c r="HFD19" s="1632"/>
      <c r="HFE19" s="1632"/>
      <c r="HFF19" s="1632"/>
      <c r="HFG19" s="1632"/>
      <c r="HFH19" s="1632"/>
      <c r="HFI19" s="1632"/>
      <c r="HFJ19" s="1632"/>
      <c r="HFK19" s="1632"/>
      <c r="HFL19" s="1632"/>
      <c r="HFM19" s="1632"/>
      <c r="HFN19" s="1632"/>
      <c r="HFO19" s="1632"/>
      <c r="HFP19" s="1632"/>
      <c r="HFQ19" s="1632"/>
      <c r="HFR19" s="1632"/>
      <c r="HFS19" s="1632"/>
      <c r="HFT19" s="1632"/>
      <c r="HFU19" s="1632"/>
      <c r="HFV19" s="1632"/>
      <c r="HFW19" s="1632"/>
      <c r="HFX19" s="1632"/>
      <c r="HFY19" s="1632"/>
      <c r="HFZ19" s="1632"/>
      <c r="HGA19" s="1632"/>
      <c r="HGB19" s="1632"/>
      <c r="HGC19" s="1632"/>
      <c r="HGD19" s="1632"/>
      <c r="HGE19" s="1632"/>
      <c r="HGF19" s="1632"/>
      <c r="HGG19" s="1632"/>
      <c r="HGH19" s="1632"/>
      <c r="HGI19" s="1632"/>
      <c r="HGJ19" s="1632"/>
      <c r="HGK19" s="1632"/>
      <c r="HGL19" s="1632"/>
      <c r="HGM19" s="1632"/>
      <c r="HGN19" s="1632"/>
      <c r="HGO19" s="1632"/>
      <c r="HGP19" s="1632"/>
      <c r="HGQ19" s="1632"/>
      <c r="HGR19" s="1632"/>
      <c r="HGS19" s="1632"/>
      <c r="HGT19" s="1632"/>
      <c r="HGU19" s="1632"/>
      <c r="HGV19" s="1632"/>
      <c r="HGW19" s="1632"/>
      <c r="HGX19" s="1632"/>
      <c r="HGY19" s="1632"/>
      <c r="HGZ19" s="1632"/>
      <c r="HHA19" s="1632"/>
      <c r="HHB19" s="1632"/>
      <c r="HHC19" s="1632"/>
      <c r="HHD19" s="1632"/>
      <c r="HHE19" s="1632"/>
      <c r="HHF19" s="1632"/>
      <c r="HHG19" s="1632"/>
      <c r="HHH19" s="1632"/>
      <c r="HHI19" s="1632"/>
      <c r="HHJ19" s="1632"/>
      <c r="HHK19" s="1632"/>
      <c r="HHL19" s="1632"/>
      <c r="HHM19" s="1632"/>
      <c r="HHN19" s="1632"/>
      <c r="HHO19" s="1632"/>
      <c r="HHP19" s="1632"/>
      <c r="HHQ19" s="1632"/>
      <c r="HHR19" s="1632"/>
      <c r="HHS19" s="1632"/>
      <c r="HHT19" s="1632"/>
      <c r="HHU19" s="1632"/>
      <c r="HHV19" s="1632"/>
      <c r="HHW19" s="1632"/>
      <c r="HHX19" s="1632"/>
      <c r="HHY19" s="1632"/>
      <c r="HHZ19" s="1632"/>
      <c r="HIA19" s="1632"/>
      <c r="HIB19" s="1632"/>
      <c r="HIC19" s="1632"/>
      <c r="HID19" s="1632"/>
      <c r="HIE19" s="1632"/>
      <c r="HIF19" s="1632"/>
      <c r="HIG19" s="1632"/>
      <c r="HIH19" s="1632"/>
      <c r="HII19" s="1632"/>
      <c r="HIJ19" s="1632"/>
      <c r="HIK19" s="1632"/>
      <c r="HIL19" s="1632"/>
      <c r="HIM19" s="1632"/>
      <c r="HIN19" s="1632"/>
      <c r="HIO19" s="1632"/>
      <c r="HIP19" s="1632"/>
      <c r="HIQ19" s="1632"/>
      <c r="HIR19" s="1632"/>
      <c r="HIS19" s="1632"/>
      <c r="HIT19" s="1632"/>
      <c r="HIU19" s="1632"/>
      <c r="HIV19" s="1632"/>
      <c r="HIW19" s="1632"/>
      <c r="HIX19" s="1632"/>
      <c r="HIY19" s="1632"/>
      <c r="HIZ19" s="1632"/>
      <c r="HJA19" s="1632"/>
      <c r="HJB19" s="1632"/>
      <c r="HJC19" s="1632"/>
      <c r="HJD19" s="1632"/>
      <c r="HJE19" s="1632"/>
      <c r="HJF19" s="1632"/>
      <c r="HJG19" s="1632"/>
      <c r="HJH19" s="1632"/>
      <c r="HJI19" s="1632"/>
      <c r="HJJ19" s="1632"/>
      <c r="HJK19" s="1632"/>
      <c r="HJL19" s="1632"/>
      <c r="HJM19" s="1632"/>
      <c r="HJN19" s="1632"/>
      <c r="HJO19" s="1632"/>
      <c r="HJP19" s="1632"/>
      <c r="HJQ19" s="1632"/>
      <c r="HJR19" s="1632"/>
      <c r="HJS19" s="1632"/>
      <c r="HJT19" s="1632"/>
      <c r="HJU19" s="1632"/>
      <c r="HJV19" s="1632"/>
      <c r="HJW19" s="1632"/>
      <c r="HJX19" s="1632"/>
      <c r="HJY19" s="1632"/>
      <c r="HJZ19" s="1632"/>
      <c r="HKA19" s="1632"/>
      <c r="HKB19" s="1632"/>
      <c r="HKC19" s="1632"/>
      <c r="HKD19" s="1632"/>
      <c r="HKE19" s="1632"/>
      <c r="HKF19" s="1632"/>
      <c r="HKG19" s="1632"/>
      <c r="HKH19" s="1632"/>
      <c r="HKI19" s="1632"/>
      <c r="HKJ19" s="1632"/>
      <c r="HKK19" s="1632"/>
      <c r="HKL19" s="1632"/>
      <c r="HKM19" s="1632"/>
      <c r="HKN19" s="1632"/>
      <c r="HKO19" s="1632"/>
      <c r="HKP19" s="1632"/>
      <c r="HKQ19" s="1632"/>
      <c r="HKR19" s="1632"/>
      <c r="HKS19" s="1632"/>
      <c r="HKT19" s="1632"/>
      <c r="HKU19" s="1632"/>
      <c r="HKV19" s="1632"/>
      <c r="HKW19" s="1632"/>
      <c r="HKX19" s="1632"/>
      <c r="HKY19" s="1632"/>
      <c r="HKZ19" s="1632"/>
      <c r="HLA19" s="1632"/>
      <c r="HLB19" s="1632"/>
      <c r="HLC19" s="1632"/>
      <c r="HLD19" s="1632"/>
      <c r="HLE19" s="1632"/>
      <c r="HLF19" s="1632"/>
      <c r="HLG19" s="1632"/>
      <c r="HLH19" s="1632"/>
      <c r="HLI19" s="1632"/>
      <c r="HLJ19" s="1632"/>
      <c r="HLK19" s="1632"/>
      <c r="HLL19" s="1632"/>
      <c r="HLM19" s="1632"/>
      <c r="HLN19" s="1632"/>
      <c r="HLO19" s="1632"/>
      <c r="HLP19" s="1632"/>
      <c r="HLQ19" s="1632"/>
      <c r="HLR19" s="1632"/>
      <c r="HLS19" s="1632"/>
      <c r="HLT19" s="1632"/>
      <c r="HLU19" s="1632"/>
      <c r="HLV19" s="1632"/>
      <c r="HLW19" s="1632"/>
      <c r="HLX19" s="1632"/>
      <c r="HLY19" s="1632"/>
      <c r="HLZ19" s="1632"/>
      <c r="HMA19" s="1632"/>
      <c r="HMB19" s="1632"/>
      <c r="HMC19" s="1632"/>
      <c r="HMD19" s="1632"/>
      <c r="HME19" s="1632"/>
      <c r="HMF19" s="1632"/>
      <c r="HMG19" s="1632"/>
      <c r="HMH19" s="1632"/>
      <c r="HMI19" s="1632"/>
      <c r="HMJ19" s="1632"/>
      <c r="HMK19" s="1632"/>
      <c r="HML19" s="1632"/>
      <c r="HMM19" s="1632"/>
      <c r="HMN19" s="1632"/>
      <c r="HMO19" s="1632"/>
      <c r="HMP19" s="1632"/>
      <c r="HMQ19" s="1632"/>
      <c r="HMR19" s="1632"/>
      <c r="HMS19" s="1632"/>
      <c r="HMT19" s="1632"/>
      <c r="HMU19" s="1632"/>
      <c r="HMV19" s="1632"/>
      <c r="HMW19" s="1632"/>
      <c r="HMX19" s="1632"/>
      <c r="HMY19" s="1632"/>
      <c r="HMZ19" s="1632"/>
      <c r="HNA19" s="1632"/>
      <c r="HNB19" s="1632"/>
      <c r="HNC19" s="1632"/>
      <c r="HND19" s="1632"/>
      <c r="HNE19" s="1632"/>
      <c r="HNF19" s="1632"/>
      <c r="HNG19" s="1632"/>
      <c r="HNH19" s="1632"/>
      <c r="HNI19" s="1632"/>
      <c r="HNJ19" s="1632"/>
      <c r="HNK19" s="1632"/>
      <c r="HNL19" s="1632"/>
      <c r="HNM19" s="1632"/>
      <c r="HNN19" s="1632"/>
      <c r="HNO19" s="1632"/>
      <c r="HNP19" s="1632"/>
      <c r="HNQ19" s="1632"/>
      <c r="HNR19" s="1632"/>
      <c r="HNS19" s="1632"/>
      <c r="HNT19" s="1632"/>
      <c r="HNU19" s="1632"/>
      <c r="HNV19" s="1632"/>
      <c r="HNW19" s="1632"/>
      <c r="HNX19" s="1632"/>
      <c r="HNY19" s="1632"/>
      <c r="HNZ19" s="1632"/>
      <c r="HOA19" s="1632"/>
      <c r="HOB19" s="1632"/>
      <c r="HOC19" s="1632"/>
      <c r="HOD19" s="1632"/>
      <c r="HOE19" s="1632"/>
      <c r="HOF19" s="1632"/>
      <c r="HOG19" s="1632"/>
      <c r="HOH19" s="1632"/>
      <c r="HOI19" s="1632"/>
      <c r="HOJ19" s="1632"/>
      <c r="HOK19" s="1632"/>
      <c r="HOL19" s="1632"/>
      <c r="HOM19" s="1632"/>
      <c r="HON19" s="1632"/>
      <c r="HOO19" s="1632"/>
      <c r="HOP19" s="1632"/>
      <c r="HOQ19" s="1632"/>
      <c r="HOR19" s="1632"/>
      <c r="HOS19" s="1632"/>
      <c r="HOT19" s="1632"/>
      <c r="HOU19" s="1632"/>
      <c r="HOV19" s="1632"/>
      <c r="HOW19" s="1632"/>
      <c r="HOX19" s="1632"/>
      <c r="HOY19" s="1632"/>
      <c r="HOZ19" s="1632"/>
      <c r="HPA19" s="1632"/>
      <c r="HPB19" s="1632"/>
      <c r="HPC19" s="1632"/>
      <c r="HPD19" s="1632"/>
      <c r="HPE19" s="1632"/>
      <c r="HPF19" s="1632"/>
      <c r="HPG19" s="1632"/>
      <c r="HPH19" s="1632"/>
      <c r="HPI19" s="1632"/>
      <c r="HPJ19" s="1632"/>
      <c r="HPK19" s="1632"/>
      <c r="HPL19" s="1632"/>
      <c r="HPM19" s="1632"/>
      <c r="HPN19" s="1632"/>
      <c r="HPO19" s="1632"/>
      <c r="HPP19" s="1632"/>
      <c r="HPQ19" s="1632"/>
      <c r="HPR19" s="1632"/>
      <c r="HPS19" s="1632"/>
      <c r="HPT19" s="1632"/>
      <c r="HPU19" s="1632"/>
      <c r="HPV19" s="1632"/>
      <c r="HPW19" s="1632"/>
      <c r="HPX19" s="1632"/>
      <c r="HPY19" s="1632"/>
      <c r="HPZ19" s="1632"/>
      <c r="HQA19" s="1632"/>
      <c r="HQB19" s="1632"/>
      <c r="HQC19" s="1632"/>
      <c r="HQD19" s="1632"/>
      <c r="HQE19" s="1632"/>
      <c r="HQF19" s="1632"/>
      <c r="HQG19" s="1632"/>
      <c r="HQH19" s="1632"/>
      <c r="HQI19" s="1632"/>
      <c r="HQJ19" s="1632"/>
      <c r="HQK19" s="1632"/>
      <c r="HQL19" s="1632"/>
      <c r="HQM19" s="1632"/>
      <c r="HQN19" s="1632"/>
      <c r="HQO19" s="1632"/>
      <c r="HQP19" s="1632"/>
      <c r="HQQ19" s="1632"/>
      <c r="HQR19" s="1632"/>
      <c r="HQS19" s="1632"/>
      <c r="HQT19" s="1632"/>
      <c r="HQU19" s="1632"/>
      <c r="HQV19" s="1632"/>
      <c r="HQW19" s="1632"/>
      <c r="HQX19" s="1632"/>
      <c r="HQY19" s="1632"/>
      <c r="HQZ19" s="1632"/>
      <c r="HRA19" s="1632"/>
      <c r="HRB19" s="1632"/>
      <c r="HRC19" s="1632"/>
      <c r="HRD19" s="1632"/>
      <c r="HRE19" s="1632"/>
      <c r="HRF19" s="1632"/>
      <c r="HRG19" s="1632"/>
      <c r="HRH19" s="1632"/>
      <c r="HRI19" s="1632"/>
      <c r="HRJ19" s="1632"/>
      <c r="HRK19" s="1632"/>
      <c r="HRL19" s="1632"/>
      <c r="HRM19" s="1632"/>
      <c r="HRN19" s="1632"/>
      <c r="HRO19" s="1632"/>
      <c r="HRP19" s="1632"/>
      <c r="HRQ19" s="1632"/>
      <c r="HRR19" s="1632"/>
      <c r="HRS19" s="1632"/>
      <c r="HRT19" s="1632"/>
      <c r="HRU19" s="1632"/>
      <c r="HRV19" s="1632"/>
      <c r="HRW19" s="1632"/>
      <c r="HRX19" s="1632"/>
      <c r="HRY19" s="1632"/>
      <c r="HRZ19" s="1632"/>
      <c r="HSA19" s="1632"/>
      <c r="HSB19" s="1632"/>
      <c r="HSC19" s="1632"/>
      <c r="HSD19" s="1632"/>
      <c r="HSE19" s="1632"/>
      <c r="HSF19" s="1632"/>
      <c r="HSG19" s="1632"/>
      <c r="HSH19" s="1632"/>
      <c r="HSI19" s="1632"/>
      <c r="HSJ19" s="1632"/>
      <c r="HSK19" s="1632"/>
      <c r="HSL19" s="1632"/>
      <c r="HSM19" s="1632"/>
      <c r="HSN19" s="1632"/>
      <c r="HSO19" s="1632"/>
      <c r="HSP19" s="1632"/>
      <c r="HSQ19" s="1632"/>
      <c r="HSR19" s="1632"/>
      <c r="HSS19" s="1632"/>
      <c r="HST19" s="1632"/>
      <c r="HSU19" s="1632"/>
      <c r="HSV19" s="1632"/>
      <c r="HSW19" s="1632"/>
      <c r="HSX19" s="1632"/>
      <c r="HSY19" s="1632"/>
      <c r="HSZ19" s="1632"/>
      <c r="HTA19" s="1632"/>
      <c r="HTB19" s="1632"/>
      <c r="HTC19" s="1632"/>
      <c r="HTD19" s="1632"/>
      <c r="HTE19" s="1632"/>
      <c r="HTF19" s="1632"/>
      <c r="HTG19" s="1632"/>
      <c r="HTH19" s="1632"/>
      <c r="HTI19" s="1632"/>
      <c r="HTJ19" s="1632"/>
      <c r="HTK19" s="1632"/>
      <c r="HTL19" s="1632"/>
      <c r="HTM19" s="1632"/>
      <c r="HTN19" s="1632"/>
      <c r="HTO19" s="1632"/>
      <c r="HTP19" s="1632"/>
      <c r="HTQ19" s="1632"/>
      <c r="HTR19" s="1632"/>
      <c r="HTS19" s="1632"/>
      <c r="HTT19" s="1632"/>
      <c r="HTU19" s="1632"/>
      <c r="HTV19" s="1632"/>
      <c r="HTW19" s="1632"/>
      <c r="HTX19" s="1632"/>
      <c r="HTY19" s="1632"/>
      <c r="HTZ19" s="1632"/>
      <c r="HUA19" s="1632"/>
      <c r="HUB19" s="1632"/>
      <c r="HUC19" s="1632"/>
      <c r="HUD19" s="1632"/>
      <c r="HUE19" s="1632"/>
      <c r="HUF19" s="1632"/>
      <c r="HUG19" s="1632"/>
      <c r="HUH19" s="1632"/>
      <c r="HUI19" s="1632"/>
      <c r="HUJ19" s="1632"/>
      <c r="HUK19" s="1632"/>
      <c r="HUL19" s="1632"/>
      <c r="HUM19" s="1632"/>
      <c r="HUN19" s="1632"/>
      <c r="HUO19" s="1632"/>
      <c r="HUP19" s="1632"/>
      <c r="HUQ19" s="1632"/>
      <c r="HUR19" s="1632"/>
      <c r="HUS19" s="1632"/>
      <c r="HUT19" s="1632"/>
      <c r="HUU19" s="1632"/>
      <c r="HUV19" s="1632"/>
      <c r="HUW19" s="1632"/>
      <c r="HUX19" s="1632"/>
      <c r="HUY19" s="1632"/>
      <c r="HUZ19" s="1632"/>
      <c r="HVA19" s="1632"/>
      <c r="HVB19" s="1632"/>
      <c r="HVC19" s="1632"/>
      <c r="HVD19" s="1632"/>
      <c r="HVE19" s="1632"/>
      <c r="HVF19" s="1632"/>
      <c r="HVG19" s="1632"/>
      <c r="HVH19" s="1632"/>
      <c r="HVI19" s="1632"/>
      <c r="HVJ19" s="1632"/>
      <c r="HVK19" s="1632"/>
      <c r="HVL19" s="1632"/>
      <c r="HVM19" s="1632"/>
      <c r="HVN19" s="1632"/>
      <c r="HVO19" s="1632"/>
      <c r="HVP19" s="1632"/>
      <c r="HVQ19" s="1632"/>
      <c r="HVR19" s="1632"/>
      <c r="HVS19" s="1632"/>
      <c r="HVT19" s="1632"/>
      <c r="HVU19" s="1632"/>
      <c r="HVV19" s="1632"/>
      <c r="HVW19" s="1632"/>
      <c r="HVX19" s="1632"/>
      <c r="HVY19" s="1632"/>
      <c r="HVZ19" s="1632"/>
      <c r="HWA19" s="1632"/>
      <c r="HWB19" s="1632"/>
      <c r="HWC19" s="1632"/>
      <c r="HWD19" s="1632"/>
      <c r="HWE19" s="1632"/>
      <c r="HWF19" s="1632"/>
      <c r="HWG19" s="1632"/>
      <c r="HWH19" s="1632"/>
      <c r="HWI19" s="1632"/>
      <c r="HWJ19" s="1632"/>
      <c r="HWK19" s="1632"/>
      <c r="HWL19" s="1632"/>
      <c r="HWM19" s="1632"/>
      <c r="HWN19" s="1632"/>
      <c r="HWO19" s="1632"/>
      <c r="HWP19" s="1632"/>
      <c r="HWQ19" s="1632"/>
      <c r="HWR19" s="1632"/>
      <c r="HWS19" s="1632"/>
      <c r="HWT19" s="1632"/>
      <c r="HWU19" s="1632"/>
      <c r="HWV19" s="1632"/>
      <c r="HWW19" s="1632"/>
      <c r="HWX19" s="1632"/>
      <c r="HWY19" s="1632"/>
      <c r="HWZ19" s="1632"/>
      <c r="HXA19" s="1632"/>
      <c r="HXB19" s="1632"/>
      <c r="HXC19" s="1632"/>
      <c r="HXD19" s="1632"/>
      <c r="HXE19" s="1632"/>
      <c r="HXF19" s="1632"/>
      <c r="HXG19" s="1632"/>
      <c r="HXH19" s="1632"/>
      <c r="HXI19" s="1632"/>
      <c r="HXJ19" s="1632"/>
      <c r="HXK19" s="1632"/>
      <c r="HXL19" s="1632"/>
      <c r="HXM19" s="1632"/>
      <c r="HXN19" s="1632"/>
      <c r="HXO19" s="1632"/>
      <c r="HXP19" s="1632"/>
      <c r="HXQ19" s="1632"/>
      <c r="HXR19" s="1632"/>
      <c r="HXS19" s="1632"/>
      <c r="HXT19" s="1632"/>
      <c r="HXU19" s="1632"/>
      <c r="HXV19" s="1632"/>
      <c r="HXW19" s="1632"/>
      <c r="HXX19" s="1632"/>
      <c r="HXY19" s="1632"/>
      <c r="HXZ19" s="1632"/>
      <c r="HYA19" s="1632"/>
      <c r="HYB19" s="1632"/>
      <c r="HYC19" s="1632"/>
      <c r="HYD19" s="1632"/>
      <c r="HYE19" s="1632"/>
      <c r="HYF19" s="1632"/>
      <c r="HYG19" s="1632"/>
      <c r="HYH19" s="1632"/>
      <c r="HYI19" s="1632"/>
      <c r="HYJ19" s="1632"/>
      <c r="HYK19" s="1632"/>
      <c r="HYL19" s="1632"/>
      <c r="HYM19" s="1632"/>
      <c r="HYN19" s="1632"/>
      <c r="HYO19" s="1632"/>
      <c r="HYP19" s="1632"/>
      <c r="HYQ19" s="1632"/>
      <c r="HYR19" s="1632"/>
      <c r="HYS19" s="1632"/>
      <c r="HYT19" s="1632"/>
      <c r="HYU19" s="1632"/>
      <c r="HYV19" s="1632"/>
      <c r="HYW19" s="1632"/>
      <c r="HYX19" s="1632"/>
      <c r="HYY19" s="1632"/>
      <c r="HYZ19" s="1632"/>
      <c r="HZA19" s="1632"/>
      <c r="HZB19" s="1632"/>
      <c r="HZC19" s="1632"/>
      <c r="HZD19" s="1632"/>
      <c r="HZE19" s="1632"/>
      <c r="HZF19" s="1632"/>
      <c r="HZG19" s="1632"/>
      <c r="HZH19" s="1632"/>
      <c r="HZI19" s="1632"/>
      <c r="HZJ19" s="1632"/>
      <c r="HZK19" s="1632"/>
      <c r="HZL19" s="1632"/>
      <c r="HZM19" s="1632"/>
      <c r="HZN19" s="1632"/>
      <c r="HZO19" s="1632"/>
      <c r="HZP19" s="1632"/>
      <c r="HZQ19" s="1632"/>
      <c r="HZR19" s="1632"/>
      <c r="HZS19" s="1632"/>
      <c r="HZT19" s="1632"/>
      <c r="HZU19" s="1632"/>
      <c r="HZV19" s="1632"/>
      <c r="HZW19" s="1632"/>
      <c r="HZX19" s="1632"/>
      <c r="HZY19" s="1632"/>
      <c r="HZZ19" s="1632"/>
      <c r="IAA19" s="1632"/>
      <c r="IAB19" s="1632"/>
      <c r="IAC19" s="1632"/>
      <c r="IAD19" s="1632"/>
      <c r="IAE19" s="1632"/>
      <c r="IAF19" s="1632"/>
      <c r="IAG19" s="1632"/>
      <c r="IAH19" s="1632"/>
      <c r="IAI19" s="1632"/>
      <c r="IAJ19" s="1632"/>
      <c r="IAK19" s="1632"/>
      <c r="IAL19" s="1632"/>
      <c r="IAM19" s="1632"/>
      <c r="IAN19" s="1632"/>
      <c r="IAO19" s="1632"/>
      <c r="IAP19" s="1632"/>
      <c r="IAQ19" s="1632"/>
      <c r="IAR19" s="1632"/>
      <c r="IAS19" s="1632"/>
      <c r="IAT19" s="1632"/>
      <c r="IAU19" s="1632"/>
      <c r="IAV19" s="1632"/>
      <c r="IAW19" s="1632"/>
      <c r="IAX19" s="1632"/>
      <c r="IAY19" s="1632"/>
      <c r="IAZ19" s="1632"/>
      <c r="IBA19" s="1632"/>
      <c r="IBB19" s="1632"/>
      <c r="IBC19" s="1632"/>
      <c r="IBD19" s="1632"/>
      <c r="IBE19" s="1632"/>
      <c r="IBF19" s="1632"/>
      <c r="IBG19" s="1632"/>
      <c r="IBH19" s="1632"/>
      <c r="IBI19" s="1632"/>
      <c r="IBJ19" s="1632"/>
      <c r="IBK19" s="1632"/>
      <c r="IBL19" s="1632"/>
      <c r="IBM19" s="1632"/>
      <c r="IBN19" s="1632"/>
      <c r="IBO19" s="1632"/>
      <c r="IBP19" s="1632"/>
      <c r="IBQ19" s="1632"/>
      <c r="IBR19" s="1632"/>
      <c r="IBS19" s="1632"/>
      <c r="IBT19" s="1632"/>
      <c r="IBU19" s="1632"/>
      <c r="IBV19" s="1632"/>
      <c r="IBW19" s="1632"/>
      <c r="IBX19" s="1632"/>
      <c r="IBY19" s="1632"/>
      <c r="IBZ19" s="1632"/>
      <c r="ICA19" s="1632"/>
      <c r="ICB19" s="1632"/>
      <c r="ICC19" s="1632"/>
      <c r="ICD19" s="1632"/>
      <c r="ICE19" s="1632"/>
      <c r="ICF19" s="1632"/>
      <c r="ICG19" s="1632"/>
      <c r="ICH19" s="1632"/>
      <c r="ICI19" s="1632"/>
      <c r="ICJ19" s="1632"/>
      <c r="ICK19" s="1632"/>
      <c r="ICL19" s="1632"/>
      <c r="ICM19" s="1632"/>
      <c r="ICN19" s="1632"/>
      <c r="ICO19" s="1632"/>
      <c r="ICP19" s="1632"/>
      <c r="ICQ19" s="1632"/>
      <c r="ICR19" s="1632"/>
      <c r="ICS19" s="1632"/>
      <c r="ICT19" s="1632"/>
      <c r="ICU19" s="1632"/>
      <c r="ICV19" s="1632"/>
      <c r="ICW19" s="1632"/>
      <c r="ICX19" s="1632"/>
      <c r="ICY19" s="1632"/>
      <c r="ICZ19" s="1632"/>
      <c r="IDA19" s="1632"/>
      <c r="IDB19" s="1632"/>
      <c r="IDC19" s="1632"/>
      <c r="IDD19" s="1632"/>
      <c r="IDE19" s="1632"/>
      <c r="IDF19" s="1632"/>
      <c r="IDG19" s="1632"/>
      <c r="IDH19" s="1632"/>
      <c r="IDI19" s="1632"/>
      <c r="IDJ19" s="1632"/>
      <c r="IDK19" s="1632"/>
      <c r="IDL19" s="1632"/>
      <c r="IDM19" s="1632"/>
      <c r="IDN19" s="1632"/>
      <c r="IDO19" s="1632"/>
      <c r="IDP19" s="1632"/>
      <c r="IDQ19" s="1632"/>
      <c r="IDR19" s="1632"/>
      <c r="IDS19" s="1632"/>
      <c r="IDT19" s="1632"/>
      <c r="IDU19" s="1632"/>
      <c r="IDV19" s="1632"/>
      <c r="IDW19" s="1632"/>
      <c r="IDX19" s="1632"/>
      <c r="IDY19" s="1632"/>
      <c r="IDZ19" s="1632"/>
      <c r="IEA19" s="1632"/>
      <c r="IEB19" s="1632"/>
      <c r="IEC19" s="1632"/>
      <c r="IED19" s="1632"/>
      <c r="IEE19" s="1632"/>
      <c r="IEF19" s="1632"/>
      <c r="IEG19" s="1632"/>
      <c r="IEH19" s="1632"/>
      <c r="IEI19" s="1632"/>
      <c r="IEJ19" s="1632"/>
      <c r="IEK19" s="1632"/>
      <c r="IEL19" s="1632"/>
      <c r="IEM19" s="1632"/>
      <c r="IEN19" s="1632"/>
      <c r="IEO19" s="1632"/>
      <c r="IEP19" s="1632"/>
      <c r="IEQ19" s="1632"/>
      <c r="IER19" s="1632"/>
      <c r="IES19" s="1632"/>
      <c r="IET19" s="1632"/>
      <c r="IEU19" s="1632"/>
      <c r="IEV19" s="1632"/>
      <c r="IEW19" s="1632"/>
      <c r="IEX19" s="1632"/>
      <c r="IEY19" s="1632"/>
      <c r="IEZ19" s="1632"/>
      <c r="IFA19" s="1632"/>
      <c r="IFB19" s="1632"/>
      <c r="IFC19" s="1632"/>
      <c r="IFD19" s="1632"/>
      <c r="IFE19" s="1632"/>
      <c r="IFF19" s="1632"/>
      <c r="IFG19" s="1632"/>
      <c r="IFH19" s="1632"/>
      <c r="IFI19" s="1632"/>
      <c r="IFJ19" s="1632"/>
      <c r="IFK19" s="1632"/>
      <c r="IFL19" s="1632"/>
      <c r="IFM19" s="1632"/>
      <c r="IFN19" s="1632"/>
      <c r="IFO19" s="1632"/>
      <c r="IFP19" s="1632"/>
      <c r="IFQ19" s="1632"/>
      <c r="IFR19" s="1632"/>
      <c r="IFS19" s="1632"/>
      <c r="IFT19" s="1632"/>
      <c r="IFU19" s="1632"/>
      <c r="IFV19" s="1632"/>
      <c r="IFW19" s="1632"/>
      <c r="IFX19" s="1632"/>
      <c r="IFY19" s="1632"/>
      <c r="IFZ19" s="1632"/>
      <c r="IGA19" s="1632"/>
      <c r="IGB19" s="1632"/>
      <c r="IGC19" s="1632"/>
      <c r="IGD19" s="1632"/>
      <c r="IGE19" s="1632"/>
      <c r="IGF19" s="1632"/>
      <c r="IGG19" s="1632"/>
      <c r="IGH19" s="1632"/>
      <c r="IGI19" s="1632"/>
      <c r="IGJ19" s="1632"/>
      <c r="IGK19" s="1632"/>
      <c r="IGL19" s="1632"/>
      <c r="IGM19" s="1632"/>
      <c r="IGN19" s="1632"/>
      <c r="IGO19" s="1632"/>
      <c r="IGP19" s="1632"/>
      <c r="IGQ19" s="1632"/>
      <c r="IGR19" s="1632"/>
      <c r="IGS19" s="1632"/>
      <c r="IGT19" s="1632"/>
      <c r="IGU19" s="1632"/>
      <c r="IGV19" s="1632"/>
      <c r="IGW19" s="1632"/>
      <c r="IGX19" s="1632"/>
      <c r="IGY19" s="1632"/>
      <c r="IGZ19" s="1632"/>
      <c r="IHA19" s="1632"/>
      <c r="IHB19" s="1632"/>
      <c r="IHC19" s="1632"/>
      <c r="IHD19" s="1632"/>
      <c r="IHE19" s="1632"/>
      <c r="IHF19" s="1632"/>
      <c r="IHG19" s="1632"/>
      <c r="IHH19" s="1632"/>
      <c r="IHI19" s="1632"/>
      <c r="IHJ19" s="1632"/>
      <c r="IHK19" s="1632"/>
      <c r="IHL19" s="1632"/>
      <c r="IHM19" s="1632"/>
      <c r="IHN19" s="1632"/>
      <c r="IHO19" s="1632"/>
      <c r="IHP19" s="1632"/>
      <c r="IHQ19" s="1632"/>
      <c r="IHR19" s="1632"/>
      <c r="IHS19" s="1632"/>
      <c r="IHT19" s="1632"/>
      <c r="IHU19" s="1632"/>
      <c r="IHV19" s="1632"/>
      <c r="IHW19" s="1632"/>
      <c r="IHX19" s="1632"/>
      <c r="IHY19" s="1632"/>
      <c r="IHZ19" s="1632"/>
      <c r="IIA19" s="1632"/>
      <c r="IIB19" s="1632"/>
      <c r="IIC19" s="1632"/>
      <c r="IID19" s="1632"/>
      <c r="IIE19" s="1632"/>
      <c r="IIF19" s="1632"/>
      <c r="IIG19" s="1632"/>
      <c r="IIH19" s="1632"/>
      <c r="III19" s="1632"/>
      <c r="IIJ19" s="1632"/>
      <c r="IIK19" s="1632"/>
      <c r="IIL19" s="1632"/>
      <c r="IIM19" s="1632"/>
      <c r="IIN19" s="1632"/>
      <c r="IIO19" s="1632"/>
      <c r="IIP19" s="1632"/>
      <c r="IIQ19" s="1632"/>
      <c r="IIR19" s="1632"/>
      <c r="IIS19" s="1632"/>
      <c r="IIT19" s="1632"/>
      <c r="IIU19" s="1632"/>
      <c r="IIV19" s="1632"/>
      <c r="IIW19" s="1632"/>
      <c r="IIX19" s="1632"/>
      <c r="IIY19" s="1632"/>
      <c r="IIZ19" s="1632"/>
      <c r="IJA19" s="1632"/>
      <c r="IJB19" s="1632"/>
      <c r="IJC19" s="1632"/>
      <c r="IJD19" s="1632"/>
      <c r="IJE19" s="1632"/>
      <c r="IJF19" s="1632"/>
      <c r="IJG19" s="1632"/>
      <c r="IJH19" s="1632"/>
      <c r="IJI19" s="1632"/>
      <c r="IJJ19" s="1632"/>
      <c r="IJK19" s="1632"/>
      <c r="IJL19" s="1632"/>
      <c r="IJM19" s="1632"/>
      <c r="IJN19" s="1632"/>
      <c r="IJO19" s="1632"/>
      <c r="IJP19" s="1632"/>
      <c r="IJQ19" s="1632"/>
      <c r="IJR19" s="1632"/>
      <c r="IJS19" s="1632"/>
      <c r="IJT19" s="1632"/>
      <c r="IJU19" s="1632"/>
      <c r="IJV19" s="1632"/>
      <c r="IJW19" s="1632"/>
      <c r="IJX19" s="1632"/>
      <c r="IJY19" s="1632"/>
      <c r="IJZ19" s="1632"/>
      <c r="IKA19" s="1632"/>
      <c r="IKB19" s="1632"/>
      <c r="IKC19" s="1632"/>
      <c r="IKD19" s="1632"/>
      <c r="IKE19" s="1632"/>
      <c r="IKF19" s="1632"/>
      <c r="IKG19" s="1632"/>
      <c r="IKH19" s="1632"/>
      <c r="IKI19" s="1632"/>
      <c r="IKJ19" s="1632"/>
      <c r="IKK19" s="1632"/>
      <c r="IKL19" s="1632"/>
      <c r="IKM19" s="1632"/>
      <c r="IKN19" s="1632"/>
      <c r="IKO19" s="1632"/>
      <c r="IKP19" s="1632"/>
      <c r="IKQ19" s="1632"/>
      <c r="IKR19" s="1632"/>
      <c r="IKS19" s="1632"/>
      <c r="IKT19" s="1632"/>
      <c r="IKU19" s="1632"/>
      <c r="IKV19" s="1632"/>
      <c r="IKW19" s="1632"/>
      <c r="IKX19" s="1632"/>
      <c r="IKY19" s="1632"/>
      <c r="IKZ19" s="1632"/>
      <c r="ILA19" s="1632"/>
      <c r="ILB19" s="1632"/>
      <c r="ILC19" s="1632"/>
      <c r="ILD19" s="1632"/>
      <c r="ILE19" s="1632"/>
      <c r="ILF19" s="1632"/>
      <c r="ILG19" s="1632"/>
      <c r="ILH19" s="1632"/>
      <c r="ILI19" s="1632"/>
      <c r="ILJ19" s="1632"/>
      <c r="ILK19" s="1632"/>
      <c r="ILL19" s="1632"/>
      <c r="ILM19" s="1632"/>
      <c r="ILN19" s="1632"/>
      <c r="ILO19" s="1632"/>
      <c r="ILP19" s="1632"/>
      <c r="ILQ19" s="1632"/>
      <c r="ILR19" s="1632"/>
      <c r="ILS19" s="1632"/>
      <c r="ILT19" s="1632"/>
      <c r="ILU19" s="1632"/>
      <c r="ILV19" s="1632"/>
      <c r="ILW19" s="1632"/>
      <c r="ILX19" s="1632"/>
      <c r="ILY19" s="1632"/>
      <c r="ILZ19" s="1632"/>
      <c r="IMA19" s="1632"/>
      <c r="IMB19" s="1632"/>
      <c r="IMC19" s="1632"/>
      <c r="IMD19" s="1632"/>
      <c r="IME19" s="1632"/>
      <c r="IMF19" s="1632"/>
      <c r="IMG19" s="1632"/>
      <c r="IMH19" s="1632"/>
      <c r="IMI19" s="1632"/>
      <c r="IMJ19" s="1632"/>
      <c r="IMK19" s="1632"/>
      <c r="IML19" s="1632"/>
      <c r="IMM19" s="1632"/>
      <c r="IMN19" s="1632"/>
      <c r="IMO19" s="1632"/>
      <c r="IMP19" s="1632"/>
      <c r="IMQ19" s="1632"/>
      <c r="IMR19" s="1632"/>
      <c r="IMS19" s="1632"/>
      <c r="IMT19" s="1632"/>
      <c r="IMU19" s="1632"/>
      <c r="IMV19" s="1632"/>
      <c r="IMW19" s="1632"/>
      <c r="IMX19" s="1632"/>
      <c r="IMY19" s="1632"/>
      <c r="IMZ19" s="1632"/>
      <c r="INA19" s="1632"/>
      <c r="INB19" s="1632"/>
      <c r="INC19" s="1632"/>
      <c r="IND19" s="1632"/>
      <c r="INE19" s="1632"/>
      <c r="INF19" s="1632"/>
      <c r="ING19" s="1632"/>
      <c r="INH19" s="1632"/>
      <c r="INI19" s="1632"/>
      <c r="INJ19" s="1632"/>
      <c r="INK19" s="1632"/>
      <c r="INL19" s="1632"/>
      <c r="INM19" s="1632"/>
      <c r="INN19" s="1632"/>
      <c r="INO19" s="1632"/>
      <c r="INP19" s="1632"/>
      <c r="INQ19" s="1632"/>
      <c r="INR19" s="1632"/>
      <c r="INS19" s="1632"/>
      <c r="INT19" s="1632"/>
      <c r="INU19" s="1632"/>
      <c r="INV19" s="1632"/>
      <c r="INW19" s="1632"/>
      <c r="INX19" s="1632"/>
      <c r="INY19" s="1632"/>
      <c r="INZ19" s="1632"/>
      <c r="IOA19" s="1632"/>
      <c r="IOB19" s="1632"/>
      <c r="IOC19" s="1632"/>
      <c r="IOD19" s="1632"/>
      <c r="IOE19" s="1632"/>
      <c r="IOF19" s="1632"/>
      <c r="IOG19" s="1632"/>
      <c r="IOH19" s="1632"/>
      <c r="IOI19" s="1632"/>
      <c r="IOJ19" s="1632"/>
      <c r="IOK19" s="1632"/>
      <c r="IOL19" s="1632"/>
      <c r="IOM19" s="1632"/>
      <c r="ION19" s="1632"/>
      <c r="IOO19" s="1632"/>
      <c r="IOP19" s="1632"/>
      <c r="IOQ19" s="1632"/>
      <c r="IOR19" s="1632"/>
      <c r="IOS19" s="1632"/>
      <c r="IOT19" s="1632"/>
      <c r="IOU19" s="1632"/>
      <c r="IOV19" s="1632"/>
      <c r="IOW19" s="1632"/>
      <c r="IOX19" s="1632"/>
      <c r="IOY19" s="1632"/>
      <c r="IOZ19" s="1632"/>
      <c r="IPA19" s="1632"/>
      <c r="IPB19" s="1632"/>
      <c r="IPC19" s="1632"/>
      <c r="IPD19" s="1632"/>
      <c r="IPE19" s="1632"/>
      <c r="IPF19" s="1632"/>
      <c r="IPG19" s="1632"/>
      <c r="IPH19" s="1632"/>
      <c r="IPI19" s="1632"/>
      <c r="IPJ19" s="1632"/>
      <c r="IPK19" s="1632"/>
      <c r="IPL19" s="1632"/>
      <c r="IPM19" s="1632"/>
      <c r="IPN19" s="1632"/>
      <c r="IPO19" s="1632"/>
      <c r="IPP19" s="1632"/>
      <c r="IPQ19" s="1632"/>
      <c r="IPR19" s="1632"/>
      <c r="IPS19" s="1632"/>
      <c r="IPT19" s="1632"/>
      <c r="IPU19" s="1632"/>
      <c r="IPV19" s="1632"/>
      <c r="IPW19" s="1632"/>
      <c r="IPX19" s="1632"/>
      <c r="IPY19" s="1632"/>
      <c r="IPZ19" s="1632"/>
      <c r="IQA19" s="1632"/>
      <c r="IQB19" s="1632"/>
      <c r="IQC19" s="1632"/>
      <c r="IQD19" s="1632"/>
      <c r="IQE19" s="1632"/>
      <c r="IQF19" s="1632"/>
      <c r="IQG19" s="1632"/>
      <c r="IQH19" s="1632"/>
      <c r="IQI19" s="1632"/>
      <c r="IQJ19" s="1632"/>
      <c r="IQK19" s="1632"/>
      <c r="IQL19" s="1632"/>
      <c r="IQM19" s="1632"/>
      <c r="IQN19" s="1632"/>
      <c r="IQO19" s="1632"/>
      <c r="IQP19" s="1632"/>
      <c r="IQQ19" s="1632"/>
      <c r="IQR19" s="1632"/>
      <c r="IQS19" s="1632"/>
      <c r="IQT19" s="1632"/>
      <c r="IQU19" s="1632"/>
      <c r="IQV19" s="1632"/>
      <c r="IQW19" s="1632"/>
      <c r="IQX19" s="1632"/>
      <c r="IQY19" s="1632"/>
      <c r="IQZ19" s="1632"/>
      <c r="IRA19" s="1632"/>
      <c r="IRB19" s="1632"/>
      <c r="IRC19" s="1632"/>
      <c r="IRD19" s="1632"/>
      <c r="IRE19" s="1632"/>
      <c r="IRF19" s="1632"/>
      <c r="IRG19" s="1632"/>
      <c r="IRH19" s="1632"/>
      <c r="IRI19" s="1632"/>
      <c r="IRJ19" s="1632"/>
      <c r="IRK19" s="1632"/>
      <c r="IRL19" s="1632"/>
      <c r="IRM19" s="1632"/>
      <c r="IRN19" s="1632"/>
      <c r="IRO19" s="1632"/>
      <c r="IRP19" s="1632"/>
      <c r="IRQ19" s="1632"/>
      <c r="IRR19" s="1632"/>
      <c r="IRS19" s="1632"/>
      <c r="IRT19" s="1632"/>
      <c r="IRU19" s="1632"/>
      <c r="IRV19" s="1632"/>
      <c r="IRW19" s="1632"/>
      <c r="IRX19" s="1632"/>
      <c r="IRY19" s="1632"/>
      <c r="IRZ19" s="1632"/>
      <c r="ISA19" s="1632"/>
      <c r="ISB19" s="1632"/>
      <c r="ISC19" s="1632"/>
      <c r="ISD19" s="1632"/>
      <c r="ISE19" s="1632"/>
      <c r="ISF19" s="1632"/>
      <c r="ISG19" s="1632"/>
      <c r="ISH19" s="1632"/>
      <c r="ISI19" s="1632"/>
      <c r="ISJ19" s="1632"/>
      <c r="ISK19" s="1632"/>
      <c r="ISL19" s="1632"/>
      <c r="ISM19" s="1632"/>
      <c r="ISN19" s="1632"/>
      <c r="ISO19" s="1632"/>
      <c r="ISP19" s="1632"/>
      <c r="ISQ19" s="1632"/>
      <c r="ISR19" s="1632"/>
      <c r="ISS19" s="1632"/>
      <c r="IST19" s="1632"/>
      <c r="ISU19" s="1632"/>
      <c r="ISV19" s="1632"/>
      <c r="ISW19" s="1632"/>
      <c r="ISX19" s="1632"/>
      <c r="ISY19" s="1632"/>
      <c r="ISZ19" s="1632"/>
      <c r="ITA19" s="1632"/>
      <c r="ITB19" s="1632"/>
      <c r="ITC19" s="1632"/>
      <c r="ITD19" s="1632"/>
      <c r="ITE19" s="1632"/>
      <c r="ITF19" s="1632"/>
      <c r="ITG19" s="1632"/>
      <c r="ITH19" s="1632"/>
      <c r="ITI19" s="1632"/>
      <c r="ITJ19" s="1632"/>
      <c r="ITK19" s="1632"/>
      <c r="ITL19" s="1632"/>
      <c r="ITM19" s="1632"/>
      <c r="ITN19" s="1632"/>
      <c r="ITO19" s="1632"/>
      <c r="ITP19" s="1632"/>
      <c r="ITQ19" s="1632"/>
      <c r="ITR19" s="1632"/>
      <c r="ITS19" s="1632"/>
      <c r="ITT19" s="1632"/>
      <c r="ITU19" s="1632"/>
      <c r="ITV19" s="1632"/>
      <c r="ITW19" s="1632"/>
      <c r="ITX19" s="1632"/>
      <c r="ITY19" s="1632"/>
      <c r="ITZ19" s="1632"/>
      <c r="IUA19" s="1632"/>
      <c r="IUB19" s="1632"/>
      <c r="IUC19" s="1632"/>
      <c r="IUD19" s="1632"/>
      <c r="IUE19" s="1632"/>
      <c r="IUF19" s="1632"/>
      <c r="IUG19" s="1632"/>
      <c r="IUH19" s="1632"/>
      <c r="IUI19" s="1632"/>
      <c r="IUJ19" s="1632"/>
      <c r="IUK19" s="1632"/>
      <c r="IUL19" s="1632"/>
      <c r="IUM19" s="1632"/>
      <c r="IUN19" s="1632"/>
      <c r="IUO19" s="1632"/>
      <c r="IUP19" s="1632"/>
      <c r="IUQ19" s="1632"/>
      <c r="IUR19" s="1632"/>
      <c r="IUS19" s="1632"/>
      <c r="IUT19" s="1632"/>
      <c r="IUU19" s="1632"/>
      <c r="IUV19" s="1632"/>
      <c r="IUW19" s="1632"/>
      <c r="IUX19" s="1632"/>
      <c r="IUY19" s="1632"/>
      <c r="IUZ19" s="1632"/>
      <c r="IVA19" s="1632"/>
      <c r="IVB19" s="1632"/>
      <c r="IVC19" s="1632"/>
      <c r="IVD19" s="1632"/>
      <c r="IVE19" s="1632"/>
      <c r="IVF19" s="1632"/>
      <c r="IVG19" s="1632"/>
      <c r="IVH19" s="1632"/>
      <c r="IVI19" s="1632"/>
      <c r="IVJ19" s="1632"/>
      <c r="IVK19" s="1632"/>
      <c r="IVL19" s="1632"/>
      <c r="IVM19" s="1632"/>
      <c r="IVN19" s="1632"/>
      <c r="IVO19" s="1632"/>
      <c r="IVP19" s="1632"/>
      <c r="IVQ19" s="1632"/>
      <c r="IVR19" s="1632"/>
      <c r="IVS19" s="1632"/>
      <c r="IVT19" s="1632"/>
      <c r="IVU19" s="1632"/>
      <c r="IVV19" s="1632"/>
      <c r="IVW19" s="1632"/>
      <c r="IVX19" s="1632"/>
      <c r="IVY19" s="1632"/>
      <c r="IVZ19" s="1632"/>
      <c r="IWA19" s="1632"/>
      <c r="IWB19" s="1632"/>
      <c r="IWC19" s="1632"/>
      <c r="IWD19" s="1632"/>
      <c r="IWE19" s="1632"/>
      <c r="IWF19" s="1632"/>
      <c r="IWG19" s="1632"/>
      <c r="IWH19" s="1632"/>
      <c r="IWI19" s="1632"/>
      <c r="IWJ19" s="1632"/>
      <c r="IWK19" s="1632"/>
      <c r="IWL19" s="1632"/>
      <c r="IWM19" s="1632"/>
      <c r="IWN19" s="1632"/>
      <c r="IWO19" s="1632"/>
      <c r="IWP19" s="1632"/>
      <c r="IWQ19" s="1632"/>
      <c r="IWR19" s="1632"/>
      <c r="IWS19" s="1632"/>
      <c r="IWT19" s="1632"/>
      <c r="IWU19" s="1632"/>
      <c r="IWV19" s="1632"/>
      <c r="IWW19" s="1632"/>
      <c r="IWX19" s="1632"/>
      <c r="IWY19" s="1632"/>
      <c r="IWZ19" s="1632"/>
      <c r="IXA19" s="1632"/>
      <c r="IXB19" s="1632"/>
      <c r="IXC19" s="1632"/>
      <c r="IXD19" s="1632"/>
      <c r="IXE19" s="1632"/>
      <c r="IXF19" s="1632"/>
      <c r="IXG19" s="1632"/>
      <c r="IXH19" s="1632"/>
      <c r="IXI19" s="1632"/>
      <c r="IXJ19" s="1632"/>
      <c r="IXK19" s="1632"/>
      <c r="IXL19" s="1632"/>
      <c r="IXM19" s="1632"/>
      <c r="IXN19" s="1632"/>
      <c r="IXO19" s="1632"/>
      <c r="IXP19" s="1632"/>
      <c r="IXQ19" s="1632"/>
      <c r="IXR19" s="1632"/>
      <c r="IXS19" s="1632"/>
      <c r="IXT19" s="1632"/>
      <c r="IXU19" s="1632"/>
      <c r="IXV19" s="1632"/>
      <c r="IXW19" s="1632"/>
      <c r="IXX19" s="1632"/>
      <c r="IXY19" s="1632"/>
      <c r="IXZ19" s="1632"/>
      <c r="IYA19" s="1632"/>
      <c r="IYB19" s="1632"/>
      <c r="IYC19" s="1632"/>
      <c r="IYD19" s="1632"/>
      <c r="IYE19" s="1632"/>
      <c r="IYF19" s="1632"/>
      <c r="IYG19" s="1632"/>
      <c r="IYH19" s="1632"/>
      <c r="IYI19" s="1632"/>
      <c r="IYJ19" s="1632"/>
      <c r="IYK19" s="1632"/>
      <c r="IYL19" s="1632"/>
      <c r="IYM19" s="1632"/>
      <c r="IYN19" s="1632"/>
      <c r="IYO19" s="1632"/>
      <c r="IYP19" s="1632"/>
      <c r="IYQ19" s="1632"/>
      <c r="IYR19" s="1632"/>
      <c r="IYS19" s="1632"/>
      <c r="IYT19" s="1632"/>
      <c r="IYU19" s="1632"/>
      <c r="IYV19" s="1632"/>
      <c r="IYW19" s="1632"/>
      <c r="IYX19" s="1632"/>
      <c r="IYY19" s="1632"/>
      <c r="IYZ19" s="1632"/>
      <c r="IZA19" s="1632"/>
      <c r="IZB19" s="1632"/>
      <c r="IZC19" s="1632"/>
      <c r="IZD19" s="1632"/>
      <c r="IZE19" s="1632"/>
      <c r="IZF19" s="1632"/>
      <c r="IZG19" s="1632"/>
      <c r="IZH19" s="1632"/>
      <c r="IZI19" s="1632"/>
      <c r="IZJ19" s="1632"/>
      <c r="IZK19" s="1632"/>
      <c r="IZL19" s="1632"/>
      <c r="IZM19" s="1632"/>
      <c r="IZN19" s="1632"/>
      <c r="IZO19" s="1632"/>
      <c r="IZP19" s="1632"/>
      <c r="IZQ19" s="1632"/>
      <c r="IZR19" s="1632"/>
      <c r="IZS19" s="1632"/>
      <c r="IZT19" s="1632"/>
      <c r="IZU19" s="1632"/>
      <c r="IZV19" s="1632"/>
      <c r="IZW19" s="1632"/>
      <c r="IZX19" s="1632"/>
      <c r="IZY19" s="1632"/>
      <c r="IZZ19" s="1632"/>
      <c r="JAA19" s="1632"/>
      <c r="JAB19" s="1632"/>
      <c r="JAC19" s="1632"/>
      <c r="JAD19" s="1632"/>
      <c r="JAE19" s="1632"/>
      <c r="JAF19" s="1632"/>
      <c r="JAG19" s="1632"/>
      <c r="JAH19" s="1632"/>
      <c r="JAI19" s="1632"/>
      <c r="JAJ19" s="1632"/>
      <c r="JAK19" s="1632"/>
      <c r="JAL19" s="1632"/>
      <c r="JAM19" s="1632"/>
      <c r="JAN19" s="1632"/>
      <c r="JAO19" s="1632"/>
      <c r="JAP19" s="1632"/>
      <c r="JAQ19" s="1632"/>
      <c r="JAR19" s="1632"/>
      <c r="JAS19" s="1632"/>
      <c r="JAT19" s="1632"/>
      <c r="JAU19" s="1632"/>
      <c r="JAV19" s="1632"/>
      <c r="JAW19" s="1632"/>
      <c r="JAX19" s="1632"/>
      <c r="JAY19" s="1632"/>
      <c r="JAZ19" s="1632"/>
      <c r="JBA19" s="1632"/>
      <c r="JBB19" s="1632"/>
      <c r="JBC19" s="1632"/>
      <c r="JBD19" s="1632"/>
      <c r="JBE19" s="1632"/>
      <c r="JBF19" s="1632"/>
      <c r="JBG19" s="1632"/>
      <c r="JBH19" s="1632"/>
      <c r="JBI19" s="1632"/>
      <c r="JBJ19" s="1632"/>
      <c r="JBK19" s="1632"/>
      <c r="JBL19" s="1632"/>
      <c r="JBM19" s="1632"/>
      <c r="JBN19" s="1632"/>
      <c r="JBO19" s="1632"/>
      <c r="JBP19" s="1632"/>
      <c r="JBQ19" s="1632"/>
      <c r="JBR19" s="1632"/>
      <c r="JBS19" s="1632"/>
      <c r="JBT19" s="1632"/>
      <c r="JBU19" s="1632"/>
      <c r="JBV19" s="1632"/>
      <c r="JBW19" s="1632"/>
      <c r="JBX19" s="1632"/>
      <c r="JBY19" s="1632"/>
      <c r="JBZ19" s="1632"/>
      <c r="JCA19" s="1632"/>
      <c r="JCB19" s="1632"/>
      <c r="JCC19" s="1632"/>
      <c r="JCD19" s="1632"/>
      <c r="JCE19" s="1632"/>
      <c r="JCF19" s="1632"/>
      <c r="JCG19" s="1632"/>
      <c r="JCH19" s="1632"/>
      <c r="JCI19" s="1632"/>
      <c r="JCJ19" s="1632"/>
      <c r="JCK19" s="1632"/>
      <c r="JCL19" s="1632"/>
      <c r="JCM19" s="1632"/>
      <c r="JCN19" s="1632"/>
      <c r="JCO19" s="1632"/>
      <c r="JCP19" s="1632"/>
      <c r="JCQ19" s="1632"/>
      <c r="JCR19" s="1632"/>
      <c r="JCS19" s="1632"/>
      <c r="JCT19" s="1632"/>
      <c r="JCU19" s="1632"/>
      <c r="JCV19" s="1632"/>
      <c r="JCW19" s="1632"/>
      <c r="JCX19" s="1632"/>
      <c r="JCY19" s="1632"/>
      <c r="JCZ19" s="1632"/>
      <c r="JDA19" s="1632"/>
      <c r="JDB19" s="1632"/>
      <c r="JDC19" s="1632"/>
      <c r="JDD19" s="1632"/>
      <c r="JDE19" s="1632"/>
      <c r="JDF19" s="1632"/>
      <c r="JDG19" s="1632"/>
      <c r="JDH19" s="1632"/>
      <c r="JDI19" s="1632"/>
      <c r="JDJ19" s="1632"/>
      <c r="JDK19" s="1632"/>
      <c r="JDL19" s="1632"/>
      <c r="JDM19" s="1632"/>
      <c r="JDN19" s="1632"/>
      <c r="JDO19" s="1632"/>
      <c r="JDP19" s="1632"/>
      <c r="JDQ19" s="1632"/>
      <c r="JDR19" s="1632"/>
      <c r="JDS19" s="1632"/>
      <c r="JDT19" s="1632"/>
      <c r="JDU19" s="1632"/>
      <c r="JDV19" s="1632"/>
      <c r="JDW19" s="1632"/>
      <c r="JDX19" s="1632"/>
      <c r="JDY19" s="1632"/>
      <c r="JDZ19" s="1632"/>
      <c r="JEA19" s="1632"/>
      <c r="JEB19" s="1632"/>
      <c r="JEC19" s="1632"/>
      <c r="JED19" s="1632"/>
      <c r="JEE19" s="1632"/>
      <c r="JEF19" s="1632"/>
      <c r="JEG19" s="1632"/>
      <c r="JEH19" s="1632"/>
      <c r="JEI19" s="1632"/>
      <c r="JEJ19" s="1632"/>
      <c r="JEK19" s="1632"/>
      <c r="JEL19" s="1632"/>
      <c r="JEM19" s="1632"/>
      <c r="JEN19" s="1632"/>
      <c r="JEO19" s="1632"/>
      <c r="JEP19" s="1632"/>
      <c r="JEQ19" s="1632"/>
      <c r="JER19" s="1632"/>
      <c r="JES19" s="1632"/>
      <c r="JET19" s="1632"/>
      <c r="JEU19" s="1632"/>
      <c r="JEV19" s="1632"/>
      <c r="JEW19" s="1632"/>
      <c r="JEX19" s="1632"/>
      <c r="JEY19" s="1632"/>
      <c r="JEZ19" s="1632"/>
      <c r="JFA19" s="1632"/>
      <c r="JFB19" s="1632"/>
      <c r="JFC19" s="1632"/>
      <c r="JFD19" s="1632"/>
      <c r="JFE19" s="1632"/>
      <c r="JFF19" s="1632"/>
      <c r="JFG19" s="1632"/>
      <c r="JFH19" s="1632"/>
      <c r="JFI19" s="1632"/>
      <c r="JFJ19" s="1632"/>
      <c r="JFK19" s="1632"/>
      <c r="JFL19" s="1632"/>
      <c r="JFM19" s="1632"/>
      <c r="JFN19" s="1632"/>
      <c r="JFO19" s="1632"/>
      <c r="JFP19" s="1632"/>
      <c r="JFQ19" s="1632"/>
      <c r="JFR19" s="1632"/>
      <c r="JFS19" s="1632"/>
      <c r="JFT19" s="1632"/>
      <c r="JFU19" s="1632"/>
      <c r="JFV19" s="1632"/>
      <c r="JFW19" s="1632"/>
      <c r="JFX19" s="1632"/>
      <c r="JFY19" s="1632"/>
      <c r="JFZ19" s="1632"/>
      <c r="JGA19" s="1632"/>
      <c r="JGB19" s="1632"/>
      <c r="JGC19" s="1632"/>
      <c r="JGD19" s="1632"/>
      <c r="JGE19" s="1632"/>
      <c r="JGF19" s="1632"/>
      <c r="JGG19" s="1632"/>
      <c r="JGH19" s="1632"/>
      <c r="JGI19" s="1632"/>
      <c r="JGJ19" s="1632"/>
      <c r="JGK19" s="1632"/>
      <c r="JGL19" s="1632"/>
      <c r="JGM19" s="1632"/>
      <c r="JGN19" s="1632"/>
      <c r="JGO19" s="1632"/>
      <c r="JGP19" s="1632"/>
      <c r="JGQ19" s="1632"/>
      <c r="JGR19" s="1632"/>
      <c r="JGS19" s="1632"/>
      <c r="JGT19" s="1632"/>
      <c r="JGU19" s="1632"/>
      <c r="JGV19" s="1632"/>
      <c r="JGW19" s="1632"/>
      <c r="JGX19" s="1632"/>
      <c r="JGY19" s="1632"/>
      <c r="JGZ19" s="1632"/>
      <c r="JHA19" s="1632"/>
      <c r="JHB19" s="1632"/>
      <c r="JHC19" s="1632"/>
      <c r="JHD19" s="1632"/>
      <c r="JHE19" s="1632"/>
      <c r="JHF19" s="1632"/>
      <c r="JHG19" s="1632"/>
      <c r="JHH19" s="1632"/>
      <c r="JHI19" s="1632"/>
      <c r="JHJ19" s="1632"/>
      <c r="JHK19" s="1632"/>
      <c r="JHL19" s="1632"/>
      <c r="JHM19" s="1632"/>
      <c r="JHN19" s="1632"/>
      <c r="JHO19" s="1632"/>
      <c r="JHP19" s="1632"/>
      <c r="JHQ19" s="1632"/>
      <c r="JHR19" s="1632"/>
      <c r="JHS19" s="1632"/>
      <c r="JHT19" s="1632"/>
      <c r="JHU19" s="1632"/>
      <c r="JHV19" s="1632"/>
      <c r="JHW19" s="1632"/>
      <c r="JHX19" s="1632"/>
      <c r="JHY19" s="1632"/>
      <c r="JHZ19" s="1632"/>
      <c r="JIA19" s="1632"/>
      <c r="JIB19" s="1632"/>
      <c r="JIC19" s="1632"/>
      <c r="JID19" s="1632"/>
      <c r="JIE19" s="1632"/>
      <c r="JIF19" s="1632"/>
      <c r="JIG19" s="1632"/>
      <c r="JIH19" s="1632"/>
      <c r="JII19" s="1632"/>
      <c r="JIJ19" s="1632"/>
      <c r="JIK19" s="1632"/>
      <c r="JIL19" s="1632"/>
      <c r="JIM19" s="1632"/>
      <c r="JIN19" s="1632"/>
      <c r="JIO19" s="1632"/>
      <c r="JIP19" s="1632"/>
      <c r="JIQ19" s="1632"/>
      <c r="JIR19" s="1632"/>
      <c r="JIS19" s="1632"/>
      <c r="JIT19" s="1632"/>
      <c r="JIU19" s="1632"/>
      <c r="JIV19" s="1632"/>
      <c r="JIW19" s="1632"/>
      <c r="JIX19" s="1632"/>
      <c r="JIY19" s="1632"/>
      <c r="JIZ19" s="1632"/>
      <c r="JJA19" s="1632"/>
      <c r="JJB19" s="1632"/>
      <c r="JJC19" s="1632"/>
      <c r="JJD19" s="1632"/>
      <c r="JJE19" s="1632"/>
      <c r="JJF19" s="1632"/>
      <c r="JJG19" s="1632"/>
      <c r="JJH19" s="1632"/>
      <c r="JJI19" s="1632"/>
      <c r="JJJ19" s="1632"/>
      <c r="JJK19" s="1632"/>
      <c r="JJL19" s="1632"/>
      <c r="JJM19" s="1632"/>
      <c r="JJN19" s="1632"/>
      <c r="JJO19" s="1632"/>
      <c r="JJP19" s="1632"/>
      <c r="JJQ19" s="1632"/>
      <c r="JJR19" s="1632"/>
      <c r="JJS19" s="1632"/>
      <c r="JJT19" s="1632"/>
      <c r="JJU19" s="1632"/>
      <c r="JJV19" s="1632"/>
      <c r="JJW19" s="1632"/>
      <c r="JJX19" s="1632"/>
      <c r="JJY19" s="1632"/>
      <c r="JJZ19" s="1632"/>
      <c r="JKA19" s="1632"/>
      <c r="JKB19" s="1632"/>
      <c r="JKC19" s="1632"/>
      <c r="JKD19" s="1632"/>
      <c r="JKE19" s="1632"/>
      <c r="JKF19" s="1632"/>
      <c r="JKG19" s="1632"/>
      <c r="JKH19" s="1632"/>
      <c r="JKI19" s="1632"/>
      <c r="JKJ19" s="1632"/>
      <c r="JKK19" s="1632"/>
      <c r="JKL19" s="1632"/>
      <c r="JKM19" s="1632"/>
      <c r="JKN19" s="1632"/>
      <c r="JKO19" s="1632"/>
      <c r="JKP19" s="1632"/>
      <c r="JKQ19" s="1632"/>
      <c r="JKR19" s="1632"/>
      <c r="JKS19" s="1632"/>
      <c r="JKT19" s="1632"/>
      <c r="JKU19" s="1632"/>
      <c r="JKV19" s="1632"/>
      <c r="JKW19" s="1632"/>
      <c r="JKX19" s="1632"/>
      <c r="JKY19" s="1632"/>
      <c r="JKZ19" s="1632"/>
      <c r="JLA19" s="1632"/>
      <c r="JLB19" s="1632"/>
      <c r="JLC19" s="1632"/>
      <c r="JLD19" s="1632"/>
      <c r="JLE19" s="1632"/>
      <c r="JLF19" s="1632"/>
      <c r="JLG19" s="1632"/>
      <c r="JLH19" s="1632"/>
      <c r="JLI19" s="1632"/>
      <c r="JLJ19" s="1632"/>
      <c r="JLK19" s="1632"/>
      <c r="JLL19" s="1632"/>
      <c r="JLM19" s="1632"/>
      <c r="JLN19" s="1632"/>
      <c r="JLO19" s="1632"/>
      <c r="JLP19" s="1632"/>
      <c r="JLQ19" s="1632"/>
      <c r="JLR19" s="1632"/>
      <c r="JLS19" s="1632"/>
      <c r="JLT19" s="1632"/>
      <c r="JLU19" s="1632"/>
      <c r="JLV19" s="1632"/>
      <c r="JLW19" s="1632"/>
      <c r="JLX19" s="1632"/>
      <c r="JLY19" s="1632"/>
      <c r="JLZ19" s="1632"/>
      <c r="JMA19" s="1632"/>
      <c r="JMB19" s="1632"/>
      <c r="JMC19" s="1632"/>
      <c r="JMD19" s="1632"/>
      <c r="JME19" s="1632"/>
      <c r="JMF19" s="1632"/>
      <c r="JMG19" s="1632"/>
      <c r="JMH19" s="1632"/>
      <c r="JMI19" s="1632"/>
      <c r="JMJ19" s="1632"/>
      <c r="JMK19" s="1632"/>
      <c r="JML19" s="1632"/>
      <c r="JMM19" s="1632"/>
      <c r="JMN19" s="1632"/>
      <c r="JMO19" s="1632"/>
      <c r="JMP19" s="1632"/>
      <c r="JMQ19" s="1632"/>
      <c r="JMR19" s="1632"/>
      <c r="JMS19" s="1632"/>
      <c r="JMT19" s="1632"/>
      <c r="JMU19" s="1632"/>
      <c r="JMV19" s="1632"/>
      <c r="JMW19" s="1632"/>
      <c r="JMX19" s="1632"/>
      <c r="JMY19" s="1632"/>
      <c r="JMZ19" s="1632"/>
      <c r="JNA19" s="1632"/>
      <c r="JNB19" s="1632"/>
      <c r="JNC19" s="1632"/>
      <c r="JND19" s="1632"/>
      <c r="JNE19" s="1632"/>
      <c r="JNF19" s="1632"/>
      <c r="JNG19" s="1632"/>
      <c r="JNH19" s="1632"/>
      <c r="JNI19" s="1632"/>
      <c r="JNJ19" s="1632"/>
      <c r="JNK19" s="1632"/>
      <c r="JNL19" s="1632"/>
      <c r="JNM19" s="1632"/>
      <c r="JNN19" s="1632"/>
      <c r="JNO19" s="1632"/>
      <c r="JNP19" s="1632"/>
      <c r="JNQ19" s="1632"/>
      <c r="JNR19" s="1632"/>
      <c r="JNS19" s="1632"/>
      <c r="JNT19" s="1632"/>
      <c r="JNU19" s="1632"/>
      <c r="JNV19" s="1632"/>
      <c r="JNW19" s="1632"/>
      <c r="JNX19" s="1632"/>
      <c r="JNY19" s="1632"/>
      <c r="JNZ19" s="1632"/>
      <c r="JOA19" s="1632"/>
      <c r="JOB19" s="1632"/>
      <c r="JOC19" s="1632"/>
      <c r="JOD19" s="1632"/>
      <c r="JOE19" s="1632"/>
      <c r="JOF19" s="1632"/>
      <c r="JOG19" s="1632"/>
      <c r="JOH19" s="1632"/>
      <c r="JOI19" s="1632"/>
      <c r="JOJ19" s="1632"/>
      <c r="JOK19" s="1632"/>
      <c r="JOL19" s="1632"/>
      <c r="JOM19" s="1632"/>
      <c r="JON19" s="1632"/>
      <c r="JOO19" s="1632"/>
      <c r="JOP19" s="1632"/>
      <c r="JOQ19" s="1632"/>
      <c r="JOR19" s="1632"/>
      <c r="JOS19" s="1632"/>
      <c r="JOT19" s="1632"/>
      <c r="JOU19" s="1632"/>
      <c r="JOV19" s="1632"/>
      <c r="JOW19" s="1632"/>
      <c r="JOX19" s="1632"/>
      <c r="JOY19" s="1632"/>
      <c r="JOZ19" s="1632"/>
      <c r="JPA19" s="1632"/>
      <c r="JPB19" s="1632"/>
      <c r="JPC19" s="1632"/>
      <c r="JPD19" s="1632"/>
      <c r="JPE19" s="1632"/>
      <c r="JPF19" s="1632"/>
      <c r="JPG19" s="1632"/>
      <c r="JPH19" s="1632"/>
      <c r="JPI19" s="1632"/>
      <c r="JPJ19" s="1632"/>
      <c r="JPK19" s="1632"/>
      <c r="JPL19" s="1632"/>
      <c r="JPM19" s="1632"/>
      <c r="JPN19" s="1632"/>
      <c r="JPO19" s="1632"/>
      <c r="JPP19" s="1632"/>
      <c r="JPQ19" s="1632"/>
      <c r="JPR19" s="1632"/>
      <c r="JPS19" s="1632"/>
      <c r="JPT19" s="1632"/>
      <c r="JPU19" s="1632"/>
      <c r="JPV19" s="1632"/>
      <c r="JPW19" s="1632"/>
      <c r="JPX19" s="1632"/>
      <c r="JPY19" s="1632"/>
      <c r="JPZ19" s="1632"/>
      <c r="JQA19" s="1632"/>
      <c r="JQB19" s="1632"/>
      <c r="JQC19" s="1632"/>
      <c r="JQD19" s="1632"/>
      <c r="JQE19" s="1632"/>
      <c r="JQF19" s="1632"/>
      <c r="JQG19" s="1632"/>
      <c r="JQH19" s="1632"/>
      <c r="JQI19" s="1632"/>
      <c r="JQJ19" s="1632"/>
      <c r="JQK19" s="1632"/>
      <c r="JQL19" s="1632"/>
      <c r="JQM19" s="1632"/>
      <c r="JQN19" s="1632"/>
      <c r="JQO19" s="1632"/>
      <c r="JQP19" s="1632"/>
      <c r="JQQ19" s="1632"/>
      <c r="JQR19" s="1632"/>
      <c r="JQS19" s="1632"/>
      <c r="JQT19" s="1632"/>
      <c r="JQU19" s="1632"/>
      <c r="JQV19" s="1632"/>
      <c r="JQW19" s="1632"/>
      <c r="JQX19" s="1632"/>
      <c r="JQY19" s="1632"/>
      <c r="JQZ19" s="1632"/>
      <c r="JRA19" s="1632"/>
      <c r="JRB19" s="1632"/>
      <c r="JRC19" s="1632"/>
      <c r="JRD19" s="1632"/>
      <c r="JRE19" s="1632"/>
      <c r="JRF19" s="1632"/>
      <c r="JRG19" s="1632"/>
      <c r="JRH19" s="1632"/>
      <c r="JRI19" s="1632"/>
      <c r="JRJ19" s="1632"/>
      <c r="JRK19" s="1632"/>
      <c r="JRL19" s="1632"/>
      <c r="JRM19" s="1632"/>
      <c r="JRN19" s="1632"/>
      <c r="JRO19" s="1632"/>
      <c r="JRP19" s="1632"/>
      <c r="JRQ19" s="1632"/>
      <c r="JRR19" s="1632"/>
      <c r="JRS19" s="1632"/>
      <c r="JRT19" s="1632"/>
      <c r="JRU19" s="1632"/>
      <c r="JRV19" s="1632"/>
      <c r="JRW19" s="1632"/>
      <c r="JRX19" s="1632"/>
      <c r="JRY19" s="1632"/>
      <c r="JRZ19" s="1632"/>
      <c r="JSA19" s="1632"/>
      <c r="JSB19" s="1632"/>
      <c r="JSC19" s="1632"/>
      <c r="JSD19" s="1632"/>
      <c r="JSE19" s="1632"/>
      <c r="JSF19" s="1632"/>
      <c r="JSG19" s="1632"/>
      <c r="JSH19" s="1632"/>
      <c r="JSI19" s="1632"/>
      <c r="JSJ19" s="1632"/>
      <c r="JSK19" s="1632"/>
      <c r="JSL19" s="1632"/>
      <c r="JSM19" s="1632"/>
      <c r="JSN19" s="1632"/>
      <c r="JSO19" s="1632"/>
      <c r="JSP19" s="1632"/>
      <c r="JSQ19" s="1632"/>
      <c r="JSR19" s="1632"/>
      <c r="JSS19" s="1632"/>
      <c r="JST19" s="1632"/>
      <c r="JSU19" s="1632"/>
      <c r="JSV19" s="1632"/>
      <c r="JSW19" s="1632"/>
      <c r="JSX19" s="1632"/>
      <c r="JSY19" s="1632"/>
      <c r="JSZ19" s="1632"/>
      <c r="JTA19" s="1632"/>
      <c r="JTB19" s="1632"/>
      <c r="JTC19" s="1632"/>
      <c r="JTD19" s="1632"/>
      <c r="JTE19" s="1632"/>
      <c r="JTF19" s="1632"/>
      <c r="JTG19" s="1632"/>
      <c r="JTH19" s="1632"/>
      <c r="JTI19" s="1632"/>
      <c r="JTJ19" s="1632"/>
      <c r="JTK19" s="1632"/>
      <c r="JTL19" s="1632"/>
      <c r="JTM19" s="1632"/>
      <c r="JTN19" s="1632"/>
      <c r="JTO19" s="1632"/>
      <c r="JTP19" s="1632"/>
      <c r="JTQ19" s="1632"/>
      <c r="JTR19" s="1632"/>
      <c r="JTS19" s="1632"/>
      <c r="JTT19" s="1632"/>
      <c r="JTU19" s="1632"/>
      <c r="JTV19" s="1632"/>
      <c r="JTW19" s="1632"/>
      <c r="JTX19" s="1632"/>
      <c r="JTY19" s="1632"/>
      <c r="JTZ19" s="1632"/>
      <c r="JUA19" s="1632"/>
      <c r="JUB19" s="1632"/>
      <c r="JUC19" s="1632"/>
      <c r="JUD19" s="1632"/>
      <c r="JUE19" s="1632"/>
      <c r="JUF19" s="1632"/>
      <c r="JUG19" s="1632"/>
      <c r="JUH19" s="1632"/>
      <c r="JUI19" s="1632"/>
      <c r="JUJ19" s="1632"/>
      <c r="JUK19" s="1632"/>
      <c r="JUL19" s="1632"/>
      <c r="JUM19" s="1632"/>
      <c r="JUN19" s="1632"/>
      <c r="JUO19" s="1632"/>
      <c r="JUP19" s="1632"/>
      <c r="JUQ19" s="1632"/>
      <c r="JUR19" s="1632"/>
      <c r="JUS19" s="1632"/>
      <c r="JUT19" s="1632"/>
      <c r="JUU19" s="1632"/>
      <c r="JUV19" s="1632"/>
      <c r="JUW19" s="1632"/>
      <c r="JUX19" s="1632"/>
      <c r="JUY19" s="1632"/>
      <c r="JUZ19" s="1632"/>
      <c r="JVA19" s="1632"/>
      <c r="JVB19" s="1632"/>
      <c r="JVC19" s="1632"/>
      <c r="JVD19" s="1632"/>
      <c r="JVE19" s="1632"/>
      <c r="JVF19" s="1632"/>
      <c r="JVG19" s="1632"/>
      <c r="JVH19" s="1632"/>
      <c r="JVI19" s="1632"/>
      <c r="JVJ19" s="1632"/>
      <c r="JVK19" s="1632"/>
      <c r="JVL19" s="1632"/>
      <c r="JVM19" s="1632"/>
      <c r="JVN19" s="1632"/>
      <c r="JVO19" s="1632"/>
      <c r="JVP19" s="1632"/>
      <c r="JVQ19" s="1632"/>
      <c r="JVR19" s="1632"/>
      <c r="JVS19" s="1632"/>
      <c r="JVT19" s="1632"/>
      <c r="JVU19" s="1632"/>
      <c r="JVV19" s="1632"/>
      <c r="JVW19" s="1632"/>
      <c r="JVX19" s="1632"/>
      <c r="JVY19" s="1632"/>
      <c r="JVZ19" s="1632"/>
      <c r="JWA19" s="1632"/>
      <c r="JWB19" s="1632"/>
      <c r="JWC19" s="1632"/>
      <c r="JWD19" s="1632"/>
      <c r="JWE19" s="1632"/>
      <c r="JWF19" s="1632"/>
      <c r="JWG19" s="1632"/>
      <c r="JWH19" s="1632"/>
      <c r="JWI19" s="1632"/>
      <c r="JWJ19" s="1632"/>
      <c r="JWK19" s="1632"/>
      <c r="JWL19" s="1632"/>
      <c r="JWM19" s="1632"/>
      <c r="JWN19" s="1632"/>
      <c r="JWO19" s="1632"/>
      <c r="JWP19" s="1632"/>
      <c r="JWQ19" s="1632"/>
      <c r="JWR19" s="1632"/>
      <c r="JWS19" s="1632"/>
      <c r="JWT19" s="1632"/>
      <c r="JWU19" s="1632"/>
      <c r="JWV19" s="1632"/>
      <c r="JWW19" s="1632"/>
      <c r="JWX19" s="1632"/>
      <c r="JWY19" s="1632"/>
      <c r="JWZ19" s="1632"/>
      <c r="JXA19" s="1632"/>
      <c r="JXB19" s="1632"/>
      <c r="JXC19" s="1632"/>
      <c r="JXD19" s="1632"/>
      <c r="JXE19" s="1632"/>
      <c r="JXF19" s="1632"/>
      <c r="JXG19" s="1632"/>
      <c r="JXH19" s="1632"/>
      <c r="JXI19" s="1632"/>
      <c r="JXJ19" s="1632"/>
      <c r="JXK19" s="1632"/>
      <c r="JXL19" s="1632"/>
      <c r="JXM19" s="1632"/>
      <c r="JXN19" s="1632"/>
      <c r="JXO19" s="1632"/>
      <c r="JXP19" s="1632"/>
      <c r="JXQ19" s="1632"/>
      <c r="JXR19" s="1632"/>
      <c r="JXS19" s="1632"/>
      <c r="JXT19" s="1632"/>
      <c r="JXU19" s="1632"/>
      <c r="JXV19" s="1632"/>
      <c r="JXW19" s="1632"/>
      <c r="JXX19" s="1632"/>
      <c r="JXY19" s="1632"/>
      <c r="JXZ19" s="1632"/>
      <c r="JYA19" s="1632"/>
      <c r="JYB19" s="1632"/>
      <c r="JYC19" s="1632"/>
      <c r="JYD19" s="1632"/>
      <c r="JYE19" s="1632"/>
      <c r="JYF19" s="1632"/>
      <c r="JYG19" s="1632"/>
      <c r="JYH19" s="1632"/>
      <c r="JYI19" s="1632"/>
      <c r="JYJ19" s="1632"/>
      <c r="JYK19" s="1632"/>
      <c r="JYL19" s="1632"/>
      <c r="JYM19" s="1632"/>
      <c r="JYN19" s="1632"/>
      <c r="JYO19" s="1632"/>
      <c r="JYP19" s="1632"/>
      <c r="JYQ19" s="1632"/>
      <c r="JYR19" s="1632"/>
      <c r="JYS19" s="1632"/>
      <c r="JYT19" s="1632"/>
      <c r="JYU19" s="1632"/>
      <c r="JYV19" s="1632"/>
      <c r="JYW19" s="1632"/>
      <c r="JYX19" s="1632"/>
      <c r="JYY19" s="1632"/>
      <c r="JYZ19" s="1632"/>
      <c r="JZA19" s="1632"/>
      <c r="JZB19" s="1632"/>
      <c r="JZC19" s="1632"/>
      <c r="JZD19" s="1632"/>
      <c r="JZE19" s="1632"/>
      <c r="JZF19" s="1632"/>
      <c r="JZG19" s="1632"/>
      <c r="JZH19" s="1632"/>
      <c r="JZI19" s="1632"/>
      <c r="JZJ19" s="1632"/>
      <c r="JZK19" s="1632"/>
      <c r="JZL19" s="1632"/>
      <c r="JZM19" s="1632"/>
      <c r="JZN19" s="1632"/>
      <c r="JZO19" s="1632"/>
      <c r="JZP19" s="1632"/>
      <c r="JZQ19" s="1632"/>
      <c r="JZR19" s="1632"/>
      <c r="JZS19" s="1632"/>
      <c r="JZT19" s="1632"/>
      <c r="JZU19" s="1632"/>
      <c r="JZV19" s="1632"/>
      <c r="JZW19" s="1632"/>
      <c r="JZX19" s="1632"/>
      <c r="JZY19" s="1632"/>
      <c r="JZZ19" s="1632"/>
      <c r="KAA19" s="1632"/>
      <c r="KAB19" s="1632"/>
      <c r="KAC19" s="1632"/>
      <c r="KAD19" s="1632"/>
      <c r="KAE19" s="1632"/>
      <c r="KAF19" s="1632"/>
      <c r="KAG19" s="1632"/>
      <c r="KAH19" s="1632"/>
      <c r="KAI19" s="1632"/>
      <c r="KAJ19" s="1632"/>
      <c r="KAK19" s="1632"/>
      <c r="KAL19" s="1632"/>
      <c r="KAM19" s="1632"/>
      <c r="KAN19" s="1632"/>
      <c r="KAO19" s="1632"/>
      <c r="KAP19" s="1632"/>
      <c r="KAQ19" s="1632"/>
      <c r="KAR19" s="1632"/>
      <c r="KAS19" s="1632"/>
      <c r="KAT19" s="1632"/>
      <c r="KAU19" s="1632"/>
      <c r="KAV19" s="1632"/>
      <c r="KAW19" s="1632"/>
      <c r="KAX19" s="1632"/>
      <c r="KAY19" s="1632"/>
      <c r="KAZ19" s="1632"/>
      <c r="KBA19" s="1632"/>
      <c r="KBB19" s="1632"/>
      <c r="KBC19" s="1632"/>
      <c r="KBD19" s="1632"/>
      <c r="KBE19" s="1632"/>
      <c r="KBF19" s="1632"/>
      <c r="KBG19" s="1632"/>
      <c r="KBH19" s="1632"/>
      <c r="KBI19" s="1632"/>
      <c r="KBJ19" s="1632"/>
      <c r="KBK19" s="1632"/>
      <c r="KBL19" s="1632"/>
      <c r="KBM19" s="1632"/>
      <c r="KBN19" s="1632"/>
      <c r="KBO19" s="1632"/>
      <c r="KBP19" s="1632"/>
      <c r="KBQ19" s="1632"/>
      <c r="KBR19" s="1632"/>
      <c r="KBS19" s="1632"/>
      <c r="KBT19" s="1632"/>
      <c r="KBU19" s="1632"/>
      <c r="KBV19" s="1632"/>
      <c r="KBW19" s="1632"/>
      <c r="KBX19" s="1632"/>
      <c r="KBY19" s="1632"/>
      <c r="KBZ19" s="1632"/>
      <c r="KCA19" s="1632"/>
      <c r="KCB19" s="1632"/>
      <c r="KCC19" s="1632"/>
      <c r="KCD19" s="1632"/>
      <c r="KCE19" s="1632"/>
      <c r="KCF19" s="1632"/>
      <c r="KCG19" s="1632"/>
      <c r="KCH19" s="1632"/>
      <c r="KCI19" s="1632"/>
      <c r="KCJ19" s="1632"/>
      <c r="KCK19" s="1632"/>
      <c r="KCL19" s="1632"/>
      <c r="KCM19" s="1632"/>
      <c r="KCN19" s="1632"/>
      <c r="KCO19" s="1632"/>
      <c r="KCP19" s="1632"/>
      <c r="KCQ19" s="1632"/>
      <c r="KCR19" s="1632"/>
      <c r="KCS19" s="1632"/>
      <c r="KCT19" s="1632"/>
      <c r="KCU19" s="1632"/>
      <c r="KCV19" s="1632"/>
      <c r="KCW19" s="1632"/>
      <c r="KCX19" s="1632"/>
      <c r="KCY19" s="1632"/>
      <c r="KCZ19" s="1632"/>
      <c r="KDA19" s="1632"/>
      <c r="KDB19" s="1632"/>
      <c r="KDC19" s="1632"/>
      <c r="KDD19" s="1632"/>
      <c r="KDE19" s="1632"/>
      <c r="KDF19" s="1632"/>
      <c r="KDG19" s="1632"/>
      <c r="KDH19" s="1632"/>
      <c r="KDI19" s="1632"/>
      <c r="KDJ19" s="1632"/>
      <c r="KDK19" s="1632"/>
      <c r="KDL19" s="1632"/>
      <c r="KDM19" s="1632"/>
      <c r="KDN19" s="1632"/>
      <c r="KDO19" s="1632"/>
      <c r="KDP19" s="1632"/>
      <c r="KDQ19" s="1632"/>
      <c r="KDR19" s="1632"/>
      <c r="KDS19" s="1632"/>
      <c r="KDT19" s="1632"/>
      <c r="KDU19" s="1632"/>
      <c r="KDV19" s="1632"/>
      <c r="KDW19" s="1632"/>
      <c r="KDX19" s="1632"/>
      <c r="KDY19" s="1632"/>
      <c r="KDZ19" s="1632"/>
      <c r="KEA19" s="1632"/>
      <c r="KEB19" s="1632"/>
      <c r="KEC19" s="1632"/>
      <c r="KED19" s="1632"/>
      <c r="KEE19" s="1632"/>
      <c r="KEF19" s="1632"/>
      <c r="KEG19" s="1632"/>
      <c r="KEH19" s="1632"/>
      <c r="KEI19" s="1632"/>
      <c r="KEJ19" s="1632"/>
      <c r="KEK19" s="1632"/>
      <c r="KEL19" s="1632"/>
      <c r="KEM19" s="1632"/>
    </row>
    <row r="20" spans="1:7580" s="1583" customFormat="1" ht="15.75" x14ac:dyDescent="0.2">
      <c r="A20" s="1633">
        <v>25</v>
      </c>
      <c r="B20" s="1605" t="s">
        <v>201</v>
      </c>
      <c r="C20" s="1585">
        <v>48000</v>
      </c>
      <c r="D20" s="1608" t="s">
        <v>234</v>
      </c>
      <c r="E20" s="1608"/>
      <c r="F20" s="1603" t="s">
        <v>241</v>
      </c>
      <c r="G20" s="1603" t="s">
        <v>42</v>
      </c>
      <c r="H20" s="1604"/>
      <c r="I20" s="1604"/>
      <c r="J20" s="1604">
        <f t="shared" si="2"/>
        <v>0</v>
      </c>
      <c r="K20" s="1604">
        <f t="shared" si="3"/>
        <v>0</v>
      </c>
      <c r="L20" s="1604"/>
      <c r="M20" s="1604"/>
      <c r="N20" s="1604">
        <f t="shared" si="0"/>
        <v>0</v>
      </c>
      <c r="O20" s="1604"/>
      <c r="P20" s="1604">
        <v>3</v>
      </c>
      <c r="Q20" s="1634">
        <f t="shared" si="1"/>
        <v>0</v>
      </c>
      <c r="R20" s="1635"/>
      <c r="S20" s="1635"/>
      <c r="T20" s="1635"/>
      <c r="U20" s="1635"/>
      <c r="V20" s="1634"/>
      <c r="W20" s="1635"/>
      <c r="X20" s="1635"/>
      <c r="Y20" s="1635"/>
      <c r="Z20" s="1635"/>
      <c r="AA20" s="1635"/>
      <c r="AB20" s="1635"/>
      <c r="AC20" s="1635"/>
      <c r="AD20" s="1635"/>
      <c r="AE20" s="1635"/>
      <c r="AF20" s="1635"/>
      <c r="AG20" s="1635"/>
      <c r="AH20" s="1635"/>
      <c r="AI20" s="1601"/>
      <c r="AJ20" s="1602">
        <f t="shared" si="4"/>
        <v>3</v>
      </c>
      <c r="AK20" s="1596"/>
      <c r="AL20" s="1597">
        <f t="shared" si="5"/>
        <v>1</v>
      </c>
      <c r="AM20" s="1588">
        <f>IF(D20="PC", +IF(AJ20&gt;17,1,0),0)</f>
        <v>0</v>
      </c>
      <c r="AN20" s="1588">
        <f>IF(E20="CA",1,0)</f>
        <v>0</v>
      </c>
      <c r="AO20" s="1597">
        <f t="shared" si="6"/>
        <v>12</v>
      </c>
      <c r="AP20" s="1598">
        <f t="shared" si="7"/>
        <v>1728000</v>
      </c>
      <c r="AQ20" s="1598">
        <v>115008</v>
      </c>
      <c r="AR20" s="1598">
        <f>AM20*$AM$2*AO20</f>
        <v>0</v>
      </c>
      <c r="AS20" s="1598">
        <f>AP20*$AN$2*AN20</f>
        <v>0</v>
      </c>
      <c r="AT20" s="1598">
        <f>SUM(AP20:AS20)/AO20</f>
        <v>153584</v>
      </c>
      <c r="AU20" s="1598">
        <f>AT20*5/44</f>
        <v>17452.727272727272</v>
      </c>
      <c r="AV20" s="1633"/>
      <c r="AW20" s="1633"/>
      <c r="AX20" s="1633"/>
      <c r="AY20" s="1633"/>
      <c r="AZ20" s="1633"/>
      <c r="BA20" s="1633"/>
      <c r="BB20" s="1633"/>
      <c r="BC20" s="1633"/>
      <c r="BD20" s="1633"/>
      <c r="BE20" s="1633"/>
      <c r="BF20" s="1633"/>
      <c r="BG20" s="1633"/>
      <c r="BH20" s="1633"/>
      <c r="BI20" s="1633"/>
      <c r="BJ20" s="1633"/>
      <c r="BK20" s="1633"/>
      <c r="BL20" s="1633"/>
      <c r="BM20" s="1633"/>
      <c r="BN20" s="1633"/>
      <c r="BO20" s="1633"/>
      <c r="BP20" s="1633"/>
      <c r="BQ20" s="1633"/>
      <c r="BR20" s="1633"/>
      <c r="BS20" s="1633"/>
      <c r="BT20" s="1633"/>
      <c r="BU20" s="1633"/>
      <c r="BV20" s="1633"/>
      <c r="BW20" s="1633"/>
      <c r="BX20" s="1633"/>
      <c r="BY20" s="1633"/>
      <c r="BZ20" s="1633"/>
      <c r="CA20" s="1633"/>
      <c r="CB20" s="1633"/>
      <c r="CC20" s="1633"/>
      <c r="CD20" s="1633"/>
      <c r="CE20" s="1633"/>
      <c r="CF20" s="1633"/>
      <c r="CG20" s="1633"/>
      <c r="CH20" s="1633"/>
      <c r="CI20" s="1633"/>
      <c r="CJ20" s="1633"/>
      <c r="CK20" s="1633"/>
      <c r="CL20" s="1633"/>
      <c r="CM20" s="1633"/>
      <c r="CN20" s="1633"/>
      <c r="CO20" s="1633"/>
      <c r="CP20" s="1633"/>
      <c r="CQ20" s="1633"/>
      <c r="CR20" s="1633"/>
      <c r="CS20" s="1633"/>
      <c r="CT20" s="1633"/>
      <c r="CU20" s="1633"/>
      <c r="CV20" s="1633"/>
      <c r="CW20" s="1633"/>
      <c r="CX20" s="1633"/>
      <c r="CY20" s="1633"/>
      <c r="CZ20" s="1633"/>
      <c r="DA20" s="1633"/>
      <c r="DB20" s="1633"/>
      <c r="DC20" s="1633"/>
      <c r="DD20" s="1633"/>
      <c r="DE20" s="1633"/>
      <c r="DF20" s="1633"/>
      <c r="DG20" s="1633"/>
      <c r="DH20" s="1633"/>
      <c r="DI20" s="1633"/>
      <c r="DJ20" s="1633"/>
      <c r="DK20" s="1633"/>
      <c r="DL20" s="1633"/>
      <c r="DM20" s="1633"/>
      <c r="DN20" s="1633"/>
      <c r="DO20" s="1633"/>
      <c r="DP20" s="1633"/>
      <c r="DQ20" s="1633"/>
      <c r="DR20" s="1633"/>
      <c r="DS20" s="1633"/>
      <c r="DT20" s="1633"/>
      <c r="DU20" s="1633"/>
      <c r="DV20" s="1633"/>
      <c r="DW20" s="1633"/>
      <c r="DX20" s="1633"/>
      <c r="DY20" s="1633"/>
      <c r="DZ20" s="1633"/>
      <c r="EA20" s="1633"/>
      <c r="EB20" s="1633"/>
      <c r="EC20" s="1633"/>
      <c r="ED20" s="1633"/>
      <c r="EE20" s="1633"/>
      <c r="EF20" s="1633"/>
      <c r="EG20" s="1633"/>
      <c r="EH20" s="1633"/>
      <c r="EI20" s="1633"/>
      <c r="EJ20" s="1633"/>
      <c r="EK20" s="1633"/>
      <c r="EL20" s="1633"/>
      <c r="EM20" s="1633"/>
      <c r="EN20" s="1633"/>
      <c r="EO20" s="1633"/>
      <c r="EP20" s="1633"/>
      <c r="EQ20" s="1633"/>
      <c r="ER20" s="1633"/>
      <c r="ES20" s="1633"/>
      <c r="ET20" s="1633"/>
      <c r="EU20" s="1633"/>
      <c r="EV20" s="1633"/>
      <c r="EW20" s="1633"/>
      <c r="EX20" s="1633"/>
      <c r="EY20" s="1633"/>
      <c r="EZ20" s="1633"/>
      <c r="FA20" s="1633"/>
      <c r="FB20" s="1633"/>
      <c r="FC20" s="1633"/>
      <c r="FD20" s="1633"/>
      <c r="FE20" s="1633"/>
      <c r="FF20" s="1633"/>
      <c r="FG20" s="1633"/>
      <c r="FH20" s="1633"/>
      <c r="FI20" s="1633"/>
      <c r="FJ20" s="1633"/>
      <c r="FK20" s="1633"/>
      <c r="FL20" s="1633"/>
      <c r="FM20" s="1633"/>
      <c r="FN20" s="1633"/>
      <c r="FO20" s="1633"/>
      <c r="FP20" s="1633"/>
      <c r="FQ20" s="1633"/>
      <c r="FR20" s="1633"/>
      <c r="FS20" s="1633"/>
      <c r="FT20" s="1633"/>
      <c r="FU20" s="1633"/>
      <c r="FV20" s="1633"/>
      <c r="FW20" s="1633"/>
      <c r="FX20" s="1633"/>
      <c r="FY20" s="1633"/>
      <c r="FZ20" s="1633"/>
      <c r="GA20" s="1633"/>
      <c r="GB20" s="1633"/>
      <c r="GC20" s="1633"/>
      <c r="GD20" s="1633"/>
      <c r="GE20" s="1633"/>
      <c r="GF20" s="1633"/>
      <c r="GG20" s="1633"/>
      <c r="GH20" s="1633"/>
      <c r="GI20" s="1633"/>
      <c r="GJ20" s="1633"/>
      <c r="GK20" s="1633"/>
      <c r="GL20" s="1633"/>
      <c r="GM20" s="1633"/>
      <c r="GN20" s="1633"/>
      <c r="GO20" s="1633"/>
      <c r="GP20" s="1633"/>
      <c r="GQ20" s="1633"/>
      <c r="GR20" s="1633"/>
      <c r="GS20" s="1633"/>
      <c r="GT20" s="1633"/>
      <c r="GU20" s="1633"/>
      <c r="GV20" s="1633"/>
      <c r="GW20" s="1633"/>
      <c r="GX20" s="1633"/>
      <c r="GY20" s="1633"/>
      <c r="GZ20" s="1633"/>
      <c r="HA20" s="1633"/>
      <c r="HB20" s="1633"/>
      <c r="HC20" s="1633"/>
      <c r="HD20" s="1633"/>
      <c r="HE20" s="1633"/>
      <c r="HF20" s="1633"/>
      <c r="HG20" s="1633"/>
      <c r="HH20" s="1633"/>
      <c r="HI20" s="1633"/>
      <c r="HJ20" s="1633"/>
      <c r="HK20" s="1633"/>
      <c r="HL20" s="1633"/>
      <c r="HM20" s="1633"/>
      <c r="HN20" s="1633"/>
      <c r="HO20" s="1633"/>
      <c r="HP20" s="1633"/>
      <c r="HQ20" s="1633"/>
      <c r="HR20" s="1633"/>
      <c r="HS20" s="1633"/>
      <c r="HT20" s="1633"/>
      <c r="HU20" s="1633"/>
      <c r="HV20" s="1633"/>
      <c r="HW20" s="1633"/>
      <c r="HX20" s="1633"/>
      <c r="HY20" s="1633"/>
      <c r="HZ20" s="1633"/>
      <c r="IA20" s="1633"/>
      <c r="IB20" s="1633"/>
      <c r="IC20" s="1633"/>
      <c r="ID20" s="1633"/>
      <c r="IE20" s="1633"/>
      <c r="IF20" s="1633"/>
      <c r="IG20" s="1633"/>
      <c r="IH20" s="1633"/>
      <c r="II20" s="1633"/>
      <c r="IJ20" s="1633"/>
      <c r="IK20" s="1633"/>
      <c r="IL20" s="1633"/>
      <c r="IM20" s="1633"/>
      <c r="IN20" s="1633"/>
      <c r="IO20" s="1633"/>
      <c r="IP20" s="1633"/>
      <c r="IQ20" s="1633"/>
      <c r="IR20" s="1633"/>
      <c r="IS20" s="1633"/>
      <c r="IT20" s="1633"/>
      <c r="IU20" s="1633"/>
      <c r="IV20" s="1633"/>
      <c r="IW20" s="1633"/>
      <c r="IX20" s="1633"/>
      <c r="IY20" s="1633"/>
      <c r="IZ20" s="1633"/>
      <c r="JA20" s="1633"/>
      <c r="JB20" s="1633"/>
      <c r="JC20" s="1633"/>
      <c r="JD20" s="1633"/>
      <c r="JE20" s="1633"/>
      <c r="JF20" s="1633"/>
      <c r="JG20" s="1633"/>
      <c r="JH20" s="1633"/>
      <c r="JI20" s="1633"/>
      <c r="JJ20" s="1633"/>
      <c r="JK20" s="1633"/>
      <c r="JL20" s="1633"/>
      <c r="JM20" s="1633"/>
      <c r="JN20" s="1633"/>
      <c r="JO20" s="1633"/>
      <c r="JP20" s="1633"/>
      <c r="JQ20" s="1633"/>
      <c r="JR20" s="1633"/>
      <c r="JS20" s="1633"/>
      <c r="JT20" s="1633"/>
      <c r="JU20" s="1633"/>
      <c r="JV20" s="1633"/>
      <c r="JW20" s="1633"/>
      <c r="JX20" s="1633"/>
      <c r="JY20" s="1633"/>
      <c r="JZ20" s="1633"/>
      <c r="KA20" s="1633"/>
      <c r="KB20" s="1633"/>
      <c r="KC20" s="1633"/>
      <c r="KD20" s="1633"/>
      <c r="KE20" s="1633"/>
      <c r="KF20" s="1633"/>
      <c r="KG20" s="1633"/>
      <c r="KH20" s="1633"/>
      <c r="KI20" s="1633"/>
      <c r="KJ20" s="1633"/>
      <c r="KK20" s="1633"/>
      <c r="KL20" s="1633"/>
      <c r="KM20" s="1633"/>
      <c r="KN20" s="1633"/>
      <c r="KO20" s="1633"/>
      <c r="KP20" s="1633"/>
      <c r="KQ20" s="1633"/>
      <c r="KR20" s="1633"/>
      <c r="KS20" s="1633"/>
      <c r="KT20" s="1633"/>
      <c r="KU20" s="1633"/>
      <c r="KV20" s="1633"/>
      <c r="KW20" s="1633"/>
      <c r="KX20" s="1633"/>
      <c r="KY20" s="1633"/>
      <c r="KZ20" s="1633"/>
      <c r="LA20" s="1633"/>
      <c r="LB20" s="1633"/>
      <c r="LC20" s="1633"/>
      <c r="LD20" s="1633"/>
      <c r="LE20" s="1633"/>
      <c r="LF20" s="1633"/>
      <c r="LG20" s="1633"/>
      <c r="LH20" s="1633"/>
      <c r="LI20" s="1633"/>
      <c r="LJ20" s="1633"/>
      <c r="LK20" s="1633"/>
      <c r="LL20" s="1633"/>
      <c r="LM20" s="1633"/>
      <c r="LN20" s="1633"/>
      <c r="LO20" s="1633"/>
      <c r="LP20" s="1633"/>
      <c r="LQ20" s="1633"/>
      <c r="LR20" s="1633"/>
      <c r="LS20" s="1633"/>
      <c r="LT20" s="1633"/>
      <c r="LU20" s="1633"/>
      <c r="LV20" s="1633"/>
      <c r="LW20" s="1633"/>
      <c r="LX20" s="1633"/>
      <c r="LY20" s="1633"/>
      <c r="LZ20" s="1633"/>
      <c r="MA20" s="1633"/>
      <c r="MB20" s="1633"/>
      <c r="MC20" s="1633"/>
      <c r="MD20" s="1633"/>
      <c r="ME20" s="1633"/>
      <c r="MF20" s="1633"/>
      <c r="MG20" s="1633"/>
      <c r="MH20" s="1633"/>
      <c r="MI20" s="1633"/>
      <c r="MJ20" s="1633"/>
      <c r="MK20" s="1633"/>
      <c r="ML20" s="1633"/>
      <c r="MM20" s="1633"/>
      <c r="MN20" s="1633"/>
      <c r="MO20" s="1633"/>
      <c r="MP20" s="1633"/>
      <c r="MQ20" s="1633"/>
      <c r="MR20" s="1633"/>
      <c r="MS20" s="1633"/>
      <c r="MT20" s="1633"/>
      <c r="MU20" s="1633"/>
      <c r="MV20" s="1633"/>
      <c r="MW20" s="1633"/>
      <c r="MX20" s="1633"/>
      <c r="MY20" s="1633"/>
      <c r="MZ20" s="1633"/>
      <c r="NA20" s="1633"/>
      <c r="NB20" s="1633"/>
      <c r="NC20" s="1633"/>
      <c r="ND20" s="1633"/>
      <c r="NE20" s="1633"/>
      <c r="NF20" s="1633"/>
      <c r="NG20" s="1633"/>
      <c r="NH20" s="1633"/>
      <c r="NI20" s="1633"/>
      <c r="NJ20" s="1633"/>
      <c r="NK20" s="1633"/>
      <c r="NL20" s="1633"/>
      <c r="NM20" s="1633"/>
      <c r="NN20" s="1633"/>
      <c r="NO20" s="1633"/>
      <c r="NP20" s="1633"/>
      <c r="NQ20" s="1633"/>
      <c r="NR20" s="1633"/>
      <c r="NS20" s="1633"/>
      <c r="NT20" s="1633"/>
      <c r="NU20" s="1633"/>
      <c r="NV20" s="1633"/>
      <c r="NW20" s="1633"/>
      <c r="NX20" s="1633"/>
      <c r="NY20" s="1633"/>
      <c r="NZ20" s="1633"/>
      <c r="OA20" s="1633"/>
      <c r="OB20" s="1633"/>
      <c r="OC20" s="1633"/>
      <c r="OD20" s="1633"/>
      <c r="OE20" s="1633"/>
      <c r="OF20" s="1633"/>
      <c r="OG20" s="1633"/>
      <c r="OH20" s="1633"/>
      <c r="OI20" s="1633"/>
      <c r="OJ20" s="1633"/>
      <c r="OK20" s="1633"/>
      <c r="OL20" s="1633"/>
      <c r="OM20" s="1633"/>
      <c r="ON20" s="1633"/>
      <c r="OO20" s="1633"/>
      <c r="OP20" s="1633"/>
      <c r="OQ20" s="1633"/>
      <c r="OR20" s="1633"/>
      <c r="OS20" s="1633"/>
      <c r="OT20" s="1633"/>
      <c r="OU20" s="1633"/>
      <c r="OV20" s="1633"/>
      <c r="OW20" s="1633"/>
      <c r="OX20" s="1633"/>
      <c r="OY20" s="1633"/>
      <c r="OZ20" s="1633"/>
      <c r="PA20" s="1633"/>
      <c r="PB20" s="1633"/>
      <c r="PC20" s="1633"/>
      <c r="PD20" s="1633"/>
      <c r="PE20" s="1633"/>
      <c r="PF20" s="1633"/>
      <c r="PG20" s="1633"/>
      <c r="PH20" s="1633"/>
      <c r="PI20" s="1633"/>
      <c r="PJ20" s="1633"/>
      <c r="PK20" s="1633"/>
      <c r="PL20" s="1633"/>
      <c r="PM20" s="1633"/>
      <c r="PN20" s="1633"/>
      <c r="PO20" s="1633"/>
      <c r="PP20" s="1633"/>
      <c r="PQ20" s="1633"/>
      <c r="PR20" s="1633"/>
      <c r="PS20" s="1633"/>
      <c r="PT20" s="1633"/>
      <c r="PU20" s="1633"/>
      <c r="PV20" s="1633"/>
      <c r="PW20" s="1633"/>
      <c r="PX20" s="1633"/>
      <c r="PY20" s="1633"/>
      <c r="PZ20" s="1633"/>
      <c r="QA20" s="1633"/>
      <c r="QB20" s="1633"/>
      <c r="QC20" s="1633"/>
      <c r="QD20" s="1633"/>
      <c r="QE20" s="1633"/>
      <c r="QF20" s="1633"/>
      <c r="QG20" s="1633"/>
      <c r="QH20" s="1633"/>
      <c r="QI20" s="1633"/>
      <c r="QJ20" s="1633"/>
      <c r="QK20" s="1633"/>
      <c r="QL20" s="1633"/>
      <c r="QM20" s="1633"/>
      <c r="QN20" s="1633"/>
      <c r="QO20" s="1633"/>
      <c r="QP20" s="1633"/>
      <c r="QQ20" s="1633"/>
      <c r="QR20" s="1633"/>
      <c r="QS20" s="1633"/>
      <c r="QT20" s="1633"/>
      <c r="QU20" s="1633"/>
      <c r="QV20" s="1633"/>
      <c r="QW20" s="1633"/>
      <c r="QX20" s="1633"/>
      <c r="QY20" s="1633"/>
      <c r="QZ20" s="1633"/>
      <c r="RA20" s="1633"/>
      <c r="RB20" s="1633"/>
      <c r="RC20" s="1633"/>
      <c r="RD20" s="1633"/>
      <c r="RE20" s="1633"/>
      <c r="RF20" s="1633"/>
      <c r="RG20" s="1633"/>
      <c r="RH20" s="1633"/>
      <c r="RI20" s="1633"/>
      <c r="RJ20" s="1633"/>
      <c r="RK20" s="1633"/>
      <c r="RL20" s="1633"/>
      <c r="RM20" s="1633"/>
      <c r="RN20" s="1633"/>
      <c r="RO20" s="1633"/>
      <c r="RP20" s="1633"/>
      <c r="RQ20" s="1633"/>
      <c r="RR20" s="1633"/>
      <c r="RS20" s="1633"/>
      <c r="RT20" s="1633"/>
      <c r="RU20" s="1633"/>
      <c r="RV20" s="1633"/>
      <c r="RW20" s="1633"/>
      <c r="RX20" s="1633"/>
      <c r="RY20" s="1633"/>
      <c r="RZ20" s="1633"/>
      <c r="SA20" s="1633"/>
      <c r="SB20" s="1633"/>
      <c r="SC20" s="1633"/>
      <c r="SD20" s="1633"/>
      <c r="SE20" s="1633"/>
      <c r="SF20" s="1633"/>
      <c r="SG20" s="1633"/>
      <c r="SH20" s="1633"/>
      <c r="SI20" s="1633"/>
      <c r="SJ20" s="1633"/>
      <c r="SK20" s="1633"/>
      <c r="SL20" s="1633"/>
      <c r="SM20" s="1633"/>
      <c r="SN20" s="1633"/>
      <c r="SO20" s="1633"/>
      <c r="SP20" s="1633"/>
      <c r="SQ20" s="1633"/>
      <c r="SR20" s="1633"/>
      <c r="SS20" s="1633"/>
      <c r="ST20" s="1633"/>
      <c r="SU20" s="1633"/>
      <c r="SV20" s="1633"/>
      <c r="SW20" s="1633"/>
      <c r="SX20" s="1633"/>
      <c r="SY20" s="1633"/>
      <c r="SZ20" s="1633"/>
      <c r="TA20" s="1633"/>
      <c r="TB20" s="1633"/>
      <c r="TC20" s="1633"/>
      <c r="TD20" s="1633"/>
      <c r="TE20" s="1633"/>
      <c r="TF20" s="1633"/>
      <c r="TG20" s="1633"/>
      <c r="TH20" s="1633"/>
      <c r="TI20" s="1633"/>
      <c r="TJ20" s="1633"/>
      <c r="TK20" s="1633"/>
      <c r="TL20" s="1633"/>
      <c r="TM20" s="1633"/>
      <c r="TN20" s="1633"/>
      <c r="TO20" s="1633"/>
      <c r="TP20" s="1633"/>
      <c r="TQ20" s="1633"/>
      <c r="TR20" s="1633"/>
      <c r="TS20" s="1633"/>
      <c r="TT20" s="1633"/>
      <c r="TU20" s="1633"/>
      <c r="TV20" s="1633"/>
      <c r="TW20" s="1633"/>
      <c r="TX20" s="1633"/>
      <c r="TY20" s="1633"/>
      <c r="TZ20" s="1633"/>
      <c r="UA20" s="1633"/>
      <c r="UB20" s="1633"/>
      <c r="UC20" s="1633"/>
      <c r="UD20" s="1633"/>
      <c r="UE20" s="1633"/>
      <c r="UF20" s="1633"/>
      <c r="UG20" s="1633"/>
      <c r="UH20" s="1633"/>
      <c r="UI20" s="1633"/>
      <c r="UJ20" s="1633"/>
      <c r="UK20" s="1633"/>
      <c r="UL20" s="1633"/>
      <c r="UM20" s="1633"/>
      <c r="UN20" s="1633"/>
      <c r="UO20" s="1633"/>
      <c r="UP20" s="1633"/>
      <c r="UQ20" s="1633"/>
      <c r="UR20" s="1633"/>
      <c r="US20" s="1633"/>
      <c r="UT20" s="1633"/>
      <c r="UU20" s="1633"/>
      <c r="UV20" s="1633"/>
      <c r="UW20" s="1633"/>
      <c r="UX20" s="1633"/>
      <c r="UY20" s="1633"/>
      <c r="UZ20" s="1633"/>
      <c r="VA20" s="1633"/>
      <c r="VB20" s="1633"/>
      <c r="VC20" s="1633"/>
      <c r="VD20" s="1633"/>
      <c r="VE20" s="1633"/>
      <c r="VF20" s="1633"/>
      <c r="VG20" s="1633"/>
      <c r="VH20" s="1633"/>
      <c r="VI20" s="1633"/>
      <c r="VJ20" s="1633"/>
      <c r="VK20" s="1633"/>
      <c r="VL20" s="1633"/>
      <c r="VM20" s="1633"/>
      <c r="VN20" s="1633"/>
      <c r="VO20" s="1633"/>
      <c r="VP20" s="1633"/>
      <c r="VQ20" s="1633"/>
      <c r="VR20" s="1633"/>
      <c r="VS20" s="1633"/>
      <c r="VT20" s="1633"/>
      <c r="VU20" s="1633"/>
      <c r="VV20" s="1633"/>
      <c r="VW20" s="1633"/>
      <c r="VX20" s="1633"/>
      <c r="VY20" s="1633"/>
      <c r="VZ20" s="1633"/>
      <c r="WA20" s="1633"/>
      <c r="WB20" s="1633"/>
      <c r="WC20" s="1633"/>
      <c r="WD20" s="1633"/>
      <c r="WE20" s="1633"/>
      <c r="WF20" s="1633"/>
      <c r="WG20" s="1633"/>
      <c r="WH20" s="1633"/>
      <c r="WI20" s="1633"/>
      <c r="WJ20" s="1633"/>
      <c r="WK20" s="1633"/>
      <c r="WL20" s="1633"/>
      <c r="WM20" s="1633"/>
      <c r="WN20" s="1633"/>
      <c r="WO20" s="1633"/>
      <c r="WP20" s="1633"/>
      <c r="WQ20" s="1633"/>
      <c r="WR20" s="1633"/>
      <c r="WS20" s="1633"/>
      <c r="WT20" s="1633"/>
      <c r="WU20" s="1633"/>
      <c r="WV20" s="1633"/>
      <c r="WW20" s="1633"/>
      <c r="WX20" s="1633"/>
      <c r="WY20" s="1633"/>
      <c r="WZ20" s="1633"/>
      <c r="XA20" s="1633"/>
      <c r="XB20" s="1633"/>
      <c r="XC20" s="1633"/>
      <c r="XD20" s="1633"/>
      <c r="XE20" s="1633"/>
      <c r="XF20" s="1633"/>
      <c r="XG20" s="1633"/>
      <c r="XH20" s="1633"/>
      <c r="XI20" s="1633"/>
      <c r="XJ20" s="1633"/>
      <c r="XK20" s="1633"/>
      <c r="XL20" s="1633"/>
      <c r="XM20" s="1633"/>
      <c r="XN20" s="1633"/>
      <c r="XO20" s="1633"/>
      <c r="XP20" s="1633"/>
      <c r="XQ20" s="1633"/>
      <c r="XR20" s="1633"/>
      <c r="XS20" s="1633"/>
      <c r="XT20" s="1633"/>
      <c r="XU20" s="1633"/>
      <c r="XV20" s="1633"/>
      <c r="XW20" s="1633"/>
      <c r="XX20" s="1633"/>
      <c r="XY20" s="1633"/>
      <c r="XZ20" s="1633"/>
      <c r="YA20" s="1633"/>
      <c r="YB20" s="1633"/>
      <c r="YC20" s="1633"/>
      <c r="YD20" s="1633"/>
      <c r="YE20" s="1633"/>
      <c r="YF20" s="1633"/>
      <c r="YG20" s="1633"/>
      <c r="YH20" s="1633"/>
      <c r="YI20" s="1633"/>
      <c r="YJ20" s="1633"/>
      <c r="YK20" s="1633"/>
      <c r="YL20" s="1633"/>
      <c r="YM20" s="1633"/>
      <c r="YN20" s="1633"/>
      <c r="YO20" s="1633"/>
      <c r="YP20" s="1633"/>
      <c r="YQ20" s="1633"/>
      <c r="YR20" s="1633"/>
      <c r="YS20" s="1633"/>
      <c r="YT20" s="1633"/>
      <c r="YU20" s="1633"/>
      <c r="YV20" s="1633"/>
      <c r="YW20" s="1633"/>
      <c r="YX20" s="1633"/>
      <c r="YY20" s="1633"/>
      <c r="YZ20" s="1633"/>
      <c r="ZA20" s="1633"/>
      <c r="ZB20" s="1633"/>
      <c r="ZC20" s="1633"/>
      <c r="ZD20" s="1633"/>
      <c r="ZE20" s="1633"/>
      <c r="ZF20" s="1633"/>
      <c r="ZG20" s="1633"/>
      <c r="ZH20" s="1633"/>
      <c r="ZI20" s="1633"/>
      <c r="ZJ20" s="1633"/>
      <c r="ZK20" s="1633"/>
      <c r="ZL20" s="1633"/>
      <c r="ZM20" s="1633"/>
      <c r="ZN20" s="1633"/>
      <c r="ZO20" s="1633"/>
      <c r="ZP20" s="1633"/>
      <c r="ZQ20" s="1633"/>
      <c r="ZR20" s="1633"/>
      <c r="ZS20" s="1633"/>
      <c r="ZT20" s="1633"/>
      <c r="ZU20" s="1633"/>
      <c r="ZV20" s="1633"/>
      <c r="ZW20" s="1633"/>
      <c r="ZX20" s="1633"/>
      <c r="ZY20" s="1633"/>
      <c r="ZZ20" s="1633"/>
      <c r="AAA20" s="1633"/>
      <c r="AAB20" s="1633"/>
      <c r="AAC20" s="1633"/>
      <c r="AAD20" s="1633"/>
      <c r="AAE20" s="1633"/>
      <c r="AAF20" s="1633"/>
      <c r="AAG20" s="1633"/>
      <c r="AAH20" s="1633"/>
      <c r="AAI20" s="1633"/>
      <c r="AAJ20" s="1633"/>
      <c r="AAK20" s="1633"/>
      <c r="AAL20" s="1633"/>
      <c r="AAM20" s="1633"/>
      <c r="AAN20" s="1633"/>
      <c r="AAO20" s="1633"/>
      <c r="AAP20" s="1633"/>
      <c r="AAQ20" s="1633"/>
      <c r="AAR20" s="1633"/>
      <c r="AAS20" s="1633"/>
      <c r="AAT20" s="1633"/>
      <c r="AAU20" s="1633"/>
      <c r="AAV20" s="1633"/>
      <c r="AAW20" s="1633"/>
      <c r="AAX20" s="1633"/>
      <c r="AAY20" s="1633"/>
      <c r="AAZ20" s="1633"/>
      <c r="ABA20" s="1633"/>
      <c r="ABB20" s="1633"/>
      <c r="ABC20" s="1633"/>
      <c r="ABD20" s="1633"/>
      <c r="ABE20" s="1633"/>
      <c r="ABF20" s="1633"/>
      <c r="ABG20" s="1633"/>
      <c r="ABH20" s="1633"/>
      <c r="ABI20" s="1633"/>
      <c r="ABJ20" s="1633"/>
      <c r="ABK20" s="1633"/>
      <c r="ABL20" s="1633"/>
      <c r="ABM20" s="1633"/>
      <c r="ABN20" s="1633"/>
      <c r="ABO20" s="1633"/>
      <c r="ABP20" s="1633"/>
      <c r="ABQ20" s="1633"/>
      <c r="ABR20" s="1633"/>
      <c r="ABS20" s="1633"/>
      <c r="ABT20" s="1633"/>
      <c r="ABU20" s="1633"/>
      <c r="ABV20" s="1633"/>
      <c r="ABW20" s="1633"/>
      <c r="ABX20" s="1633"/>
      <c r="ABY20" s="1633"/>
      <c r="ABZ20" s="1633"/>
      <c r="ACA20" s="1633"/>
      <c r="ACB20" s="1633"/>
      <c r="ACC20" s="1633"/>
      <c r="ACD20" s="1633"/>
      <c r="ACE20" s="1633"/>
      <c r="ACF20" s="1633"/>
      <c r="ACG20" s="1633"/>
      <c r="ACH20" s="1633"/>
      <c r="ACI20" s="1633"/>
      <c r="ACJ20" s="1633"/>
      <c r="ACK20" s="1633"/>
      <c r="ACL20" s="1633"/>
      <c r="ACM20" s="1633"/>
      <c r="ACN20" s="1633"/>
      <c r="ACO20" s="1633"/>
      <c r="ACP20" s="1633"/>
      <c r="ACQ20" s="1633"/>
      <c r="ACR20" s="1633"/>
      <c r="ACS20" s="1633"/>
      <c r="ACT20" s="1633"/>
      <c r="ACU20" s="1633"/>
      <c r="ACV20" s="1633"/>
      <c r="ACW20" s="1633"/>
      <c r="ACX20" s="1633"/>
      <c r="ACY20" s="1633"/>
      <c r="ACZ20" s="1633"/>
      <c r="ADA20" s="1633"/>
      <c r="ADB20" s="1633"/>
      <c r="ADC20" s="1633"/>
      <c r="ADD20" s="1633"/>
      <c r="ADE20" s="1633"/>
      <c r="ADF20" s="1633"/>
      <c r="ADG20" s="1633"/>
      <c r="ADH20" s="1633"/>
      <c r="ADI20" s="1633"/>
      <c r="ADJ20" s="1633"/>
      <c r="ADK20" s="1633"/>
      <c r="ADL20" s="1633"/>
      <c r="ADM20" s="1633"/>
      <c r="ADN20" s="1633"/>
      <c r="ADO20" s="1633"/>
      <c r="ADP20" s="1633"/>
      <c r="ADQ20" s="1633"/>
      <c r="ADR20" s="1633"/>
      <c r="ADS20" s="1633"/>
      <c r="ADT20" s="1633"/>
      <c r="ADU20" s="1633"/>
      <c r="ADV20" s="1633"/>
      <c r="ADW20" s="1633"/>
      <c r="ADX20" s="1633"/>
      <c r="ADY20" s="1633"/>
      <c r="ADZ20" s="1633"/>
      <c r="AEA20" s="1633"/>
      <c r="AEB20" s="1633"/>
      <c r="AEC20" s="1633"/>
      <c r="AED20" s="1633"/>
      <c r="AEE20" s="1633"/>
      <c r="AEF20" s="1633"/>
      <c r="AEG20" s="1633"/>
      <c r="AEH20" s="1633"/>
      <c r="AEI20" s="1633"/>
      <c r="AEJ20" s="1633"/>
      <c r="AEK20" s="1633"/>
      <c r="AEL20" s="1633"/>
      <c r="AEM20" s="1633"/>
      <c r="AEN20" s="1633"/>
      <c r="AEO20" s="1633"/>
      <c r="AEP20" s="1633"/>
      <c r="AEQ20" s="1633"/>
      <c r="AER20" s="1633"/>
      <c r="AES20" s="1633"/>
      <c r="AET20" s="1633"/>
      <c r="AEU20" s="1633"/>
      <c r="AEV20" s="1633"/>
      <c r="AEW20" s="1633"/>
      <c r="AEX20" s="1633"/>
      <c r="AEY20" s="1633"/>
      <c r="AEZ20" s="1633"/>
      <c r="AFA20" s="1633"/>
      <c r="AFB20" s="1633"/>
      <c r="AFC20" s="1633"/>
      <c r="AFD20" s="1633"/>
      <c r="AFE20" s="1633"/>
      <c r="AFF20" s="1633"/>
      <c r="AFG20" s="1633"/>
      <c r="AFH20" s="1633"/>
      <c r="AFI20" s="1633"/>
      <c r="AFJ20" s="1633"/>
      <c r="AFK20" s="1633"/>
      <c r="AFL20" s="1633"/>
      <c r="AFM20" s="1633"/>
      <c r="AFN20" s="1633"/>
      <c r="AFO20" s="1633"/>
      <c r="AFP20" s="1633"/>
      <c r="AFQ20" s="1633"/>
      <c r="AFR20" s="1633"/>
      <c r="AFS20" s="1633"/>
      <c r="AFT20" s="1633"/>
      <c r="AFU20" s="1633"/>
      <c r="AFV20" s="1633"/>
      <c r="AFW20" s="1633"/>
      <c r="AFX20" s="1633"/>
      <c r="AFY20" s="1633"/>
      <c r="AFZ20" s="1633"/>
      <c r="AGA20" s="1633"/>
      <c r="AGB20" s="1633"/>
      <c r="AGC20" s="1633"/>
      <c r="AGD20" s="1633"/>
      <c r="AGE20" s="1633"/>
      <c r="AGF20" s="1633"/>
      <c r="AGG20" s="1633"/>
      <c r="AGH20" s="1633"/>
      <c r="AGI20" s="1633"/>
      <c r="AGJ20" s="1633"/>
      <c r="AGK20" s="1633"/>
      <c r="AGL20" s="1633"/>
      <c r="AGM20" s="1633"/>
      <c r="AGN20" s="1633"/>
      <c r="AGO20" s="1633"/>
      <c r="AGP20" s="1633"/>
      <c r="AGQ20" s="1633"/>
      <c r="AGR20" s="1633"/>
      <c r="AGS20" s="1633"/>
      <c r="AGT20" s="1633"/>
      <c r="AGU20" s="1633"/>
      <c r="AGV20" s="1633"/>
      <c r="AGW20" s="1633"/>
      <c r="AGX20" s="1633"/>
      <c r="AGY20" s="1633"/>
      <c r="AGZ20" s="1633"/>
      <c r="AHA20" s="1633"/>
      <c r="AHB20" s="1633"/>
      <c r="AHC20" s="1633"/>
      <c r="AHD20" s="1633"/>
      <c r="AHE20" s="1633"/>
      <c r="AHF20" s="1633"/>
      <c r="AHG20" s="1633"/>
      <c r="AHH20" s="1633"/>
      <c r="AHI20" s="1633"/>
      <c r="AHJ20" s="1633"/>
      <c r="AHK20" s="1633"/>
      <c r="AHL20" s="1633"/>
      <c r="AHM20" s="1633"/>
      <c r="AHN20" s="1633"/>
      <c r="AHO20" s="1633"/>
      <c r="AHP20" s="1633"/>
      <c r="AHQ20" s="1633"/>
      <c r="AHR20" s="1633"/>
      <c r="AHS20" s="1633"/>
      <c r="AHT20" s="1633"/>
      <c r="AHU20" s="1633"/>
      <c r="AHV20" s="1633"/>
      <c r="AHW20" s="1633"/>
      <c r="AHX20" s="1633"/>
      <c r="AHY20" s="1633"/>
      <c r="AHZ20" s="1633"/>
      <c r="AIA20" s="1633"/>
      <c r="AIB20" s="1633"/>
      <c r="AIC20" s="1633"/>
      <c r="AID20" s="1633"/>
      <c r="AIE20" s="1633"/>
      <c r="AIF20" s="1633"/>
      <c r="AIG20" s="1633"/>
      <c r="AIH20" s="1633"/>
      <c r="AII20" s="1633"/>
      <c r="AIJ20" s="1633"/>
      <c r="AIK20" s="1633"/>
      <c r="AIL20" s="1633"/>
      <c r="AIM20" s="1633"/>
      <c r="AIN20" s="1633"/>
      <c r="AIO20" s="1633"/>
      <c r="AIP20" s="1633"/>
      <c r="AIQ20" s="1633"/>
      <c r="AIR20" s="1633"/>
      <c r="AIS20" s="1633"/>
      <c r="AIT20" s="1633"/>
      <c r="AIU20" s="1633"/>
      <c r="AIV20" s="1633"/>
      <c r="AIW20" s="1633"/>
      <c r="AIX20" s="1633"/>
      <c r="AIY20" s="1633"/>
      <c r="AIZ20" s="1633"/>
      <c r="AJA20" s="1633"/>
      <c r="AJB20" s="1633"/>
      <c r="AJC20" s="1633"/>
      <c r="AJD20" s="1633"/>
      <c r="AJE20" s="1633"/>
      <c r="AJF20" s="1633"/>
      <c r="AJG20" s="1633"/>
      <c r="AJH20" s="1633"/>
      <c r="AJI20" s="1633"/>
      <c r="AJJ20" s="1633"/>
      <c r="AJK20" s="1633"/>
      <c r="AJL20" s="1633"/>
      <c r="AJM20" s="1633"/>
      <c r="AJN20" s="1633"/>
      <c r="AJO20" s="1633"/>
      <c r="AJP20" s="1633"/>
      <c r="AJQ20" s="1633"/>
      <c r="AJR20" s="1633"/>
      <c r="AJS20" s="1633"/>
      <c r="AJT20" s="1633"/>
      <c r="AJU20" s="1633"/>
      <c r="AJV20" s="1633"/>
      <c r="AJW20" s="1633"/>
      <c r="AJX20" s="1633"/>
      <c r="AJY20" s="1633"/>
      <c r="AJZ20" s="1633"/>
      <c r="AKA20" s="1633"/>
      <c r="AKB20" s="1633"/>
      <c r="AKC20" s="1633"/>
      <c r="AKD20" s="1633"/>
      <c r="AKE20" s="1633"/>
      <c r="AKF20" s="1633"/>
      <c r="AKG20" s="1633"/>
      <c r="AKH20" s="1633"/>
      <c r="AKI20" s="1633"/>
      <c r="AKJ20" s="1633"/>
      <c r="AKK20" s="1633"/>
      <c r="AKL20" s="1633"/>
      <c r="AKM20" s="1633"/>
      <c r="AKN20" s="1633"/>
      <c r="AKO20" s="1633"/>
      <c r="AKP20" s="1633"/>
      <c r="AKQ20" s="1633"/>
      <c r="AKR20" s="1633"/>
      <c r="AKS20" s="1633"/>
      <c r="AKT20" s="1633"/>
      <c r="AKU20" s="1633"/>
      <c r="AKV20" s="1633"/>
      <c r="AKW20" s="1633"/>
      <c r="AKX20" s="1633"/>
      <c r="AKY20" s="1633"/>
      <c r="AKZ20" s="1633"/>
      <c r="ALA20" s="1633"/>
      <c r="ALB20" s="1633"/>
      <c r="ALC20" s="1633"/>
      <c r="ALD20" s="1633"/>
      <c r="ALE20" s="1633"/>
      <c r="ALF20" s="1633"/>
      <c r="ALG20" s="1633"/>
      <c r="ALH20" s="1633"/>
      <c r="ALI20" s="1633"/>
      <c r="ALJ20" s="1633"/>
      <c r="ALK20" s="1633"/>
      <c r="ALL20" s="1633"/>
      <c r="ALM20" s="1633"/>
      <c r="ALN20" s="1633"/>
      <c r="ALO20" s="1633"/>
      <c r="ALP20" s="1633"/>
      <c r="ALQ20" s="1633"/>
      <c r="ALR20" s="1633"/>
      <c r="ALS20" s="1633"/>
      <c r="ALT20" s="1633"/>
      <c r="ALU20" s="1633"/>
      <c r="ALV20" s="1633"/>
      <c r="ALW20" s="1633"/>
      <c r="ALX20" s="1633"/>
      <c r="ALY20" s="1633"/>
      <c r="ALZ20" s="1633"/>
      <c r="AMA20" s="1633"/>
      <c r="AMB20" s="1633"/>
      <c r="AMC20" s="1633"/>
      <c r="AMD20" s="1633"/>
      <c r="AME20" s="1633"/>
      <c r="AMF20" s="1633"/>
      <c r="AMG20" s="1633"/>
      <c r="AMH20" s="1633"/>
      <c r="AMI20" s="1633"/>
      <c r="AMJ20" s="1633"/>
      <c r="AMK20" s="1633"/>
      <c r="AML20" s="1633"/>
      <c r="AMM20" s="1633"/>
      <c r="AMN20" s="1633"/>
      <c r="AMO20" s="1633"/>
      <c r="AMP20" s="1633"/>
      <c r="AMQ20" s="1633"/>
      <c r="AMR20" s="1633"/>
      <c r="AMS20" s="1633"/>
      <c r="AMT20" s="1633"/>
      <c r="AMU20" s="1633"/>
      <c r="AMV20" s="1633"/>
      <c r="AMW20" s="1633"/>
      <c r="AMX20" s="1633"/>
      <c r="AMY20" s="1633"/>
      <c r="AMZ20" s="1633"/>
      <c r="ANA20" s="1633"/>
      <c r="ANB20" s="1633"/>
      <c r="ANC20" s="1633"/>
      <c r="AND20" s="1633"/>
      <c r="ANE20" s="1633"/>
      <c r="ANF20" s="1633"/>
      <c r="ANG20" s="1633"/>
      <c r="ANH20" s="1633"/>
      <c r="ANI20" s="1633"/>
      <c r="ANJ20" s="1633"/>
      <c r="ANK20" s="1633"/>
      <c r="ANL20" s="1633"/>
      <c r="ANM20" s="1633"/>
      <c r="ANN20" s="1633"/>
      <c r="ANO20" s="1633"/>
      <c r="ANP20" s="1633"/>
      <c r="ANQ20" s="1633"/>
      <c r="ANR20" s="1633"/>
      <c r="ANS20" s="1633"/>
      <c r="ANT20" s="1633"/>
      <c r="ANU20" s="1633"/>
      <c r="ANV20" s="1633"/>
      <c r="ANW20" s="1633"/>
      <c r="ANX20" s="1633"/>
      <c r="ANY20" s="1633"/>
      <c r="ANZ20" s="1633"/>
      <c r="AOA20" s="1633"/>
      <c r="AOB20" s="1633"/>
      <c r="AOC20" s="1633"/>
      <c r="AOD20" s="1633"/>
      <c r="AOE20" s="1633"/>
      <c r="AOF20" s="1633"/>
      <c r="AOG20" s="1633"/>
      <c r="AOH20" s="1633"/>
      <c r="AOI20" s="1633"/>
      <c r="AOJ20" s="1633"/>
      <c r="AOK20" s="1633"/>
      <c r="AOL20" s="1633"/>
      <c r="AOM20" s="1633"/>
      <c r="AON20" s="1633"/>
      <c r="AOO20" s="1633"/>
      <c r="AOP20" s="1633"/>
      <c r="AOQ20" s="1633"/>
      <c r="AOR20" s="1633"/>
      <c r="AOS20" s="1633"/>
      <c r="AOT20" s="1633"/>
      <c r="AOU20" s="1633"/>
      <c r="AOV20" s="1633"/>
      <c r="AOW20" s="1633"/>
      <c r="AOX20" s="1633"/>
      <c r="AOY20" s="1633"/>
      <c r="AOZ20" s="1633"/>
      <c r="APA20" s="1633"/>
      <c r="APB20" s="1633"/>
      <c r="APC20" s="1633"/>
      <c r="APD20" s="1633"/>
      <c r="APE20" s="1633"/>
      <c r="APF20" s="1633"/>
      <c r="APG20" s="1633"/>
      <c r="APH20" s="1633"/>
      <c r="API20" s="1633"/>
      <c r="APJ20" s="1633"/>
      <c r="APK20" s="1633"/>
      <c r="APL20" s="1633"/>
      <c r="APM20" s="1633"/>
      <c r="APN20" s="1633"/>
      <c r="APO20" s="1633"/>
      <c r="APP20" s="1633"/>
      <c r="APQ20" s="1633"/>
      <c r="APR20" s="1633"/>
      <c r="APS20" s="1633"/>
      <c r="APT20" s="1633"/>
      <c r="APU20" s="1633"/>
      <c r="APV20" s="1633"/>
      <c r="APW20" s="1633"/>
      <c r="APX20" s="1633"/>
      <c r="APY20" s="1633"/>
      <c r="APZ20" s="1633"/>
      <c r="AQA20" s="1633"/>
      <c r="AQB20" s="1633"/>
      <c r="AQC20" s="1633"/>
      <c r="AQD20" s="1633"/>
      <c r="AQE20" s="1633"/>
      <c r="AQF20" s="1633"/>
      <c r="AQG20" s="1633"/>
      <c r="AQH20" s="1633"/>
      <c r="AQI20" s="1633"/>
      <c r="AQJ20" s="1633"/>
      <c r="AQK20" s="1633"/>
      <c r="AQL20" s="1633"/>
      <c r="AQM20" s="1633"/>
      <c r="AQN20" s="1633"/>
      <c r="AQO20" s="1633"/>
      <c r="AQP20" s="1633"/>
      <c r="AQQ20" s="1633"/>
      <c r="AQR20" s="1633"/>
      <c r="AQS20" s="1633"/>
      <c r="AQT20" s="1633"/>
      <c r="AQU20" s="1633"/>
      <c r="AQV20" s="1633"/>
      <c r="AQW20" s="1633"/>
      <c r="AQX20" s="1633"/>
      <c r="AQY20" s="1633"/>
      <c r="AQZ20" s="1633"/>
      <c r="ARA20" s="1633"/>
      <c r="ARB20" s="1633"/>
      <c r="ARC20" s="1633"/>
      <c r="ARD20" s="1633"/>
      <c r="ARE20" s="1633"/>
      <c r="ARF20" s="1633"/>
      <c r="ARG20" s="1633"/>
      <c r="ARH20" s="1633"/>
      <c r="ARI20" s="1633"/>
      <c r="ARJ20" s="1633"/>
      <c r="ARK20" s="1633"/>
      <c r="ARL20" s="1633"/>
      <c r="ARM20" s="1633"/>
      <c r="ARN20" s="1633"/>
      <c r="ARO20" s="1633"/>
      <c r="ARP20" s="1633"/>
      <c r="ARQ20" s="1633"/>
      <c r="ARR20" s="1633"/>
      <c r="ARS20" s="1633"/>
      <c r="ART20" s="1633"/>
      <c r="ARU20" s="1633"/>
      <c r="ARV20" s="1633"/>
      <c r="ARW20" s="1633"/>
      <c r="ARX20" s="1633"/>
      <c r="ARY20" s="1633"/>
      <c r="ARZ20" s="1633"/>
      <c r="ASA20" s="1633"/>
      <c r="ASB20" s="1633"/>
      <c r="ASC20" s="1633"/>
      <c r="ASD20" s="1633"/>
      <c r="ASE20" s="1633"/>
      <c r="ASF20" s="1633"/>
      <c r="ASG20" s="1633"/>
      <c r="ASH20" s="1633"/>
      <c r="ASI20" s="1633"/>
      <c r="ASJ20" s="1633"/>
      <c r="ASK20" s="1633"/>
      <c r="ASL20" s="1633"/>
      <c r="ASM20" s="1633"/>
      <c r="ASN20" s="1633"/>
      <c r="ASO20" s="1633"/>
      <c r="ASP20" s="1633"/>
      <c r="ASQ20" s="1633"/>
      <c r="ASR20" s="1633"/>
      <c r="ASS20" s="1633"/>
      <c r="AST20" s="1633"/>
      <c r="ASU20" s="1633"/>
      <c r="ASV20" s="1633"/>
      <c r="ASW20" s="1633"/>
      <c r="ASX20" s="1633"/>
      <c r="ASY20" s="1633"/>
      <c r="ASZ20" s="1633"/>
      <c r="ATA20" s="1633"/>
      <c r="ATB20" s="1633"/>
      <c r="ATC20" s="1633"/>
      <c r="ATD20" s="1633"/>
      <c r="ATE20" s="1633"/>
      <c r="ATF20" s="1633"/>
      <c r="ATG20" s="1633"/>
      <c r="ATH20" s="1633"/>
      <c r="ATI20" s="1633"/>
      <c r="ATJ20" s="1633"/>
      <c r="ATK20" s="1633"/>
      <c r="ATL20" s="1633"/>
      <c r="ATM20" s="1633"/>
      <c r="ATN20" s="1633"/>
      <c r="ATO20" s="1633"/>
      <c r="ATP20" s="1633"/>
      <c r="ATQ20" s="1633"/>
      <c r="ATR20" s="1633"/>
      <c r="ATS20" s="1633"/>
      <c r="ATT20" s="1633"/>
      <c r="ATU20" s="1633"/>
      <c r="ATV20" s="1633"/>
      <c r="ATW20" s="1633"/>
      <c r="ATX20" s="1633"/>
      <c r="ATY20" s="1633"/>
      <c r="ATZ20" s="1633"/>
      <c r="AUA20" s="1633"/>
      <c r="AUB20" s="1633"/>
      <c r="AUC20" s="1633"/>
      <c r="AUD20" s="1633"/>
      <c r="AUE20" s="1633"/>
      <c r="AUF20" s="1633"/>
      <c r="AUG20" s="1633"/>
      <c r="AUH20" s="1633"/>
      <c r="AUI20" s="1633"/>
      <c r="AUJ20" s="1633"/>
      <c r="AUK20" s="1633"/>
      <c r="AUL20" s="1633"/>
      <c r="AUM20" s="1633"/>
      <c r="AUN20" s="1633"/>
      <c r="AUO20" s="1633"/>
      <c r="AUP20" s="1633"/>
      <c r="AUQ20" s="1633"/>
      <c r="AUR20" s="1633"/>
      <c r="AUS20" s="1633"/>
      <c r="AUT20" s="1633"/>
      <c r="AUU20" s="1633"/>
      <c r="AUV20" s="1633"/>
      <c r="AUW20" s="1633"/>
      <c r="AUX20" s="1633"/>
      <c r="AUY20" s="1633"/>
      <c r="AUZ20" s="1633"/>
      <c r="AVA20" s="1633"/>
      <c r="AVB20" s="1633"/>
      <c r="AVC20" s="1633"/>
      <c r="AVD20" s="1633"/>
      <c r="AVE20" s="1633"/>
      <c r="AVF20" s="1633"/>
      <c r="AVG20" s="1633"/>
      <c r="AVH20" s="1633"/>
      <c r="AVI20" s="1633"/>
      <c r="AVJ20" s="1633"/>
      <c r="AVK20" s="1633"/>
      <c r="AVL20" s="1633"/>
      <c r="AVM20" s="1633"/>
      <c r="AVN20" s="1633"/>
      <c r="AVO20" s="1633"/>
      <c r="AVP20" s="1633"/>
      <c r="AVQ20" s="1633"/>
      <c r="AVR20" s="1633"/>
      <c r="AVS20" s="1633"/>
      <c r="AVT20" s="1633"/>
      <c r="AVU20" s="1633"/>
      <c r="AVV20" s="1633"/>
      <c r="AVW20" s="1633"/>
      <c r="AVX20" s="1633"/>
      <c r="AVY20" s="1633"/>
      <c r="AVZ20" s="1633"/>
      <c r="AWA20" s="1633"/>
      <c r="AWB20" s="1633"/>
      <c r="AWC20" s="1633"/>
      <c r="AWD20" s="1633"/>
      <c r="AWE20" s="1633"/>
      <c r="AWF20" s="1633"/>
      <c r="AWG20" s="1633"/>
      <c r="AWH20" s="1633"/>
      <c r="AWI20" s="1633"/>
      <c r="AWJ20" s="1633"/>
      <c r="AWK20" s="1633"/>
      <c r="AWL20" s="1633"/>
      <c r="AWM20" s="1633"/>
      <c r="AWN20" s="1633"/>
      <c r="AWO20" s="1633"/>
      <c r="AWP20" s="1633"/>
      <c r="AWQ20" s="1633"/>
      <c r="AWR20" s="1633"/>
      <c r="AWS20" s="1633"/>
      <c r="AWT20" s="1633"/>
      <c r="AWU20" s="1633"/>
      <c r="AWV20" s="1633"/>
      <c r="AWW20" s="1633"/>
      <c r="AWX20" s="1633"/>
      <c r="AWY20" s="1633"/>
      <c r="AWZ20" s="1633"/>
      <c r="AXA20" s="1633"/>
      <c r="AXB20" s="1633"/>
      <c r="AXC20" s="1633"/>
      <c r="AXD20" s="1633"/>
      <c r="AXE20" s="1633"/>
      <c r="AXF20" s="1633"/>
      <c r="AXG20" s="1633"/>
      <c r="AXH20" s="1633"/>
      <c r="AXI20" s="1633"/>
      <c r="AXJ20" s="1633"/>
      <c r="AXK20" s="1633"/>
      <c r="AXL20" s="1633"/>
      <c r="AXM20" s="1633"/>
      <c r="AXN20" s="1633"/>
      <c r="AXO20" s="1633"/>
      <c r="AXP20" s="1633"/>
      <c r="AXQ20" s="1633"/>
      <c r="AXR20" s="1633"/>
      <c r="AXS20" s="1633"/>
      <c r="AXT20" s="1633"/>
      <c r="AXU20" s="1633"/>
      <c r="AXV20" s="1633"/>
      <c r="AXW20" s="1633"/>
      <c r="AXX20" s="1633"/>
      <c r="AXY20" s="1633"/>
      <c r="AXZ20" s="1633"/>
      <c r="AYA20" s="1633"/>
      <c r="AYB20" s="1633"/>
      <c r="AYC20" s="1633"/>
      <c r="AYD20" s="1633"/>
      <c r="AYE20" s="1633"/>
      <c r="AYF20" s="1633"/>
      <c r="AYG20" s="1633"/>
      <c r="AYH20" s="1633"/>
      <c r="AYI20" s="1633"/>
      <c r="AYJ20" s="1633"/>
      <c r="AYK20" s="1633"/>
      <c r="AYL20" s="1633"/>
      <c r="AYM20" s="1633"/>
      <c r="AYN20" s="1633"/>
      <c r="AYO20" s="1633"/>
      <c r="AYP20" s="1633"/>
      <c r="AYQ20" s="1633"/>
      <c r="AYR20" s="1633"/>
      <c r="AYS20" s="1633"/>
      <c r="AYT20" s="1633"/>
      <c r="AYU20" s="1633"/>
      <c r="AYV20" s="1633"/>
      <c r="AYW20" s="1633"/>
      <c r="AYX20" s="1633"/>
      <c r="AYY20" s="1633"/>
      <c r="AYZ20" s="1633"/>
      <c r="AZA20" s="1633"/>
      <c r="AZB20" s="1633"/>
      <c r="AZC20" s="1633"/>
      <c r="AZD20" s="1633"/>
      <c r="AZE20" s="1633"/>
      <c r="AZF20" s="1633"/>
      <c r="AZG20" s="1633"/>
      <c r="AZH20" s="1633"/>
      <c r="AZI20" s="1633"/>
      <c r="AZJ20" s="1633"/>
      <c r="AZK20" s="1633"/>
      <c r="AZL20" s="1633"/>
      <c r="AZM20" s="1633"/>
      <c r="AZN20" s="1633"/>
      <c r="AZO20" s="1633"/>
      <c r="AZP20" s="1633"/>
      <c r="AZQ20" s="1633"/>
      <c r="AZR20" s="1633"/>
      <c r="AZS20" s="1633"/>
      <c r="AZT20" s="1633"/>
      <c r="AZU20" s="1633"/>
      <c r="AZV20" s="1633"/>
      <c r="AZW20" s="1633"/>
      <c r="AZX20" s="1633"/>
      <c r="AZY20" s="1633"/>
      <c r="AZZ20" s="1633"/>
      <c r="BAA20" s="1633"/>
      <c r="BAB20" s="1633"/>
      <c r="BAC20" s="1633"/>
      <c r="BAD20" s="1633"/>
      <c r="BAE20" s="1633"/>
      <c r="BAF20" s="1633"/>
      <c r="BAG20" s="1633"/>
      <c r="BAH20" s="1633"/>
      <c r="BAI20" s="1633"/>
      <c r="BAJ20" s="1633"/>
      <c r="BAK20" s="1633"/>
      <c r="BAL20" s="1633"/>
      <c r="BAM20" s="1633"/>
      <c r="BAN20" s="1633"/>
      <c r="BAO20" s="1633"/>
      <c r="BAP20" s="1633"/>
      <c r="BAQ20" s="1633"/>
      <c r="BAR20" s="1633"/>
      <c r="BAS20" s="1633"/>
      <c r="BAT20" s="1633"/>
      <c r="BAU20" s="1633"/>
      <c r="BAV20" s="1633"/>
      <c r="BAW20" s="1633"/>
      <c r="BAX20" s="1633"/>
      <c r="BAY20" s="1633"/>
      <c r="BAZ20" s="1633"/>
      <c r="BBA20" s="1633"/>
      <c r="BBB20" s="1633"/>
      <c r="BBC20" s="1633"/>
      <c r="BBD20" s="1633"/>
      <c r="BBE20" s="1633"/>
      <c r="BBF20" s="1633"/>
      <c r="BBG20" s="1633"/>
      <c r="BBH20" s="1633"/>
      <c r="BBI20" s="1633"/>
      <c r="BBJ20" s="1633"/>
      <c r="BBK20" s="1633"/>
      <c r="BBL20" s="1633"/>
      <c r="BBM20" s="1633"/>
      <c r="BBN20" s="1633"/>
      <c r="BBO20" s="1633"/>
      <c r="BBP20" s="1633"/>
      <c r="BBQ20" s="1633"/>
      <c r="BBR20" s="1633"/>
      <c r="BBS20" s="1633"/>
      <c r="BBT20" s="1633"/>
      <c r="BBU20" s="1633"/>
      <c r="BBV20" s="1633"/>
      <c r="BBW20" s="1633"/>
      <c r="BBX20" s="1633"/>
      <c r="BBY20" s="1633"/>
      <c r="BBZ20" s="1633"/>
      <c r="BCA20" s="1633"/>
      <c r="BCB20" s="1633"/>
      <c r="BCC20" s="1633"/>
      <c r="BCD20" s="1633"/>
      <c r="BCE20" s="1633"/>
      <c r="BCF20" s="1633"/>
      <c r="BCG20" s="1633"/>
      <c r="BCH20" s="1633"/>
      <c r="BCI20" s="1633"/>
      <c r="BCJ20" s="1633"/>
      <c r="BCK20" s="1633"/>
      <c r="BCL20" s="1633"/>
      <c r="BCM20" s="1633"/>
      <c r="BCN20" s="1633"/>
      <c r="BCO20" s="1633"/>
      <c r="BCP20" s="1633"/>
      <c r="BCQ20" s="1633"/>
      <c r="BCR20" s="1633"/>
      <c r="BCS20" s="1633"/>
      <c r="BCT20" s="1633"/>
      <c r="BCU20" s="1633"/>
      <c r="BCV20" s="1633"/>
      <c r="BCW20" s="1633"/>
      <c r="BCX20" s="1633"/>
      <c r="BCY20" s="1633"/>
      <c r="BCZ20" s="1633"/>
      <c r="BDA20" s="1633"/>
      <c r="BDB20" s="1633"/>
      <c r="BDC20" s="1633"/>
      <c r="BDD20" s="1633"/>
      <c r="BDE20" s="1633"/>
      <c r="BDF20" s="1633"/>
      <c r="BDG20" s="1633"/>
      <c r="BDH20" s="1633"/>
      <c r="BDI20" s="1633"/>
      <c r="BDJ20" s="1633"/>
      <c r="BDK20" s="1633"/>
      <c r="BDL20" s="1633"/>
      <c r="BDM20" s="1633"/>
      <c r="BDN20" s="1633"/>
      <c r="BDO20" s="1633"/>
      <c r="BDP20" s="1633"/>
      <c r="BDQ20" s="1633"/>
      <c r="BDR20" s="1633"/>
      <c r="BDS20" s="1633"/>
      <c r="BDT20" s="1633"/>
      <c r="BDU20" s="1633"/>
      <c r="BDV20" s="1633"/>
      <c r="BDW20" s="1633"/>
      <c r="BDX20" s="1633"/>
      <c r="BDY20" s="1633"/>
      <c r="BDZ20" s="1633"/>
      <c r="BEA20" s="1633"/>
      <c r="BEB20" s="1633"/>
      <c r="BEC20" s="1633"/>
      <c r="BED20" s="1633"/>
      <c r="BEE20" s="1633"/>
      <c r="BEF20" s="1633"/>
      <c r="BEG20" s="1633"/>
      <c r="BEH20" s="1633"/>
      <c r="BEI20" s="1633"/>
      <c r="BEJ20" s="1633"/>
      <c r="BEK20" s="1633"/>
      <c r="BEL20" s="1633"/>
      <c r="BEM20" s="1633"/>
      <c r="BEN20" s="1633"/>
      <c r="BEO20" s="1633"/>
      <c r="BEP20" s="1633"/>
      <c r="BEQ20" s="1633"/>
      <c r="BER20" s="1633"/>
      <c r="BES20" s="1633"/>
      <c r="BET20" s="1633"/>
      <c r="BEU20" s="1633"/>
      <c r="BEV20" s="1633"/>
      <c r="BEW20" s="1633"/>
      <c r="BEX20" s="1633"/>
      <c r="BEY20" s="1633"/>
      <c r="BEZ20" s="1633"/>
      <c r="BFA20" s="1633"/>
      <c r="BFB20" s="1633"/>
      <c r="BFC20" s="1633"/>
      <c r="BFD20" s="1633"/>
      <c r="BFE20" s="1633"/>
      <c r="BFF20" s="1633"/>
      <c r="BFG20" s="1633"/>
      <c r="BFH20" s="1633"/>
      <c r="BFI20" s="1633"/>
      <c r="BFJ20" s="1633"/>
      <c r="BFK20" s="1633"/>
      <c r="BFL20" s="1633"/>
      <c r="BFM20" s="1633"/>
      <c r="BFN20" s="1633"/>
      <c r="BFO20" s="1633"/>
      <c r="BFP20" s="1633"/>
      <c r="BFQ20" s="1633"/>
      <c r="BFR20" s="1633"/>
      <c r="BFS20" s="1633"/>
      <c r="BFT20" s="1633"/>
      <c r="BFU20" s="1633"/>
      <c r="BFV20" s="1633"/>
      <c r="BFW20" s="1633"/>
      <c r="BFX20" s="1633"/>
      <c r="BFY20" s="1633"/>
      <c r="BFZ20" s="1633"/>
      <c r="BGA20" s="1633"/>
      <c r="BGB20" s="1633"/>
      <c r="BGC20" s="1633"/>
      <c r="BGD20" s="1633"/>
      <c r="BGE20" s="1633"/>
      <c r="BGF20" s="1633"/>
      <c r="BGG20" s="1633"/>
      <c r="BGH20" s="1633"/>
      <c r="BGI20" s="1633"/>
      <c r="BGJ20" s="1633"/>
      <c r="BGK20" s="1633"/>
      <c r="BGL20" s="1633"/>
      <c r="BGM20" s="1633"/>
      <c r="BGN20" s="1633"/>
      <c r="BGO20" s="1633"/>
      <c r="BGP20" s="1633"/>
      <c r="BGQ20" s="1633"/>
      <c r="BGR20" s="1633"/>
      <c r="BGS20" s="1633"/>
      <c r="BGT20" s="1633"/>
      <c r="BGU20" s="1633"/>
      <c r="BGV20" s="1633"/>
      <c r="BGW20" s="1633"/>
      <c r="BGX20" s="1633"/>
      <c r="BGY20" s="1633"/>
      <c r="BGZ20" s="1633"/>
      <c r="BHA20" s="1633"/>
      <c r="BHB20" s="1633"/>
      <c r="BHC20" s="1633"/>
      <c r="BHD20" s="1633"/>
      <c r="BHE20" s="1633"/>
      <c r="BHF20" s="1633"/>
      <c r="BHG20" s="1633"/>
      <c r="BHH20" s="1633"/>
      <c r="BHI20" s="1633"/>
      <c r="BHJ20" s="1633"/>
      <c r="BHK20" s="1633"/>
      <c r="BHL20" s="1633"/>
      <c r="BHM20" s="1633"/>
      <c r="BHN20" s="1633"/>
      <c r="BHO20" s="1633"/>
      <c r="BHP20" s="1633"/>
      <c r="BHQ20" s="1633"/>
      <c r="BHR20" s="1633"/>
      <c r="BHS20" s="1633"/>
      <c r="BHT20" s="1633"/>
      <c r="BHU20" s="1633"/>
      <c r="BHV20" s="1633"/>
      <c r="BHW20" s="1633"/>
      <c r="BHX20" s="1633"/>
      <c r="BHY20" s="1633"/>
      <c r="BHZ20" s="1633"/>
      <c r="BIA20" s="1633"/>
      <c r="BIB20" s="1633"/>
      <c r="BIC20" s="1633"/>
      <c r="BID20" s="1633"/>
      <c r="BIE20" s="1633"/>
      <c r="BIF20" s="1633"/>
      <c r="BIG20" s="1633"/>
      <c r="BIH20" s="1633"/>
      <c r="BII20" s="1633"/>
      <c r="BIJ20" s="1633"/>
      <c r="BIK20" s="1633"/>
      <c r="BIL20" s="1633"/>
      <c r="BIM20" s="1633"/>
      <c r="BIN20" s="1633"/>
      <c r="BIO20" s="1633"/>
      <c r="BIP20" s="1633"/>
      <c r="BIQ20" s="1633"/>
      <c r="BIR20" s="1633"/>
      <c r="BIS20" s="1633"/>
      <c r="BIT20" s="1633"/>
      <c r="BIU20" s="1633"/>
      <c r="BIV20" s="1633"/>
      <c r="BIW20" s="1633"/>
      <c r="BIX20" s="1633"/>
      <c r="BIY20" s="1633"/>
      <c r="BIZ20" s="1633"/>
      <c r="BJA20" s="1633"/>
      <c r="BJB20" s="1633"/>
      <c r="BJC20" s="1633"/>
      <c r="BJD20" s="1633"/>
      <c r="BJE20" s="1633"/>
      <c r="BJF20" s="1633"/>
      <c r="BJG20" s="1633"/>
      <c r="BJH20" s="1633"/>
      <c r="BJI20" s="1633"/>
      <c r="BJJ20" s="1633"/>
      <c r="BJK20" s="1633"/>
      <c r="BJL20" s="1633"/>
      <c r="BJM20" s="1633"/>
      <c r="BJN20" s="1633"/>
      <c r="BJO20" s="1633"/>
      <c r="BJP20" s="1633"/>
      <c r="BJQ20" s="1633"/>
      <c r="BJR20" s="1633"/>
      <c r="BJS20" s="1633"/>
      <c r="BJT20" s="1633"/>
      <c r="BJU20" s="1633"/>
      <c r="BJV20" s="1633"/>
      <c r="BJW20" s="1633"/>
      <c r="BJX20" s="1633"/>
      <c r="BJY20" s="1633"/>
      <c r="BJZ20" s="1633"/>
      <c r="BKA20" s="1633"/>
      <c r="BKB20" s="1633"/>
      <c r="BKC20" s="1633"/>
      <c r="BKD20" s="1633"/>
      <c r="BKE20" s="1633"/>
      <c r="BKF20" s="1633"/>
      <c r="BKG20" s="1633"/>
      <c r="BKH20" s="1633"/>
      <c r="BKI20" s="1633"/>
      <c r="BKJ20" s="1633"/>
      <c r="BKK20" s="1633"/>
      <c r="BKL20" s="1633"/>
      <c r="BKM20" s="1633"/>
      <c r="BKN20" s="1633"/>
      <c r="BKO20" s="1633"/>
      <c r="BKP20" s="1633"/>
      <c r="BKQ20" s="1633"/>
      <c r="BKR20" s="1633"/>
      <c r="BKS20" s="1633"/>
      <c r="BKT20" s="1633"/>
      <c r="BKU20" s="1633"/>
      <c r="BKV20" s="1633"/>
      <c r="BKW20" s="1633"/>
      <c r="BKX20" s="1633"/>
      <c r="BKY20" s="1633"/>
      <c r="BKZ20" s="1633"/>
      <c r="BLA20" s="1633"/>
      <c r="BLB20" s="1633"/>
      <c r="BLC20" s="1633"/>
      <c r="BLD20" s="1633"/>
      <c r="BLE20" s="1633"/>
      <c r="BLF20" s="1633"/>
      <c r="BLG20" s="1633"/>
      <c r="BLH20" s="1633"/>
      <c r="BLI20" s="1633"/>
      <c r="BLJ20" s="1633"/>
      <c r="BLK20" s="1633"/>
      <c r="BLL20" s="1633"/>
      <c r="BLM20" s="1633"/>
      <c r="BLN20" s="1633"/>
      <c r="BLO20" s="1633"/>
      <c r="BLP20" s="1633"/>
      <c r="BLQ20" s="1633"/>
      <c r="BLR20" s="1633"/>
      <c r="BLS20" s="1633"/>
      <c r="BLT20" s="1633"/>
      <c r="BLU20" s="1633"/>
      <c r="BLV20" s="1633"/>
      <c r="BLW20" s="1633"/>
      <c r="BLX20" s="1633"/>
      <c r="BLY20" s="1633"/>
      <c r="BLZ20" s="1633"/>
      <c r="BMA20" s="1633"/>
      <c r="BMB20" s="1633"/>
      <c r="BMC20" s="1633"/>
      <c r="BMD20" s="1633"/>
      <c r="BME20" s="1633"/>
      <c r="BMF20" s="1633"/>
      <c r="BMG20" s="1633"/>
      <c r="BMH20" s="1633"/>
      <c r="BMI20" s="1633"/>
      <c r="BMJ20" s="1633"/>
      <c r="BMK20" s="1633"/>
      <c r="BML20" s="1633"/>
      <c r="BMM20" s="1633"/>
      <c r="BMN20" s="1633"/>
      <c r="BMO20" s="1633"/>
      <c r="BMP20" s="1633"/>
      <c r="BMQ20" s="1633"/>
      <c r="BMR20" s="1633"/>
      <c r="BMS20" s="1633"/>
      <c r="BMT20" s="1633"/>
      <c r="BMU20" s="1633"/>
      <c r="BMV20" s="1633"/>
      <c r="BMW20" s="1633"/>
      <c r="BMX20" s="1633"/>
      <c r="BMY20" s="1633"/>
      <c r="BMZ20" s="1633"/>
      <c r="BNA20" s="1633"/>
      <c r="BNB20" s="1633"/>
      <c r="BNC20" s="1633"/>
      <c r="BND20" s="1633"/>
      <c r="BNE20" s="1633"/>
      <c r="BNF20" s="1633"/>
      <c r="BNG20" s="1633"/>
      <c r="BNH20" s="1633"/>
      <c r="BNI20" s="1633"/>
      <c r="BNJ20" s="1633"/>
      <c r="BNK20" s="1633"/>
      <c r="BNL20" s="1633"/>
      <c r="BNM20" s="1633"/>
      <c r="BNN20" s="1633"/>
      <c r="BNO20" s="1633"/>
      <c r="BNP20" s="1633"/>
      <c r="BNQ20" s="1633"/>
      <c r="BNR20" s="1633"/>
      <c r="BNS20" s="1633"/>
      <c r="BNT20" s="1633"/>
      <c r="BNU20" s="1633"/>
      <c r="BNV20" s="1633"/>
      <c r="BNW20" s="1633"/>
      <c r="BNX20" s="1633"/>
      <c r="BNY20" s="1633"/>
      <c r="BNZ20" s="1633"/>
      <c r="BOA20" s="1633"/>
      <c r="BOB20" s="1633"/>
      <c r="BOC20" s="1633"/>
      <c r="BOD20" s="1633"/>
      <c r="BOE20" s="1633"/>
      <c r="BOF20" s="1633"/>
      <c r="BOG20" s="1633"/>
      <c r="BOH20" s="1633"/>
      <c r="BOI20" s="1633"/>
      <c r="BOJ20" s="1633"/>
      <c r="BOK20" s="1633"/>
      <c r="BOL20" s="1633"/>
      <c r="BOM20" s="1633"/>
      <c r="BON20" s="1633"/>
      <c r="BOO20" s="1633"/>
      <c r="BOP20" s="1633"/>
      <c r="BOQ20" s="1633"/>
      <c r="BOR20" s="1633"/>
      <c r="BOS20" s="1633"/>
      <c r="BOT20" s="1633"/>
      <c r="BOU20" s="1633"/>
      <c r="BOV20" s="1633"/>
      <c r="BOW20" s="1633"/>
      <c r="BOX20" s="1633"/>
      <c r="BOY20" s="1633"/>
      <c r="BOZ20" s="1633"/>
      <c r="BPA20" s="1633"/>
      <c r="BPB20" s="1633"/>
      <c r="BPC20" s="1633"/>
      <c r="BPD20" s="1633"/>
      <c r="BPE20" s="1633"/>
      <c r="BPF20" s="1633"/>
      <c r="BPG20" s="1633"/>
      <c r="BPH20" s="1633"/>
      <c r="BPI20" s="1633"/>
      <c r="BPJ20" s="1633"/>
      <c r="BPK20" s="1633"/>
      <c r="BPL20" s="1633"/>
      <c r="BPM20" s="1633"/>
      <c r="BPN20" s="1633"/>
      <c r="BPO20" s="1633"/>
      <c r="BPP20" s="1633"/>
      <c r="BPQ20" s="1633"/>
      <c r="BPR20" s="1633"/>
      <c r="BPS20" s="1633"/>
      <c r="BPT20" s="1633"/>
      <c r="BPU20" s="1633"/>
      <c r="BPV20" s="1633"/>
      <c r="BPW20" s="1633"/>
      <c r="BPX20" s="1633"/>
      <c r="BPY20" s="1633"/>
      <c r="BPZ20" s="1633"/>
      <c r="BQA20" s="1633"/>
      <c r="BQB20" s="1633"/>
      <c r="BQC20" s="1633"/>
      <c r="BQD20" s="1633"/>
      <c r="BQE20" s="1633"/>
      <c r="BQF20" s="1633"/>
      <c r="BQG20" s="1633"/>
      <c r="BQH20" s="1633"/>
      <c r="BQI20" s="1633"/>
      <c r="BQJ20" s="1633"/>
      <c r="BQK20" s="1633"/>
      <c r="BQL20" s="1633"/>
      <c r="BQM20" s="1633"/>
      <c r="BQN20" s="1633"/>
      <c r="BQO20" s="1633"/>
      <c r="BQP20" s="1633"/>
      <c r="BQQ20" s="1633"/>
      <c r="BQR20" s="1633"/>
      <c r="BQS20" s="1633"/>
      <c r="BQT20" s="1633"/>
      <c r="BQU20" s="1633"/>
      <c r="BQV20" s="1633"/>
      <c r="BQW20" s="1633"/>
      <c r="BQX20" s="1633"/>
      <c r="BQY20" s="1633"/>
      <c r="BQZ20" s="1633"/>
      <c r="BRA20" s="1633"/>
      <c r="BRB20" s="1633"/>
      <c r="BRC20" s="1633"/>
      <c r="BRD20" s="1633"/>
      <c r="BRE20" s="1633"/>
      <c r="BRF20" s="1633"/>
      <c r="BRG20" s="1633"/>
      <c r="BRH20" s="1633"/>
      <c r="BRI20" s="1633"/>
      <c r="BRJ20" s="1633"/>
      <c r="BRK20" s="1633"/>
      <c r="BRL20" s="1633"/>
      <c r="BRM20" s="1633"/>
      <c r="BRN20" s="1633"/>
      <c r="BRO20" s="1633"/>
      <c r="BRP20" s="1633"/>
      <c r="BRQ20" s="1633"/>
      <c r="BRR20" s="1633"/>
      <c r="BRS20" s="1633"/>
      <c r="BRT20" s="1633"/>
      <c r="BRU20" s="1633"/>
      <c r="BRV20" s="1633"/>
      <c r="BRW20" s="1633"/>
      <c r="BRX20" s="1633"/>
      <c r="BRY20" s="1633"/>
      <c r="BRZ20" s="1633"/>
      <c r="BSA20" s="1633"/>
      <c r="BSB20" s="1633"/>
      <c r="BSC20" s="1633"/>
      <c r="BSD20" s="1633"/>
      <c r="BSE20" s="1633"/>
      <c r="BSF20" s="1633"/>
      <c r="BSG20" s="1633"/>
      <c r="BSH20" s="1633"/>
      <c r="BSI20" s="1633"/>
      <c r="BSJ20" s="1633"/>
      <c r="BSK20" s="1633"/>
      <c r="BSL20" s="1633"/>
      <c r="BSM20" s="1633"/>
      <c r="BSN20" s="1633"/>
      <c r="BSO20" s="1633"/>
      <c r="BSP20" s="1633"/>
      <c r="BSQ20" s="1633"/>
      <c r="BSR20" s="1633"/>
      <c r="BSS20" s="1633"/>
      <c r="BST20" s="1633"/>
      <c r="BSU20" s="1633"/>
      <c r="BSV20" s="1633"/>
      <c r="BSW20" s="1633"/>
      <c r="BSX20" s="1633"/>
      <c r="BSY20" s="1633"/>
      <c r="BSZ20" s="1633"/>
      <c r="BTA20" s="1633"/>
      <c r="BTB20" s="1633"/>
      <c r="BTC20" s="1633"/>
      <c r="BTD20" s="1633"/>
      <c r="BTE20" s="1633"/>
      <c r="BTF20" s="1633"/>
      <c r="BTG20" s="1633"/>
      <c r="BTH20" s="1633"/>
      <c r="BTI20" s="1633"/>
      <c r="BTJ20" s="1633"/>
      <c r="BTK20" s="1633"/>
      <c r="BTL20" s="1633"/>
      <c r="BTM20" s="1633"/>
      <c r="BTN20" s="1633"/>
      <c r="BTO20" s="1633"/>
      <c r="BTP20" s="1633"/>
      <c r="BTQ20" s="1633"/>
      <c r="BTR20" s="1633"/>
      <c r="BTS20" s="1633"/>
      <c r="BTT20" s="1633"/>
      <c r="BTU20" s="1633"/>
      <c r="BTV20" s="1633"/>
      <c r="BTW20" s="1633"/>
      <c r="BTX20" s="1633"/>
      <c r="BTY20" s="1633"/>
      <c r="BTZ20" s="1633"/>
      <c r="BUA20" s="1633"/>
      <c r="BUB20" s="1633"/>
      <c r="BUC20" s="1633"/>
      <c r="BUD20" s="1633"/>
      <c r="BUE20" s="1633"/>
      <c r="BUF20" s="1633"/>
      <c r="BUG20" s="1633"/>
      <c r="BUH20" s="1633"/>
      <c r="BUI20" s="1633"/>
      <c r="BUJ20" s="1633"/>
      <c r="BUK20" s="1633"/>
      <c r="BUL20" s="1633"/>
      <c r="BUM20" s="1633"/>
      <c r="BUN20" s="1633"/>
      <c r="BUO20" s="1633"/>
      <c r="BUP20" s="1633"/>
      <c r="BUQ20" s="1633"/>
      <c r="BUR20" s="1633"/>
      <c r="BUS20" s="1633"/>
      <c r="BUT20" s="1633"/>
      <c r="BUU20" s="1633"/>
      <c r="BUV20" s="1633"/>
      <c r="BUW20" s="1633"/>
      <c r="BUX20" s="1633"/>
      <c r="BUY20" s="1633"/>
      <c r="BUZ20" s="1633"/>
      <c r="BVA20" s="1633"/>
      <c r="BVB20" s="1633"/>
      <c r="BVC20" s="1633"/>
      <c r="BVD20" s="1633"/>
      <c r="BVE20" s="1633"/>
      <c r="BVF20" s="1633"/>
      <c r="BVG20" s="1633"/>
      <c r="BVH20" s="1633"/>
      <c r="BVI20" s="1633"/>
      <c r="BVJ20" s="1633"/>
      <c r="BVK20" s="1633"/>
      <c r="BVL20" s="1633"/>
      <c r="BVM20" s="1633"/>
      <c r="BVN20" s="1633"/>
      <c r="BVO20" s="1633"/>
      <c r="BVP20" s="1633"/>
      <c r="BVQ20" s="1633"/>
      <c r="BVR20" s="1633"/>
      <c r="BVS20" s="1633"/>
      <c r="BVT20" s="1633"/>
      <c r="BVU20" s="1633"/>
      <c r="BVV20" s="1633"/>
      <c r="BVW20" s="1633"/>
      <c r="BVX20" s="1633"/>
      <c r="BVY20" s="1633"/>
      <c r="BVZ20" s="1633"/>
      <c r="BWA20" s="1633"/>
      <c r="BWB20" s="1633"/>
      <c r="BWC20" s="1633"/>
      <c r="BWD20" s="1633"/>
      <c r="BWE20" s="1633"/>
      <c r="BWF20" s="1633"/>
      <c r="BWG20" s="1633"/>
      <c r="BWH20" s="1633"/>
      <c r="BWI20" s="1633"/>
      <c r="BWJ20" s="1633"/>
      <c r="BWK20" s="1633"/>
      <c r="BWL20" s="1633"/>
      <c r="BWM20" s="1633"/>
      <c r="BWN20" s="1633"/>
      <c r="BWO20" s="1633"/>
      <c r="BWP20" s="1633"/>
      <c r="BWQ20" s="1633"/>
      <c r="BWR20" s="1633"/>
      <c r="BWS20" s="1633"/>
      <c r="BWT20" s="1633"/>
      <c r="BWU20" s="1633"/>
      <c r="BWV20" s="1633"/>
      <c r="BWW20" s="1633"/>
      <c r="BWX20" s="1633"/>
      <c r="BWY20" s="1633"/>
      <c r="BWZ20" s="1633"/>
      <c r="BXA20" s="1633"/>
      <c r="BXB20" s="1633"/>
      <c r="BXC20" s="1633"/>
      <c r="BXD20" s="1633"/>
      <c r="BXE20" s="1633"/>
      <c r="BXF20" s="1633"/>
      <c r="BXG20" s="1633"/>
      <c r="BXH20" s="1633"/>
      <c r="BXI20" s="1633"/>
      <c r="BXJ20" s="1633"/>
      <c r="BXK20" s="1633"/>
      <c r="BXL20" s="1633"/>
      <c r="BXM20" s="1633"/>
      <c r="BXN20" s="1633"/>
      <c r="BXO20" s="1633"/>
      <c r="BXP20" s="1633"/>
      <c r="BXQ20" s="1633"/>
      <c r="BXR20" s="1633"/>
      <c r="BXS20" s="1633"/>
      <c r="BXT20" s="1633"/>
      <c r="BXU20" s="1633"/>
      <c r="BXV20" s="1633"/>
      <c r="BXW20" s="1633"/>
      <c r="BXX20" s="1633"/>
      <c r="BXY20" s="1633"/>
      <c r="BXZ20" s="1633"/>
      <c r="BYA20" s="1633"/>
      <c r="BYB20" s="1633"/>
      <c r="BYC20" s="1633"/>
      <c r="BYD20" s="1633"/>
      <c r="BYE20" s="1633"/>
      <c r="BYF20" s="1633"/>
      <c r="BYG20" s="1633"/>
      <c r="BYH20" s="1633"/>
      <c r="BYI20" s="1633"/>
      <c r="BYJ20" s="1633"/>
      <c r="BYK20" s="1633"/>
      <c r="BYL20" s="1633"/>
      <c r="BYM20" s="1633"/>
      <c r="BYN20" s="1633"/>
      <c r="BYO20" s="1633"/>
      <c r="BYP20" s="1633"/>
      <c r="BYQ20" s="1633"/>
      <c r="BYR20" s="1633"/>
      <c r="BYS20" s="1633"/>
      <c r="BYT20" s="1633"/>
      <c r="BYU20" s="1633"/>
      <c r="BYV20" s="1633"/>
      <c r="BYW20" s="1633"/>
      <c r="BYX20" s="1633"/>
      <c r="BYY20" s="1633"/>
      <c r="BYZ20" s="1633"/>
      <c r="BZA20" s="1633"/>
      <c r="BZB20" s="1633"/>
      <c r="BZC20" s="1633"/>
      <c r="BZD20" s="1633"/>
      <c r="BZE20" s="1633"/>
      <c r="BZF20" s="1633"/>
      <c r="BZG20" s="1633"/>
      <c r="BZH20" s="1633"/>
      <c r="BZI20" s="1633"/>
      <c r="BZJ20" s="1633"/>
      <c r="BZK20" s="1633"/>
      <c r="BZL20" s="1633"/>
      <c r="BZM20" s="1633"/>
      <c r="BZN20" s="1633"/>
      <c r="BZO20" s="1633"/>
      <c r="BZP20" s="1633"/>
      <c r="BZQ20" s="1633"/>
      <c r="BZR20" s="1633"/>
      <c r="BZS20" s="1633"/>
      <c r="BZT20" s="1633"/>
      <c r="BZU20" s="1633"/>
      <c r="BZV20" s="1633"/>
      <c r="BZW20" s="1633"/>
      <c r="BZX20" s="1633"/>
      <c r="BZY20" s="1633"/>
      <c r="BZZ20" s="1633"/>
      <c r="CAA20" s="1633"/>
      <c r="CAB20" s="1633"/>
      <c r="CAC20" s="1633"/>
      <c r="CAD20" s="1633"/>
      <c r="CAE20" s="1633"/>
      <c r="CAF20" s="1633"/>
      <c r="CAG20" s="1633"/>
      <c r="CAH20" s="1633"/>
      <c r="CAI20" s="1633"/>
      <c r="CAJ20" s="1633"/>
      <c r="CAK20" s="1633"/>
      <c r="CAL20" s="1633"/>
      <c r="CAM20" s="1633"/>
      <c r="CAN20" s="1633"/>
      <c r="CAO20" s="1633"/>
      <c r="CAP20" s="1633"/>
      <c r="CAQ20" s="1633"/>
      <c r="CAR20" s="1633"/>
      <c r="CAS20" s="1633"/>
      <c r="CAT20" s="1633"/>
      <c r="CAU20" s="1633"/>
      <c r="CAV20" s="1633"/>
      <c r="CAW20" s="1633"/>
      <c r="CAX20" s="1633"/>
      <c r="CAY20" s="1633"/>
      <c r="CAZ20" s="1633"/>
      <c r="CBA20" s="1633"/>
      <c r="CBB20" s="1633"/>
      <c r="CBC20" s="1633"/>
      <c r="CBD20" s="1633"/>
      <c r="CBE20" s="1633"/>
      <c r="CBF20" s="1633"/>
      <c r="CBG20" s="1633"/>
      <c r="CBH20" s="1633"/>
      <c r="CBI20" s="1633"/>
      <c r="CBJ20" s="1633"/>
      <c r="CBK20" s="1633"/>
      <c r="CBL20" s="1633"/>
      <c r="CBM20" s="1633"/>
      <c r="CBN20" s="1633"/>
      <c r="CBO20" s="1633"/>
      <c r="CBP20" s="1633"/>
      <c r="CBQ20" s="1633"/>
      <c r="CBR20" s="1633"/>
      <c r="CBS20" s="1633"/>
      <c r="CBT20" s="1633"/>
      <c r="CBU20" s="1633"/>
      <c r="CBV20" s="1633"/>
      <c r="CBW20" s="1633"/>
      <c r="CBX20" s="1633"/>
      <c r="CBY20" s="1633"/>
      <c r="CBZ20" s="1633"/>
      <c r="CCA20" s="1633"/>
      <c r="CCB20" s="1633"/>
      <c r="CCC20" s="1633"/>
      <c r="CCD20" s="1633"/>
      <c r="CCE20" s="1633"/>
      <c r="CCF20" s="1633"/>
      <c r="CCG20" s="1633"/>
      <c r="CCH20" s="1633"/>
      <c r="CCI20" s="1633"/>
      <c r="CCJ20" s="1633"/>
      <c r="CCK20" s="1633"/>
      <c r="CCL20" s="1633"/>
      <c r="CCM20" s="1633"/>
      <c r="CCN20" s="1633"/>
      <c r="CCO20" s="1633"/>
      <c r="CCP20" s="1633"/>
      <c r="CCQ20" s="1633"/>
      <c r="CCR20" s="1633"/>
      <c r="CCS20" s="1633"/>
      <c r="CCT20" s="1633"/>
      <c r="CCU20" s="1633"/>
      <c r="CCV20" s="1633"/>
      <c r="CCW20" s="1633"/>
      <c r="CCX20" s="1633"/>
      <c r="CCY20" s="1633"/>
      <c r="CCZ20" s="1633"/>
      <c r="CDA20" s="1633"/>
      <c r="CDB20" s="1633"/>
      <c r="CDC20" s="1633"/>
      <c r="CDD20" s="1633"/>
      <c r="CDE20" s="1633"/>
      <c r="CDF20" s="1633"/>
      <c r="CDG20" s="1633"/>
      <c r="CDH20" s="1633"/>
      <c r="CDI20" s="1633"/>
      <c r="CDJ20" s="1633"/>
      <c r="CDK20" s="1633"/>
      <c r="CDL20" s="1633"/>
      <c r="CDM20" s="1633"/>
      <c r="CDN20" s="1633"/>
      <c r="CDO20" s="1633"/>
      <c r="CDP20" s="1633"/>
      <c r="CDQ20" s="1633"/>
      <c r="CDR20" s="1633"/>
      <c r="CDS20" s="1633"/>
      <c r="CDT20" s="1633"/>
      <c r="CDU20" s="1633"/>
      <c r="CDV20" s="1633"/>
      <c r="CDW20" s="1633"/>
      <c r="CDX20" s="1633"/>
      <c r="CDY20" s="1633"/>
      <c r="CDZ20" s="1633"/>
      <c r="CEA20" s="1633"/>
      <c r="CEB20" s="1633"/>
      <c r="CEC20" s="1633"/>
      <c r="CED20" s="1633"/>
      <c r="CEE20" s="1633"/>
      <c r="CEF20" s="1633"/>
      <c r="CEG20" s="1633"/>
      <c r="CEH20" s="1633"/>
      <c r="CEI20" s="1633"/>
      <c r="CEJ20" s="1633"/>
      <c r="CEK20" s="1633"/>
      <c r="CEL20" s="1633"/>
      <c r="CEM20" s="1633"/>
      <c r="CEN20" s="1633"/>
      <c r="CEO20" s="1633"/>
      <c r="CEP20" s="1633"/>
      <c r="CEQ20" s="1633"/>
      <c r="CER20" s="1633"/>
      <c r="CES20" s="1633"/>
      <c r="CET20" s="1633"/>
      <c r="CEU20" s="1633"/>
      <c r="CEV20" s="1633"/>
      <c r="CEW20" s="1633"/>
      <c r="CEX20" s="1633"/>
      <c r="CEY20" s="1633"/>
      <c r="CEZ20" s="1633"/>
      <c r="CFA20" s="1633"/>
      <c r="CFB20" s="1633"/>
      <c r="CFC20" s="1633"/>
      <c r="CFD20" s="1633"/>
      <c r="CFE20" s="1633"/>
      <c r="CFF20" s="1633"/>
      <c r="CFG20" s="1633"/>
      <c r="CFH20" s="1633"/>
      <c r="CFI20" s="1633"/>
      <c r="CFJ20" s="1633"/>
      <c r="CFK20" s="1633"/>
      <c r="CFL20" s="1633"/>
      <c r="CFM20" s="1633"/>
      <c r="CFN20" s="1633"/>
      <c r="CFO20" s="1633"/>
      <c r="CFP20" s="1633"/>
      <c r="CFQ20" s="1633"/>
      <c r="CFR20" s="1633"/>
      <c r="CFS20" s="1633"/>
      <c r="CFT20" s="1633"/>
      <c r="CFU20" s="1633"/>
      <c r="CFV20" s="1633"/>
      <c r="CFW20" s="1633"/>
      <c r="CFX20" s="1633"/>
      <c r="CFY20" s="1633"/>
      <c r="CFZ20" s="1633"/>
      <c r="CGA20" s="1633"/>
      <c r="CGB20" s="1633"/>
      <c r="CGC20" s="1633"/>
      <c r="CGD20" s="1633"/>
      <c r="CGE20" s="1633"/>
      <c r="CGF20" s="1633"/>
      <c r="CGG20" s="1633"/>
      <c r="CGH20" s="1633"/>
      <c r="CGI20" s="1633"/>
      <c r="CGJ20" s="1633"/>
      <c r="CGK20" s="1633"/>
      <c r="CGL20" s="1633"/>
      <c r="CGM20" s="1633"/>
      <c r="CGN20" s="1633"/>
      <c r="CGO20" s="1633"/>
      <c r="CGP20" s="1633"/>
      <c r="CGQ20" s="1633"/>
      <c r="CGR20" s="1633"/>
      <c r="CGS20" s="1633"/>
      <c r="CGT20" s="1633"/>
      <c r="CGU20" s="1633"/>
      <c r="CGV20" s="1633"/>
      <c r="CGW20" s="1633"/>
      <c r="CGX20" s="1633"/>
      <c r="CGY20" s="1633"/>
      <c r="CGZ20" s="1633"/>
      <c r="CHA20" s="1633"/>
      <c r="CHB20" s="1633"/>
      <c r="CHC20" s="1633"/>
      <c r="CHD20" s="1633"/>
      <c r="CHE20" s="1633"/>
      <c r="CHF20" s="1633"/>
      <c r="CHG20" s="1633"/>
      <c r="CHH20" s="1633"/>
      <c r="CHI20" s="1633"/>
      <c r="CHJ20" s="1633"/>
      <c r="CHK20" s="1633"/>
      <c r="CHL20" s="1633"/>
      <c r="CHM20" s="1633"/>
      <c r="CHN20" s="1633"/>
      <c r="CHO20" s="1633"/>
      <c r="CHP20" s="1633"/>
      <c r="CHQ20" s="1633"/>
      <c r="CHR20" s="1633"/>
      <c r="CHS20" s="1633"/>
      <c r="CHT20" s="1633"/>
      <c r="CHU20" s="1633"/>
      <c r="CHV20" s="1633"/>
      <c r="CHW20" s="1633"/>
      <c r="CHX20" s="1633"/>
      <c r="CHY20" s="1633"/>
      <c r="CHZ20" s="1633"/>
      <c r="CIA20" s="1633"/>
      <c r="CIB20" s="1633"/>
      <c r="CIC20" s="1633"/>
      <c r="CID20" s="1633"/>
      <c r="CIE20" s="1633"/>
      <c r="CIF20" s="1633"/>
      <c r="CIG20" s="1633"/>
      <c r="CIH20" s="1633"/>
      <c r="CII20" s="1633"/>
      <c r="CIJ20" s="1633"/>
      <c r="CIK20" s="1633"/>
      <c r="CIL20" s="1633"/>
      <c r="CIM20" s="1633"/>
      <c r="CIN20" s="1633"/>
      <c r="CIO20" s="1633"/>
      <c r="CIP20" s="1633"/>
      <c r="CIQ20" s="1633"/>
      <c r="CIR20" s="1633"/>
      <c r="CIS20" s="1633"/>
      <c r="CIT20" s="1633"/>
      <c r="CIU20" s="1633"/>
      <c r="CIV20" s="1633"/>
      <c r="CIW20" s="1633"/>
      <c r="CIX20" s="1633"/>
      <c r="CIY20" s="1633"/>
      <c r="CIZ20" s="1633"/>
      <c r="CJA20" s="1633"/>
      <c r="CJB20" s="1633"/>
      <c r="CJC20" s="1633"/>
      <c r="CJD20" s="1633"/>
      <c r="CJE20" s="1633"/>
      <c r="CJF20" s="1633"/>
      <c r="CJG20" s="1633"/>
      <c r="CJH20" s="1633"/>
      <c r="CJI20" s="1633"/>
      <c r="CJJ20" s="1633"/>
      <c r="CJK20" s="1633"/>
      <c r="CJL20" s="1633"/>
      <c r="CJM20" s="1633"/>
      <c r="CJN20" s="1633"/>
      <c r="CJO20" s="1633"/>
      <c r="CJP20" s="1633"/>
      <c r="CJQ20" s="1633"/>
      <c r="CJR20" s="1633"/>
      <c r="CJS20" s="1633"/>
      <c r="CJT20" s="1633"/>
      <c r="CJU20" s="1633"/>
      <c r="CJV20" s="1633"/>
      <c r="CJW20" s="1633"/>
      <c r="CJX20" s="1633"/>
      <c r="CJY20" s="1633"/>
      <c r="CJZ20" s="1633"/>
      <c r="CKA20" s="1633"/>
      <c r="CKB20" s="1633"/>
      <c r="CKC20" s="1633"/>
      <c r="CKD20" s="1633"/>
      <c r="CKE20" s="1633"/>
      <c r="CKF20" s="1633"/>
      <c r="CKG20" s="1633"/>
      <c r="CKH20" s="1633"/>
      <c r="CKI20" s="1633"/>
      <c r="CKJ20" s="1633"/>
      <c r="CKK20" s="1633"/>
      <c r="CKL20" s="1633"/>
      <c r="CKM20" s="1633"/>
      <c r="CKN20" s="1633"/>
      <c r="CKO20" s="1633"/>
      <c r="CKP20" s="1633"/>
      <c r="CKQ20" s="1633"/>
      <c r="CKR20" s="1633"/>
      <c r="CKS20" s="1633"/>
      <c r="CKT20" s="1633"/>
      <c r="CKU20" s="1633"/>
      <c r="CKV20" s="1633"/>
      <c r="CKW20" s="1633"/>
      <c r="CKX20" s="1633"/>
      <c r="CKY20" s="1633"/>
      <c r="CKZ20" s="1633"/>
      <c r="CLA20" s="1633"/>
      <c r="CLB20" s="1633"/>
      <c r="CLC20" s="1633"/>
      <c r="CLD20" s="1633"/>
      <c r="CLE20" s="1633"/>
      <c r="CLF20" s="1633"/>
      <c r="CLG20" s="1633"/>
      <c r="CLH20" s="1633"/>
      <c r="CLI20" s="1633"/>
      <c r="CLJ20" s="1633"/>
      <c r="CLK20" s="1633"/>
      <c r="CLL20" s="1633"/>
      <c r="CLM20" s="1633"/>
      <c r="CLN20" s="1633"/>
      <c r="CLO20" s="1633"/>
      <c r="CLP20" s="1633"/>
      <c r="CLQ20" s="1633"/>
      <c r="CLR20" s="1633"/>
      <c r="CLS20" s="1633"/>
      <c r="CLT20" s="1633"/>
      <c r="CLU20" s="1633"/>
      <c r="CLV20" s="1633"/>
      <c r="CLW20" s="1633"/>
      <c r="CLX20" s="1633"/>
      <c r="CLY20" s="1633"/>
      <c r="CLZ20" s="1633"/>
      <c r="CMA20" s="1633"/>
      <c r="CMB20" s="1633"/>
      <c r="CMC20" s="1633"/>
      <c r="CMD20" s="1633"/>
      <c r="CME20" s="1633"/>
      <c r="CMF20" s="1633"/>
      <c r="CMG20" s="1633"/>
      <c r="CMH20" s="1633"/>
      <c r="CMI20" s="1633"/>
      <c r="CMJ20" s="1633"/>
      <c r="CMK20" s="1633"/>
      <c r="CML20" s="1633"/>
      <c r="CMM20" s="1633"/>
      <c r="CMN20" s="1633"/>
      <c r="CMO20" s="1633"/>
      <c r="CMP20" s="1633"/>
      <c r="CMQ20" s="1633"/>
      <c r="CMR20" s="1633"/>
      <c r="CMS20" s="1633"/>
      <c r="CMT20" s="1633"/>
      <c r="CMU20" s="1633"/>
      <c r="CMV20" s="1633"/>
      <c r="CMW20" s="1633"/>
      <c r="CMX20" s="1633"/>
      <c r="CMY20" s="1633"/>
      <c r="CMZ20" s="1633"/>
      <c r="CNA20" s="1633"/>
      <c r="CNB20" s="1633"/>
      <c r="CNC20" s="1633"/>
      <c r="CND20" s="1633"/>
      <c r="CNE20" s="1633"/>
      <c r="CNF20" s="1633"/>
      <c r="CNG20" s="1633"/>
      <c r="CNH20" s="1633"/>
      <c r="CNI20" s="1633"/>
      <c r="CNJ20" s="1633"/>
      <c r="CNK20" s="1633"/>
      <c r="CNL20" s="1633"/>
      <c r="CNM20" s="1633"/>
      <c r="CNN20" s="1633"/>
      <c r="CNO20" s="1633"/>
      <c r="CNP20" s="1633"/>
      <c r="CNQ20" s="1633"/>
      <c r="CNR20" s="1633"/>
      <c r="CNS20" s="1633"/>
      <c r="CNT20" s="1633"/>
      <c r="CNU20" s="1633"/>
      <c r="CNV20" s="1633"/>
      <c r="CNW20" s="1633"/>
      <c r="CNX20" s="1633"/>
      <c r="CNY20" s="1633"/>
      <c r="CNZ20" s="1633"/>
      <c r="COA20" s="1633"/>
      <c r="COB20" s="1633"/>
      <c r="COC20" s="1633"/>
      <c r="COD20" s="1633"/>
      <c r="COE20" s="1633"/>
      <c r="COF20" s="1633"/>
      <c r="COG20" s="1633"/>
      <c r="COH20" s="1633"/>
      <c r="COI20" s="1633"/>
      <c r="COJ20" s="1633"/>
      <c r="COK20" s="1633"/>
      <c r="COL20" s="1633"/>
      <c r="COM20" s="1633"/>
      <c r="CON20" s="1633"/>
      <c r="COO20" s="1633"/>
      <c r="COP20" s="1633"/>
      <c r="COQ20" s="1633"/>
      <c r="COR20" s="1633"/>
      <c r="COS20" s="1633"/>
      <c r="COT20" s="1633"/>
      <c r="COU20" s="1633"/>
      <c r="COV20" s="1633"/>
      <c r="COW20" s="1633"/>
      <c r="COX20" s="1633"/>
      <c r="COY20" s="1633"/>
      <c r="COZ20" s="1633"/>
      <c r="CPA20" s="1633"/>
      <c r="CPB20" s="1633"/>
      <c r="CPC20" s="1633"/>
      <c r="CPD20" s="1633"/>
      <c r="CPE20" s="1633"/>
      <c r="CPF20" s="1633"/>
      <c r="CPG20" s="1633"/>
      <c r="CPH20" s="1633"/>
      <c r="CPI20" s="1633"/>
      <c r="CPJ20" s="1633"/>
      <c r="CPK20" s="1633"/>
      <c r="CPL20" s="1633"/>
      <c r="CPM20" s="1633"/>
      <c r="CPN20" s="1633"/>
      <c r="CPO20" s="1633"/>
      <c r="CPP20" s="1633"/>
      <c r="CPQ20" s="1633"/>
      <c r="CPR20" s="1633"/>
      <c r="CPS20" s="1633"/>
      <c r="CPT20" s="1633"/>
      <c r="CPU20" s="1633"/>
      <c r="CPV20" s="1633"/>
      <c r="CPW20" s="1633"/>
      <c r="CPX20" s="1633"/>
      <c r="CPY20" s="1633"/>
      <c r="CPZ20" s="1633"/>
      <c r="CQA20" s="1633"/>
      <c r="CQB20" s="1633"/>
      <c r="CQC20" s="1633"/>
      <c r="CQD20" s="1633"/>
      <c r="CQE20" s="1633"/>
      <c r="CQF20" s="1633"/>
      <c r="CQG20" s="1633"/>
      <c r="CQH20" s="1633"/>
      <c r="CQI20" s="1633"/>
      <c r="CQJ20" s="1633"/>
      <c r="CQK20" s="1633"/>
      <c r="CQL20" s="1633"/>
      <c r="CQM20" s="1633"/>
      <c r="CQN20" s="1633"/>
      <c r="CQO20" s="1633"/>
      <c r="CQP20" s="1633"/>
      <c r="CQQ20" s="1633"/>
      <c r="CQR20" s="1633"/>
      <c r="CQS20" s="1633"/>
      <c r="CQT20" s="1633"/>
      <c r="CQU20" s="1633"/>
      <c r="CQV20" s="1633"/>
      <c r="CQW20" s="1633"/>
      <c r="CQX20" s="1633"/>
      <c r="CQY20" s="1633"/>
      <c r="CQZ20" s="1633"/>
      <c r="CRA20" s="1633"/>
      <c r="CRB20" s="1633"/>
      <c r="CRC20" s="1633"/>
      <c r="CRD20" s="1633"/>
      <c r="CRE20" s="1633"/>
      <c r="CRF20" s="1633"/>
      <c r="CRG20" s="1633"/>
      <c r="CRH20" s="1633"/>
      <c r="CRI20" s="1633"/>
      <c r="CRJ20" s="1633"/>
      <c r="CRK20" s="1633"/>
      <c r="CRL20" s="1633"/>
      <c r="CRM20" s="1633"/>
      <c r="CRN20" s="1633"/>
      <c r="CRO20" s="1633"/>
      <c r="CRP20" s="1633"/>
      <c r="CRQ20" s="1633"/>
      <c r="CRR20" s="1633"/>
      <c r="CRS20" s="1633"/>
      <c r="CRT20" s="1633"/>
      <c r="CRU20" s="1633"/>
      <c r="CRV20" s="1633"/>
      <c r="CRW20" s="1633"/>
      <c r="CRX20" s="1633"/>
      <c r="CRY20" s="1633"/>
      <c r="CRZ20" s="1633"/>
      <c r="CSA20" s="1633"/>
      <c r="CSB20" s="1633"/>
      <c r="CSC20" s="1633"/>
      <c r="CSD20" s="1633"/>
      <c r="CSE20" s="1633"/>
      <c r="CSF20" s="1633"/>
      <c r="CSG20" s="1633"/>
      <c r="CSH20" s="1633"/>
      <c r="CSI20" s="1633"/>
      <c r="CSJ20" s="1633"/>
      <c r="CSK20" s="1633"/>
      <c r="CSL20" s="1633"/>
      <c r="CSM20" s="1633"/>
      <c r="CSN20" s="1633"/>
      <c r="CSO20" s="1633"/>
      <c r="CSP20" s="1633"/>
      <c r="CSQ20" s="1633"/>
      <c r="CSR20" s="1633"/>
      <c r="CSS20" s="1633"/>
      <c r="CST20" s="1633"/>
      <c r="CSU20" s="1633"/>
      <c r="CSV20" s="1633"/>
      <c r="CSW20" s="1633"/>
      <c r="CSX20" s="1633"/>
      <c r="CSY20" s="1633"/>
      <c r="CSZ20" s="1633"/>
      <c r="CTA20" s="1633"/>
      <c r="CTB20" s="1633"/>
      <c r="CTC20" s="1633"/>
      <c r="CTD20" s="1633"/>
      <c r="CTE20" s="1633"/>
      <c r="CTF20" s="1633"/>
      <c r="CTG20" s="1633"/>
      <c r="CTH20" s="1633"/>
      <c r="CTI20" s="1633"/>
      <c r="CTJ20" s="1633"/>
      <c r="CTK20" s="1633"/>
      <c r="CTL20" s="1633"/>
      <c r="CTM20" s="1633"/>
      <c r="CTN20" s="1633"/>
      <c r="CTO20" s="1633"/>
      <c r="CTP20" s="1633"/>
      <c r="CTQ20" s="1633"/>
      <c r="CTR20" s="1633"/>
      <c r="CTS20" s="1633"/>
      <c r="CTT20" s="1633"/>
      <c r="CTU20" s="1633"/>
      <c r="CTV20" s="1633"/>
      <c r="CTW20" s="1633"/>
      <c r="CTX20" s="1633"/>
      <c r="CTY20" s="1633"/>
      <c r="CTZ20" s="1633"/>
      <c r="CUA20" s="1633"/>
      <c r="CUB20" s="1633"/>
      <c r="CUC20" s="1633"/>
      <c r="CUD20" s="1633"/>
      <c r="CUE20" s="1633"/>
      <c r="CUF20" s="1633"/>
      <c r="CUG20" s="1633"/>
      <c r="CUH20" s="1633"/>
      <c r="CUI20" s="1633"/>
      <c r="CUJ20" s="1633"/>
      <c r="CUK20" s="1633"/>
      <c r="CUL20" s="1633"/>
      <c r="CUM20" s="1633"/>
      <c r="CUN20" s="1633"/>
      <c r="CUO20" s="1633"/>
      <c r="CUP20" s="1633"/>
      <c r="CUQ20" s="1633"/>
      <c r="CUR20" s="1633"/>
      <c r="CUS20" s="1633"/>
      <c r="CUT20" s="1633"/>
      <c r="CUU20" s="1633"/>
      <c r="CUV20" s="1633"/>
      <c r="CUW20" s="1633"/>
      <c r="CUX20" s="1633"/>
      <c r="CUY20" s="1633"/>
      <c r="CUZ20" s="1633"/>
      <c r="CVA20" s="1633"/>
      <c r="CVB20" s="1633"/>
      <c r="CVC20" s="1633"/>
      <c r="CVD20" s="1633"/>
      <c r="CVE20" s="1633"/>
      <c r="CVF20" s="1633"/>
      <c r="CVG20" s="1633"/>
      <c r="CVH20" s="1633"/>
      <c r="CVI20" s="1633"/>
      <c r="CVJ20" s="1633"/>
      <c r="CVK20" s="1633"/>
      <c r="CVL20" s="1633"/>
      <c r="CVM20" s="1633"/>
      <c r="CVN20" s="1633"/>
      <c r="CVO20" s="1633"/>
      <c r="CVP20" s="1633"/>
      <c r="CVQ20" s="1633"/>
      <c r="CVR20" s="1633"/>
      <c r="CVS20" s="1633"/>
      <c r="CVT20" s="1633"/>
      <c r="CVU20" s="1633"/>
      <c r="CVV20" s="1633"/>
      <c r="CVW20" s="1633"/>
      <c r="CVX20" s="1633"/>
      <c r="CVY20" s="1633"/>
      <c r="CVZ20" s="1633"/>
      <c r="CWA20" s="1633"/>
      <c r="CWB20" s="1633"/>
      <c r="CWC20" s="1633"/>
      <c r="CWD20" s="1633"/>
      <c r="CWE20" s="1633"/>
      <c r="CWF20" s="1633"/>
      <c r="CWG20" s="1633"/>
      <c r="CWH20" s="1633"/>
      <c r="CWI20" s="1633"/>
      <c r="CWJ20" s="1633"/>
      <c r="CWK20" s="1633"/>
      <c r="CWL20" s="1633"/>
      <c r="CWM20" s="1633"/>
      <c r="CWN20" s="1633"/>
      <c r="CWO20" s="1633"/>
      <c r="CWP20" s="1633"/>
      <c r="CWQ20" s="1633"/>
      <c r="CWR20" s="1633"/>
      <c r="CWS20" s="1633"/>
      <c r="CWT20" s="1633"/>
      <c r="CWU20" s="1633"/>
      <c r="CWV20" s="1633"/>
      <c r="CWW20" s="1633"/>
      <c r="CWX20" s="1633"/>
      <c r="CWY20" s="1633"/>
      <c r="CWZ20" s="1633"/>
      <c r="CXA20" s="1633"/>
      <c r="CXB20" s="1633"/>
      <c r="CXC20" s="1633"/>
      <c r="CXD20" s="1633"/>
      <c r="CXE20" s="1633"/>
      <c r="CXF20" s="1633"/>
      <c r="CXG20" s="1633"/>
      <c r="CXH20" s="1633"/>
      <c r="CXI20" s="1633"/>
      <c r="CXJ20" s="1633"/>
      <c r="CXK20" s="1633"/>
      <c r="CXL20" s="1633"/>
      <c r="CXM20" s="1633"/>
      <c r="CXN20" s="1633"/>
      <c r="CXO20" s="1633"/>
      <c r="CXP20" s="1633"/>
      <c r="CXQ20" s="1633"/>
      <c r="CXR20" s="1633"/>
      <c r="CXS20" s="1633"/>
      <c r="CXT20" s="1633"/>
      <c r="CXU20" s="1633"/>
      <c r="CXV20" s="1633"/>
      <c r="CXW20" s="1633"/>
      <c r="CXX20" s="1633"/>
      <c r="CXY20" s="1633"/>
      <c r="CXZ20" s="1633"/>
      <c r="CYA20" s="1633"/>
      <c r="CYB20" s="1633"/>
      <c r="CYC20" s="1633"/>
      <c r="CYD20" s="1633"/>
      <c r="CYE20" s="1633"/>
      <c r="CYF20" s="1633"/>
      <c r="CYG20" s="1633"/>
      <c r="CYH20" s="1633"/>
      <c r="CYI20" s="1633"/>
      <c r="CYJ20" s="1633"/>
      <c r="CYK20" s="1633"/>
      <c r="CYL20" s="1633"/>
      <c r="CYM20" s="1633"/>
      <c r="CYN20" s="1633"/>
      <c r="CYO20" s="1633"/>
      <c r="CYP20" s="1633"/>
      <c r="CYQ20" s="1633"/>
      <c r="CYR20" s="1633"/>
      <c r="CYS20" s="1633"/>
      <c r="CYT20" s="1633"/>
      <c r="CYU20" s="1633"/>
      <c r="CYV20" s="1633"/>
      <c r="CYW20" s="1633"/>
      <c r="CYX20" s="1633"/>
      <c r="CYY20" s="1633"/>
      <c r="CYZ20" s="1633"/>
      <c r="CZA20" s="1633"/>
      <c r="CZB20" s="1633"/>
      <c r="CZC20" s="1633"/>
      <c r="CZD20" s="1633"/>
      <c r="CZE20" s="1633"/>
      <c r="CZF20" s="1633"/>
      <c r="CZG20" s="1633"/>
      <c r="CZH20" s="1633"/>
      <c r="CZI20" s="1633"/>
      <c r="CZJ20" s="1633"/>
      <c r="CZK20" s="1633"/>
      <c r="CZL20" s="1633"/>
      <c r="CZM20" s="1633"/>
      <c r="CZN20" s="1633"/>
      <c r="CZO20" s="1633"/>
      <c r="CZP20" s="1633"/>
      <c r="CZQ20" s="1633"/>
      <c r="CZR20" s="1633"/>
      <c r="CZS20" s="1633"/>
      <c r="CZT20" s="1633"/>
      <c r="CZU20" s="1633"/>
      <c r="CZV20" s="1633"/>
      <c r="CZW20" s="1633"/>
      <c r="CZX20" s="1633"/>
      <c r="CZY20" s="1633"/>
      <c r="CZZ20" s="1633"/>
      <c r="DAA20" s="1633"/>
      <c r="DAB20" s="1633"/>
      <c r="DAC20" s="1633"/>
      <c r="DAD20" s="1633"/>
      <c r="DAE20" s="1633"/>
      <c r="DAF20" s="1633"/>
      <c r="DAG20" s="1633"/>
      <c r="DAH20" s="1633"/>
      <c r="DAI20" s="1633"/>
      <c r="DAJ20" s="1633"/>
      <c r="DAK20" s="1633"/>
      <c r="DAL20" s="1633"/>
      <c r="DAM20" s="1633"/>
      <c r="DAN20" s="1633"/>
      <c r="DAO20" s="1633"/>
      <c r="DAP20" s="1633"/>
      <c r="DAQ20" s="1633"/>
      <c r="DAR20" s="1633"/>
      <c r="DAS20" s="1633"/>
      <c r="DAT20" s="1633"/>
      <c r="DAU20" s="1633"/>
      <c r="DAV20" s="1633"/>
      <c r="DAW20" s="1633"/>
      <c r="DAX20" s="1633"/>
      <c r="DAY20" s="1633"/>
      <c r="DAZ20" s="1633"/>
      <c r="DBA20" s="1633"/>
      <c r="DBB20" s="1633"/>
      <c r="DBC20" s="1633"/>
      <c r="DBD20" s="1633"/>
      <c r="DBE20" s="1633"/>
      <c r="DBF20" s="1633"/>
      <c r="DBG20" s="1633"/>
      <c r="DBH20" s="1633"/>
      <c r="DBI20" s="1633"/>
      <c r="DBJ20" s="1633"/>
      <c r="DBK20" s="1633"/>
      <c r="DBL20" s="1633"/>
      <c r="DBM20" s="1633"/>
      <c r="DBN20" s="1633"/>
      <c r="DBO20" s="1633"/>
      <c r="DBP20" s="1633"/>
      <c r="DBQ20" s="1633"/>
      <c r="DBR20" s="1633"/>
      <c r="DBS20" s="1633"/>
      <c r="DBT20" s="1633"/>
      <c r="DBU20" s="1633"/>
      <c r="DBV20" s="1633"/>
      <c r="DBW20" s="1633"/>
      <c r="DBX20" s="1633"/>
      <c r="DBY20" s="1633"/>
      <c r="DBZ20" s="1633"/>
      <c r="DCA20" s="1633"/>
      <c r="DCB20" s="1633"/>
      <c r="DCC20" s="1633"/>
      <c r="DCD20" s="1633"/>
      <c r="DCE20" s="1633"/>
      <c r="DCF20" s="1633"/>
      <c r="DCG20" s="1633"/>
      <c r="DCH20" s="1633"/>
      <c r="DCI20" s="1633"/>
      <c r="DCJ20" s="1633"/>
      <c r="DCK20" s="1633"/>
      <c r="DCL20" s="1633"/>
      <c r="DCM20" s="1633"/>
      <c r="DCN20" s="1633"/>
      <c r="DCO20" s="1633"/>
      <c r="DCP20" s="1633"/>
      <c r="DCQ20" s="1633"/>
      <c r="DCR20" s="1633"/>
      <c r="DCS20" s="1633"/>
      <c r="DCT20" s="1633"/>
      <c r="DCU20" s="1633"/>
      <c r="DCV20" s="1633"/>
      <c r="DCW20" s="1633"/>
      <c r="DCX20" s="1633"/>
      <c r="DCY20" s="1633"/>
      <c r="DCZ20" s="1633"/>
      <c r="DDA20" s="1633"/>
      <c r="DDB20" s="1633"/>
      <c r="DDC20" s="1633"/>
      <c r="DDD20" s="1633"/>
      <c r="DDE20" s="1633"/>
      <c r="DDF20" s="1633"/>
      <c r="DDG20" s="1633"/>
      <c r="DDH20" s="1633"/>
      <c r="DDI20" s="1633"/>
      <c r="DDJ20" s="1633"/>
      <c r="DDK20" s="1633"/>
      <c r="DDL20" s="1633"/>
      <c r="DDM20" s="1633"/>
      <c r="DDN20" s="1633"/>
      <c r="DDO20" s="1633"/>
      <c r="DDP20" s="1633"/>
      <c r="DDQ20" s="1633"/>
      <c r="DDR20" s="1633"/>
      <c r="DDS20" s="1633"/>
      <c r="DDT20" s="1633"/>
      <c r="DDU20" s="1633"/>
      <c r="DDV20" s="1633"/>
      <c r="DDW20" s="1633"/>
      <c r="DDX20" s="1633"/>
      <c r="DDY20" s="1633"/>
      <c r="DDZ20" s="1633"/>
      <c r="DEA20" s="1633"/>
      <c r="DEB20" s="1633"/>
      <c r="DEC20" s="1633"/>
      <c r="DED20" s="1633"/>
      <c r="DEE20" s="1633"/>
      <c r="DEF20" s="1633"/>
      <c r="DEG20" s="1633"/>
      <c r="DEH20" s="1633"/>
      <c r="DEI20" s="1633"/>
      <c r="DEJ20" s="1633"/>
      <c r="DEK20" s="1633"/>
      <c r="DEL20" s="1633"/>
      <c r="DEM20" s="1633"/>
      <c r="DEN20" s="1633"/>
      <c r="DEO20" s="1633"/>
      <c r="DEP20" s="1633"/>
      <c r="DEQ20" s="1633"/>
      <c r="DER20" s="1633"/>
      <c r="DES20" s="1633"/>
      <c r="DET20" s="1633"/>
      <c r="DEU20" s="1633"/>
      <c r="DEV20" s="1633"/>
      <c r="DEW20" s="1633"/>
      <c r="DEX20" s="1633"/>
      <c r="DEY20" s="1633"/>
      <c r="DEZ20" s="1633"/>
      <c r="DFA20" s="1633"/>
      <c r="DFB20" s="1633"/>
      <c r="DFC20" s="1633"/>
      <c r="DFD20" s="1633"/>
      <c r="DFE20" s="1633"/>
      <c r="DFF20" s="1633"/>
      <c r="DFG20" s="1633"/>
      <c r="DFH20" s="1633"/>
      <c r="DFI20" s="1633"/>
      <c r="DFJ20" s="1633"/>
      <c r="DFK20" s="1633"/>
      <c r="DFL20" s="1633"/>
      <c r="DFM20" s="1633"/>
      <c r="DFN20" s="1633"/>
      <c r="DFO20" s="1633"/>
      <c r="DFP20" s="1633"/>
      <c r="DFQ20" s="1633"/>
      <c r="DFR20" s="1633"/>
      <c r="DFS20" s="1633"/>
      <c r="DFT20" s="1633"/>
      <c r="DFU20" s="1633"/>
      <c r="DFV20" s="1633"/>
      <c r="DFW20" s="1633"/>
      <c r="DFX20" s="1633"/>
      <c r="DFY20" s="1633"/>
      <c r="DFZ20" s="1633"/>
      <c r="DGA20" s="1633"/>
      <c r="DGB20" s="1633"/>
      <c r="DGC20" s="1633"/>
      <c r="DGD20" s="1633"/>
      <c r="DGE20" s="1633"/>
      <c r="DGF20" s="1633"/>
      <c r="DGG20" s="1633"/>
      <c r="DGH20" s="1633"/>
      <c r="DGI20" s="1633"/>
      <c r="DGJ20" s="1633"/>
      <c r="DGK20" s="1633"/>
      <c r="DGL20" s="1633"/>
      <c r="DGM20" s="1633"/>
      <c r="DGN20" s="1633"/>
      <c r="DGO20" s="1633"/>
      <c r="DGP20" s="1633"/>
      <c r="DGQ20" s="1633"/>
      <c r="DGR20" s="1633"/>
      <c r="DGS20" s="1633"/>
      <c r="DGT20" s="1633"/>
      <c r="DGU20" s="1633"/>
      <c r="DGV20" s="1633"/>
      <c r="DGW20" s="1633"/>
      <c r="DGX20" s="1633"/>
      <c r="DGY20" s="1633"/>
      <c r="DGZ20" s="1633"/>
      <c r="DHA20" s="1633"/>
      <c r="DHB20" s="1633"/>
      <c r="DHC20" s="1633"/>
      <c r="DHD20" s="1633"/>
      <c r="DHE20" s="1633"/>
      <c r="DHF20" s="1633"/>
      <c r="DHG20" s="1633"/>
      <c r="DHH20" s="1633"/>
      <c r="DHI20" s="1633"/>
      <c r="DHJ20" s="1633"/>
      <c r="DHK20" s="1633"/>
      <c r="DHL20" s="1633"/>
      <c r="DHM20" s="1633"/>
      <c r="DHN20" s="1633"/>
      <c r="DHO20" s="1633"/>
      <c r="DHP20" s="1633"/>
      <c r="DHQ20" s="1633"/>
      <c r="DHR20" s="1633"/>
      <c r="DHS20" s="1633"/>
      <c r="DHT20" s="1633"/>
      <c r="DHU20" s="1633"/>
      <c r="DHV20" s="1633"/>
      <c r="DHW20" s="1633"/>
      <c r="DHX20" s="1633"/>
      <c r="DHY20" s="1633"/>
      <c r="DHZ20" s="1633"/>
      <c r="DIA20" s="1633"/>
      <c r="DIB20" s="1633"/>
      <c r="DIC20" s="1633"/>
      <c r="DID20" s="1633"/>
      <c r="DIE20" s="1633"/>
      <c r="DIF20" s="1633"/>
      <c r="DIG20" s="1633"/>
      <c r="DIH20" s="1633"/>
      <c r="DII20" s="1633"/>
      <c r="DIJ20" s="1633"/>
      <c r="DIK20" s="1633"/>
      <c r="DIL20" s="1633"/>
      <c r="DIM20" s="1633"/>
      <c r="DIN20" s="1633"/>
      <c r="DIO20" s="1633"/>
      <c r="DIP20" s="1633"/>
      <c r="DIQ20" s="1633"/>
      <c r="DIR20" s="1633"/>
      <c r="DIS20" s="1633"/>
      <c r="DIT20" s="1633"/>
      <c r="DIU20" s="1633"/>
      <c r="DIV20" s="1633"/>
      <c r="DIW20" s="1633"/>
      <c r="DIX20" s="1633"/>
      <c r="DIY20" s="1633"/>
      <c r="DIZ20" s="1633"/>
      <c r="DJA20" s="1633"/>
      <c r="DJB20" s="1633"/>
      <c r="DJC20" s="1633"/>
      <c r="DJD20" s="1633"/>
      <c r="DJE20" s="1633"/>
      <c r="DJF20" s="1633"/>
      <c r="DJG20" s="1633"/>
      <c r="DJH20" s="1633"/>
      <c r="DJI20" s="1633"/>
      <c r="DJJ20" s="1633"/>
      <c r="DJK20" s="1633"/>
      <c r="DJL20" s="1633"/>
      <c r="DJM20" s="1633"/>
      <c r="DJN20" s="1633"/>
      <c r="DJO20" s="1633"/>
      <c r="DJP20" s="1633"/>
      <c r="DJQ20" s="1633"/>
      <c r="DJR20" s="1633"/>
      <c r="DJS20" s="1633"/>
      <c r="DJT20" s="1633"/>
      <c r="DJU20" s="1633"/>
      <c r="DJV20" s="1633"/>
      <c r="DJW20" s="1633"/>
      <c r="DJX20" s="1633"/>
      <c r="DJY20" s="1633"/>
      <c r="DJZ20" s="1633"/>
      <c r="DKA20" s="1633"/>
      <c r="DKB20" s="1633"/>
      <c r="DKC20" s="1633"/>
      <c r="DKD20" s="1633"/>
      <c r="DKE20" s="1633"/>
      <c r="DKF20" s="1633"/>
      <c r="DKG20" s="1633"/>
      <c r="DKH20" s="1633"/>
      <c r="DKI20" s="1633"/>
      <c r="DKJ20" s="1633"/>
      <c r="DKK20" s="1633"/>
      <c r="DKL20" s="1633"/>
      <c r="DKM20" s="1633"/>
      <c r="DKN20" s="1633"/>
      <c r="DKO20" s="1633"/>
      <c r="DKP20" s="1633"/>
      <c r="DKQ20" s="1633"/>
      <c r="DKR20" s="1633"/>
      <c r="DKS20" s="1633"/>
      <c r="DKT20" s="1633"/>
      <c r="DKU20" s="1633"/>
      <c r="DKV20" s="1633"/>
      <c r="DKW20" s="1633"/>
      <c r="DKX20" s="1633"/>
      <c r="DKY20" s="1633"/>
      <c r="DKZ20" s="1633"/>
      <c r="DLA20" s="1633"/>
      <c r="DLB20" s="1633"/>
      <c r="DLC20" s="1633"/>
      <c r="DLD20" s="1633"/>
      <c r="DLE20" s="1633"/>
      <c r="DLF20" s="1633"/>
      <c r="DLG20" s="1633"/>
      <c r="DLH20" s="1633"/>
      <c r="DLI20" s="1633"/>
      <c r="DLJ20" s="1633"/>
      <c r="DLK20" s="1633"/>
      <c r="DLL20" s="1633"/>
      <c r="DLM20" s="1633"/>
      <c r="DLN20" s="1633"/>
      <c r="DLO20" s="1633"/>
      <c r="DLP20" s="1633"/>
      <c r="DLQ20" s="1633"/>
      <c r="DLR20" s="1633"/>
      <c r="DLS20" s="1633"/>
      <c r="DLT20" s="1633"/>
      <c r="DLU20" s="1633"/>
      <c r="DLV20" s="1633"/>
      <c r="DLW20" s="1633"/>
      <c r="DLX20" s="1633"/>
      <c r="DLY20" s="1633"/>
      <c r="DLZ20" s="1633"/>
      <c r="DMA20" s="1633"/>
      <c r="DMB20" s="1633"/>
      <c r="DMC20" s="1633"/>
      <c r="DMD20" s="1633"/>
      <c r="DME20" s="1633"/>
      <c r="DMF20" s="1633"/>
      <c r="DMG20" s="1633"/>
      <c r="DMH20" s="1633"/>
      <c r="DMI20" s="1633"/>
      <c r="DMJ20" s="1633"/>
      <c r="DMK20" s="1633"/>
      <c r="DML20" s="1633"/>
      <c r="DMM20" s="1633"/>
      <c r="DMN20" s="1633"/>
      <c r="DMO20" s="1633"/>
      <c r="DMP20" s="1633"/>
      <c r="DMQ20" s="1633"/>
      <c r="DMR20" s="1633"/>
      <c r="DMS20" s="1633"/>
      <c r="DMT20" s="1633"/>
      <c r="DMU20" s="1633"/>
      <c r="DMV20" s="1633"/>
      <c r="DMW20" s="1633"/>
      <c r="DMX20" s="1633"/>
      <c r="DMY20" s="1633"/>
      <c r="DMZ20" s="1633"/>
      <c r="DNA20" s="1633"/>
      <c r="DNB20" s="1633"/>
      <c r="DNC20" s="1633"/>
      <c r="DND20" s="1633"/>
      <c r="DNE20" s="1633"/>
      <c r="DNF20" s="1633"/>
      <c r="DNG20" s="1633"/>
      <c r="DNH20" s="1633"/>
      <c r="DNI20" s="1633"/>
      <c r="DNJ20" s="1633"/>
      <c r="DNK20" s="1633"/>
      <c r="DNL20" s="1633"/>
      <c r="DNM20" s="1633"/>
      <c r="DNN20" s="1633"/>
      <c r="DNO20" s="1633"/>
      <c r="DNP20" s="1633"/>
      <c r="DNQ20" s="1633"/>
      <c r="DNR20" s="1633"/>
      <c r="DNS20" s="1633"/>
      <c r="DNT20" s="1633"/>
      <c r="DNU20" s="1633"/>
      <c r="DNV20" s="1633"/>
      <c r="DNW20" s="1633"/>
      <c r="DNX20" s="1633"/>
      <c r="DNY20" s="1633"/>
      <c r="DNZ20" s="1633"/>
      <c r="DOA20" s="1633"/>
      <c r="DOB20" s="1633"/>
      <c r="DOC20" s="1633"/>
      <c r="DOD20" s="1633"/>
      <c r="DOE20" s="1633"/>
      <c r="DOF20" s="1633"/>
      <c r="DOG20" s="1633"/>
      <c r="DOH20" s="1633"/>
      <c r="DOI20" s="1633"/>
      <c r="DOJ20" s="1633"/>
      <c r="DOK20" s="1633"/>
      <c r="DOL20" s="1633"/>
      <c r="DOM20" s="1633"/>
      <c r="DON20" s="1633"/>
      <c r="DOO20" s="1633"/>
      <c r="DOP20" s="1633"/>
      <c r="DOQ20" s="1633"/>
      <c r="DOR20" s="1633"/>
      <c r="DOS20" s="1633"/>
      <c r="DOT20" s="1633"/>
      <c r="DOU20" s="1633"/>
      <c r="DOV20" s="1633"/>
      <c r="DOW20" s="1633"/>
      <c r="DOX20" s="1633"/>
      <c r="DOY20" s="1633"/>
      <c r="DOZ20" s="1633"/>
      <c r="DPA20" s="1633"/>
      <c r="DPB20" s="1633"/>
      <c r="DPC20" s="1633"/>
      <c r="DPD20" s="1633"/>
      <c r="DPE20" s="1633"/>
      <c r="DPF20" s="1633"/>
      <c r="DPG20" s="1633"/>
      <c r="DPH20" s="1633"/>
      <c r="DPI20" s="1633"/>
      <c r="DPJ20" s="1633"/>
      <c r="DPK20" s="1633"/>
      <c r="DPL20" s="1633"/>
      <c r="DPM20" s="1633"/>
      <c r="DPN20" s="1633"/>
      <c r="DPO20" s="1633"/>
      <c r="DPP20" s="1633"/>
      <c r="DPQ20" s="1633"/>
      <c r="DPR20" s="1633"/>
      <c r="DPS20" s="1633"/>
      <c r="DPT20" s="1633"/>
      <c r="DPU20" s="1633"/>
      <c r="DPV20" s="1633"/>
      <c r="DPW20" s="1633"/>
      <c r="DPX20" s="1633"/>
      <c r="DPY20" s="1633"/>
      <c r="DPZ20" s="1633"/>
      <c r="DQA20" s="1633"/>
      <c r="DQB20" s="1633"/>
      <c r="DQC20" s="1633"/>
      <c r="DQD20" s="1633"/>
      <c r="DQE20" s="1633"/>
      <c r="DQF20" s="1633"/>
      <c r="DQG20" s="1633"/>
      <c r="DQH20" s="1633"/>
      <c r="DQI20" s="1633"/>
      <c r="DQJ20" s="1633"/>
      <c r="DQK20" s="1633"/>
      <c r="DQL20" s="1633"/>
      <c r="DQM20" s="1633"/>
      <c r="DQN20" s="1633"/>
      <c r="DQO20" s="1633"/>
      <c r="DQP20" s="1633"/>
      <c r="DQQ20" s="1633"/>
      <c r="DQR20" s="1633"/>
      <c r="DQS20" s="1633"/>
      <c r="DQT20" s="1633"/>
      <c r="DQU20" s="1633"/>
      <c r="DQV20" s="1633"/>
      <c r="DQW20" s="1633"/>
      <c r="DQX20" s="1633"/>
      <c r="DQY20" s="1633"/>
      <c r="DQZ20" s="1633"/>
      <c r="DRA20" s="1633"/>
      <c r="DRB20" s="1633"/>
      <c r="DRC20" s="1633"/>
      <c r="DRD20" s="1633"/>
      <c r="DRE20" s="1633"/>
      <c r="DRF20" s="1633"/>
      <c r="DRG20" s="1633"/>
      <c r="DRH20" s="1633"/>
      <c r="DRI20" s="1633"/>
      <c r="DRJ20" s="1633"/>
      <c r="DRK20" s="1633"/>
      <c r="DRL20" s="1633"/>
      <c r="DRM20" s="1633"/>
      <c r="DRN20" s="1633"/>
      <c r="DRO20" s="1633"/>
      <c r="DRP20" s="1633"/>
      <c r="DRQ20" s="1633"/>
      <c r="DRR20" s="1633"/>
      <c r="DRS20" s="1633"/>
      <c r="DRT20" s="1633"/>
      <c r="DRU20" s="1633"/>
      <c r="DRV20" s="1633"/>
      <c r="DRW20" s="1633"/>
      <c r="DRX20" s="1633"/>
      <c r="DRY20" s="1633"/>
      <c r="DRZ20" s="1633"/>
      <c r="DSA20" s="1633"/>
      <c r="DSB20" s="1633"/>
      <c r="DSC20" s="1633"/>
      <c r="DSD20" s="1633"/>
      <c r="DSE20" s="1633"/>
      <c r="DSF20" s="1633"/>
      <c r="DSG20" s="1633"/>
      <c r="DSH20" s="1633"/>
      <c r="DSI20" s="1633"/>
      <c r="DSJ20" s="1633"/>
      <c r="DSK20" s="1633"/>
      <c r="DSL20" s="1633"/>
      <c r="DSM20" s="1633"/>
      <c r="DSN20" s="1633"/>
      <c r="DSO20" s="1633"/>
      <c r="DSP20" s="1633"/>
      <c r="DSQ20" s="1633"/>
      <c r="DSR20" s="1633"/>
      <c r="DSS20" s="1633"/>
      <c r="DST20" s="1633"/>
      <c r="DSU20" s="1633"/>
      <c r="DSV20" s="1633"/>
      <c r="DSW20" s="1633"/>
      <c r="DSX20" s="1633"/>
      <c r="DSY20" s="1633"/>
      <c r="DSZ20" s="1633"/>
      <c r="DTA20" s="1633"/>
      <c r="DTB20" s="1633"/>
      <c r="DTC20" s="1633"/>
      <c r="DTD20" s="1633"/>
      <c r="DTE20" s="1633"/>
      <c r="DTF20" s="1633"/>
      <c r="DTG20" s="1633"/>
      <c r="DTH20" s="1633"/>
      <c r="DTI20" s="1633"/>
      <c r="DTJ20" s="1633"/>
      <c r="DTK20" s="1633"/>
      <c r="DTL20" s="1633"/>
      <c r="DTM20" s="1633"/>
      <c r="DTN20" s="1633"/>
      <c r="DTO20" s="1633"/>
      <c r="DTP20" s="1633"/>
      <c r="DTQ20" s="1633"/>
      <c r="DTR20" s="1633"/>
      <c r="DTS20" s="1633"/>
      <c r="DTT20" s="1633"/>
      <c r="DTU20" s="1633"/>
      <c r="DTV20" s="1633"/>
      <c r="DTW20" s="1633"/>
      <c r="DTX20" s="1633"/>
      <c r="DTY20" s="1633"/>
      <c r="DTZ20" s="1633"/>
      <c r="DUA20" s="1633"/>
      <c r="DUB20" s="1633"/>
      <c r="DUC20" s="1633"/>
      <c r="DUD20" s="1633"/>
      <c r="DUE20" s="1633"/>
      <c r="DUF20" s="1633"/>
      <c r="DUG20" s="1633"/>
      <c r="DUH20" s="1633"/>
      <c r="DUI20" s="1633"/>
      <c r="DUJ20" s="1633"/>
      <c r="DUK20" s="1633"/>
      <c r="DUL20" s="1633"/>
      <c r="DUM20" s="1633"/>
      <c r="DUN20" s="1633"/>
      <c r="DUO20" s="1633"/>
      <c r="DUP20" s="1633"/>
      <c r="DUQ20" s="1633"/>
      <c r="DUR20" s="1633"/>
      <c r="DUS20" s="1633"/>
      <c r="DUT20" s="1633"/>
      <c r="DUU20" s="1633"/>
      <c r="DUV20" s="1633"/>
      <c r="DUW20" s="1633"/>
      <c r="DUX20" s="1633"/>
      <c r="DUY20" s="1633"/>
      <c r="DUZ20" s="1633"/>
      <c r="DVA20" s="1633"/>
      <c r="DVB20" s="1633"/>
      <c r="DVC20" s="1633"/>
      <c r="DVD20" s="1633"/>
      <c r="DVE20" s="1633"/>
      <c r="DVF20" s="1633"/>
      <c r="DVG20" s="1633"/>
      <c r="DVH20" s="1633"/>
      <c r="DVI20" s="1633"/>
      <c r="DVJ20" s="1633"/>
      <c r="DVK20" s="1633"/>
      <c r="DVL20" s="1633"/>
      <c r="DVM20" s="1633"/>
      <c r="DVN20" s="1633"/>
      <c r="DVO20" s="1633"/>
      <c r="DVP20" s="1633"/>
      <c r="DVQ20" s="1633"/>
      <c r="DVR20" s="1633"/>
      <c r="DVS20" s="1633"/>
      <c r="DVT20" s="1633"/>
      <c r="DVU20" s="1633"/>
      <c r="DVV20" s="1633"/>
      <c r="DVW20" s="1633"/>
      <c r="DVX20" s="1633"/>
      <c r="DVY20" s="1633"/>
      <c r="DVZ20" s="1633"/>
      <c r="DWA20" s="1633"/>
      <c r="DWB20" s="1633"/>
      <c r="DWC20" s="1633"/>
      <c r="DWD20" s="1633"/>
      <c r="DWE20" s="1633"/>
      <c r="DWF20" s="1633"/>
      <c r="DWG20" s="1633"/>
      <c r="DWH20" s="1633"/>
      <c r="DWI20" s="1633"/>
      <c r="DWJ20" s="1633"/>
      <c r="DWK20" s="1633"/>
      <c r="DWL20" s="1633"/>
      <c r="DWM20" s="1633"/>
      <c r="DWN20" s="1633"/>
      <c r="DWO20" s="1633"/>
      <c r="DWP20" s="1633"/>
      <c r="DWQ20" s="1633"/>
      <c r="DWR20" s="1633"/>
      <c r="DWS20" s="1633"/>
      <c r="DWT20" s="1633"/>
      <c r="DWU20" s="1633"/>
      <c r="DWV20" s="1633"/>
      <c r="DWW20" s="1633"/>
      <c r="DWX20" s="1633"/>
      <c r="DWY20" s="1633"/>
      <c r="DWZ20" s="1633"/>
      <c r="DXA20" s="1633"/>
      <c r="DXB20" s="1633"/>
      <c r="DXC20" s="1633"/>
      <c r="DXD20" s="1633"/>
      <c r="DXE20" s="1633"/>
      <c r="DXF20" s="1633"/>
      <c r="DXG20" s="1633"/>
      <c r="DXH20" s="1633"/>
      <c r="DXI20" s="1633"/>
      <c r="DXJ20" s="1633"/>
      <c r="DXK20" s="1633"/>
      <c r="DXL20" s="1633"/>
      <c r="DXM20" s="1633"/>
      <c r="DXN20" s="1633"/>
      <c r="DXO20" s="1633"/>
      <c r="DXP20" s="1633"/>
      <c r="DXQ20" s="1633"/>
      <c r="DXR20" s="1633"/>
      <c r="DXS20" s="1633"/>
      <c r="DXT20" s="1633"/>
      <c r="DXU20" s="1633"/>
      <c r="DXV20" s="1633"/>
      <c r="DXW20" s="1633"/>
      <c r="DXX20" s="1633"/>
      <c r="DXY20" s="1633"/>
      <c r="DXZ20" s="1633"/>
      <c r="DYA20" s="1633"/>
      <c r="DYB20" s="1633"/>
      <c r="DYC20" s="1633"/>
      <c r="DYD20" s="1633"/>
      <c r="DYE20" s="1633"/>
      <c r="DYF20" s="1633"/>
      <c r="DYG20" s="1633"/>
      <c r="DYH20" s="1633"/>
      <c r="DYI20" s="1633"/>
      <c r="DYJ20" s="1633"/>
      <c r="DYK20" s="1633"/>
      <c r="DYL20" s="1633"/>
      <c r="DYM20" s="1633"/>
      <c r="DYN20" s="1633"/>
      <c r="DYO20" s="1633"/>
      <c r="DYP20" s="1633"/>
      <c r="DYQ20" s="1633"/>
      <c r="DYR20" s="1633"/>
      <c r="DYS20" s="1633"/>
      <c r="DYT20" s="1633"/>
      <c r="DYU20" s="1633"/>
      <c r="DYV20" s="1633"/>
      <c r="DYW20" s="1633"/>
      <c r="DYX20" s="1633"/>
      <c r="DYY20" s="1633"/>
      <c r="DYZ20" s="1633"/>
      <c r="DZA20" s="1633"/>
      <c r="DZB20" s="1633"/>
      <c r="DZC20" s="1633"/>
      <c r="DZD20" s="1633"/>
      <c r="DZE20" s="1633"/>
      <c r="DZF20" s="1633"/>
      <c r="DZG20" s="1633"/>
      <c r="DZH20" s="1633"/>
      <c r="DZI20" s="1633"/>
      <c r="DZJ20" s="1633"/>
      <c r="DZK20" s="1633"/>
      <c r="DZL20" s="1633"/>
      <c r="DZM20" s="1633"/>
      <c r="DZN20" s="1633"/>
      <c r="DZO20" s="1633"/>
      <c r="DZP20" s="1633"/>
      <c r="DZQ20" s="1633"/>
      <c r="DZR20" s="1633"/>
      <c r="DZS20" s="1633"/>
      <c r="DZT20" s="1633"/>
      <c r="DZU20" s="1633"/>
      <c r="DZV20" s="1633"/>
      <c r="DZW20" s="1633"/>
      <c r="DZX20" s="1633"/>
      <c r="DZY20" s="1633"/>
      <c r="DZZ20" s="1633"/>
      <c r="EAA20" s="1633"/>
      <c r="EAB20" s="1633"/>
      <c r="EAC20" s="1633"/>
      <c r="EAD20" s="1633"/>
      <c r="EAE20" s="1633"/>
      <c r="EAF20" s="1633"/>
      <c r="EAG20" s="1633"/>
      <c r="EAH20" s="1633"/>
      <c r="EAI20" s="1633"/>
      <c r="EAJ20" s="1633"/>
      <c r="EAK20" s="1633"/>
      <c r="EAL20" s="1633"/>
      <c r="EAM20" s="1633"/>
      <c r="EAN20" s="1633"/>
      <c r="EAO20" s="1633"/>
      <c r="EAP20" s="1633"/>
      <c r="EAQ20" s="1633"/>
      <c r="EAR20" s="1633"/>
      <c r="EAS20" s="1633"/>
      <c r="EAT20" s="1633"/>
      <c r="EAU20" s="1633"/>
      <c r="EAV20" s="1633"/>
      <c r="EAW20" s="1633"/>
      <c r="EAX20" s="1633"/>
      <c r="EAY20" s="1633"/>
      <c r="EAZ20" s="1633"/>
      <c r="EBA20" s="1633"/>
      <c r="EBB20" s="1633"/>
      <c r="EBC20" s="1633"/>
      <c r="EBD20" s="1633"/>
      <c r="EBE20" s="1633"/>
      <c r="EBF20" s="1633"/>
      <c r="EBG20" s="1633"/>
      <c r="EBH20" s="1633"/>
      <c r="EBI20" s="1633"/>
      <c r="EBJ20" s="1633"/>
      <c r="EBK20" s="1633"/>
      <c r="EBL20" s="1633"/>
      <c r="EBM20" s="1633"/>
      <c r="EBN20" s="1633"/>
      <c r="EBO20" s="1633"/>
      <c r="EBP20" s="1633"/>
      <c r="EBQ20" s="1633"/>
      <c r="EBR20" s="1633"/>
      <c r="EBS20" s="1633"/>
      <c r="EBT20" s="1633"/>
      <c r="EBU20" s="1633"/>
      <c r="EBV20" s="1633"/>
      <c r="EBW20" s="1633"/>
      <c r="EBX20" s="1633"/>
      <c r="EBY20" s="1633"/>
      <c r="EBZ20" s="1633"/>
      <c r="ECA20" s="1633"/>
      <c r="ECB20" s="1633"/>
      <c r="ECC20" s="1633"/>
      <c r="ECD20" s="1633"/>
      <c r="ECE20" s="1633"/>
      <c r="ECF20" s="1633"/>
      <c r="ECG20" s="1633"/>
      <c r="ECH20" s="1633"/>
      <c r="ECI20" s="1633"/>
      <c r="ECJ20" s="1633"/>
      <c r="ECK20" s="1633"/>
      <c r="ECL20" s="1633"/>
      <c r="ECM20" s="1633"/>
      <c r="ECN20" s="1633"/>
      <c r="ECO20" s="1633"/>
      <c r="ECP20" s="1633"/>
      <c r="ECQ20" s="1633"/>
      <c r="ECR20" s="1633"/>
      <c r="ECS20" s="1633"/>
      <c r="ECT20" s="1633"/>
      <c r="ECU20" s="1633"/>
      <c r="ECV20" s="1633"/>
      <c r="ECW20" s="1633"/>
      <c r="ECX20" s="1633"/>
      <c r="ECY20" s="1633"/>
      <c r="ECZ20" s="1633"/>
      <c r="EDA20" s="1633"/>
      <c r="EDB20" s="1633"/>
      <c r="EDC20" s="1633"/>
      <c r="EDD20" s="1633"/>
      <c r="EDE20" s="1633"/>
      <c r="EDF20" s="1633"/>
      <c r="EDG20" s="1633"/>
      <c r="EDH20" s="1633"/>
      <c r="EDI20" s="1633"/>
      <c r="EDJ20" s="1633"/>
      <c r="EDK20" s="1633"/>
      <c r="EDL20" s="1633"/>
      <c r="EDM20" s="1633"/>
      <c r="EDN20" s="1633"/>
      <c r="EDO20" s="1633"/>
      <c r="EDP20" s="1633"/>
      <c r="EDQ20" s="1633"/>
      <c r="EDR20" s="1633"/>
      <c r="EDS20" s="1633"/>
      <c r="EDT20" s="1633"/>
      <c r="EDU20" s="1633"/>
      <c r="EDV20" s="1633"/>
      <c r="EDW20" s="1633"/>
      <c r="EDX20" s="1633"/>
      <c r="EDY20" s="1633"/>
      <c r="EDZ20" s="1633"/>
      <c r="EEA20" s="1633"/>
      <c r="EEB20" s="1633"/>
      <c r="EEC20" s="1633"/>
      <c r="EED20" s="1633"/>
      <c r="EEE20" s="1633"/>
      <c r="EEF20" s="1633"/>
      <c r="EEG20" s="1633"/>
      <c r="EEH20" s="1633"/>
      <c r="EEI20" s="1633"/>
      <c r="EEJ20" s="1633"/>
      <c r="EEK20" s="1633"/>
      <c r="EEL20" s="1633"/>
      <c r="EEM20" s="1633"/>
      <c r="EEN20" s="1633"/>
      <c r="EEO20" s="1633"/>
      <c r="EEP20" s="1633"/>
      <c r="EEQ20" s="1633"/>
      <c r="EER20" s="1633"/>
      <c r="EES20" s="1633"/>
      <c r="EET20" s="1633"/>
      <c r="EEU20" s="1633"/>
      <c r="EEV20" s="1633"/>
      <c r="EEW20" s="1633"/>
      <c r="EEX20" s="1633"/>
      <c r="EEY20" s="1633"/>
      <c r="EEZ20" s="1633"/>
      <c r="EFA20" s="1633"/>
      <c r="EFB20" s="1633"/>
      <c r="EFC20" s="1633"/>
      <c r="EFD20" s="1633"/>
      <c r="EFE20" s="1633"/>
      <c r="EFF20" s="1633"/>
      <c r="EFG20" s="1633"/>
      <c r="EFH20" s="1633"/>
      <c r="EFI20" s="1633"/>
      <c r="EFJ20" s="1633"/>
      <c r="EFK20" s="1633"/>
      <c r="EFL20" s="1633"/>
      <c r="EFM20" s="1633"/>
      <c r="EFN20" s="1633"/>
      <c r="EFO20" s="1633"/>
      <c r="EFP20" s="1633"/>
      <c r="EFQ20" s="1633"/>
      <c r="EFR20" s="1633"/>
      <c r="EFS20" s="1633"/>
      <c r="EFT20" s="1633"/>
      <c r="EFU20" s="1633"/>
      <c r="EFV20" s="1633"/>
      <c r="EFW20" s="1633"/>
      <c r="EFX20" s="1633"/>
      <c r="EFY20" s="1633"/>
      <c r="EFZ20" s="1633"/>
      <c r="EGA20" s="1633"/>
      <c r="EGB20" s="1633"/>
      <c r="EGC20" s="1633"/>
      <c r="EGD20" s="1633"/>
      <c r="EGE20" s="1633"/>
      <c r="EGF20" s="1633"/>
      <c r="EGG20" s="1633"/>
      <c r="EGH20" s="1633"/>
      <c r="EGI20" s="1633"/>
      <c r="EGJ20" s="1633"/>
      <c r="EGK20" s="1633"/>
      <c r="EGL20" s="1633"/>
      <c r="EGM20" s="1633"/>
      <c r="EGN20" s="1633"/>
      <c r="EGO20" s="1633"/>
      <c r="EGP20" s="1633"/>
      <c r="EGQ20" s="1633"/>
      <c r="EGR20" s="1633"/>
      <c r="EGS20" s="1633"/>
      <c r="EGT20" s="1633"/>
      <c r="EGU20" s="1633"/>
      <c r="EGV20" s="1633"/>
      <c r="EGW20" s="1633"/>
      <c r="EGX20" s="1633"/>
      <c r="EGY20" s="1633"/>
      <c r="EGZ20" s="1633"/>
      <c r="EHA20" s="1633"/>
      <c r="EHB20" s="1633"/>
      <c r="EHC20" s="1633"/>
      <c r="EHD20" s="1633"/>
      <c r="EHE20" s="1633"/>
      <c r="EHF20" s="1633"/>
      <c r="EHG20" s="1633"/>
      <c r="EHH20" s="1633"/>
      <c r="EHI20" s="1633"/>
      <c r="EHJ20" s="1633"/>
      <c r="EHK20" s="1633"/>
      <c r="EHL20" s="1633"/>
      <c r="EHM20" s="1633"/>
      <c r="EHN20" s="1633"/>
      <c r="EHO20" s="1633"/>
      <c r="EHP20" s="1633"/>
      <c r="EHQ20" s="1633"/>
      <c r="EHR20" s="1633"/>
      <c r="EHS20" s="1633"/>
      <c r="EHT20" s="1633"/>
      <c r="EHU20" s="1633"/>
      <c r="EHV20" s="1633"/>
      <c r="EHW20" s="1633"/>
      <c r="EHX20" s="1633"/>
      <c r="EHY20" s="1633"/>
      <c r="EHZ20" s="1633"/>
      <c r="EIA20" s="1633"/>
      <c r="EIB20" s="1633"/>
      <c r="EIC20" s="1633"/>
      <c r="EID20" s="1633"/>
      <c r="EIE20" s="1633"/>
      <c r="EIF20" s="1633"/>
      <c r="EIG20" s="1633"/>
      <c r="EIH20" s="1633"/>
      <c r="EII20" s="1633"/>
      <c r="EIJ20" s="1633"/>
      <c r="EIK20" s="1633"/>
      <c r="EIL20" s="1633"/>
      <c r="EIM20" s="1633"/>
      <c r="EIN20" s="1633"/>
      <c r="EIO20" s="1633"/>
      <c r="EIP20" s="1633"/>
      <c r="EIQ20" s="1633"/>
      <c r="EIR20" s="1633"/>
      <c r="EIS20" s="1633"/>
      <c r="EIT20" s="1633"/>
      <c r="EIU20" s="1633"/>
      <c r="EIV20" s="1633"/>
      <c r="EIW20" s="1633"/>
      <c r="EIX20" s="1633"/>
      <c r="EIY20" s="1633"/>
      <c r="EIZ20" s="1633"/>
      <c r="EJA20" s="1633"/>
      <c r="EJB20" s="1633"/>
      <c r="EJC20" s="1633"/>
      <c r="EJD20" s="1633"/>
      <c r="EJE20" s="1633"/>
      <c r="EJF20" s="1633"/>
      <c r="EJG20" s="1633"/>
      <c r="EJH20" s="1633"/>
      <c r="EJI20" s="1633"/>
      <c r="EJJ20" s="1633"/>
      <c r="EJK20" s="1633"/>
      <c r="EJL20" s="1633"/>
      <c r="EJM20" s="1633"/>
      <c r="EJN20" s="1633"/>
      <c r="EJO20" s="1633"/>
      <c r="EJP20" s="1633"/>
      <c r="EJQ20" s="1633"/>
      <c r="EJR20" s="1633"/>
      <c r="EJS20" s="1633"/>
      <c r="EJT20" s="1633"/>
      <c r="EJU20" s="1633"/>
      <c r="EJV20" s="1633"/>
      <c r="EJW20" s="1633"/>
      <c r="EJX20" s="1633"/>
      <c r="EJY20" s="1633"/>
      <c r="EJZ20" s="1633"/>
      <c r="EKA20" s="1633"/>
      <c r="EKB20" s="1633"/>
      <c r="EKC20" s="1633"/>
      <c r="EKD20" s="1633"/>
      <c r="EKE20" s="1633"/>
      <c r="EKF20" s="1633"/>
      <c r="EKG20" s="1633"/>
      <c r="EKH20" s="1633"/>
      <c r="EKI20" s="1633"/>
      <c r="EKJ20" s="1633"/>
      <c r="EKK20" s="1633"/>
      <c r="EKL20" s="1633"/>
      <c r="EKM20" s="1633"/>
      <c r="EKN20" s="1633"/>
      <c r="EKO20" s="1633"/>
      <c r="EKP20" s="1633"/>
      <c r="EKQ20" s="1633"/>
      <c r="EKR20" s="1633"/>
      <c r="EKS20" s="1633"/>
      <c r="EKT20" s="1633"/>
      <c r="EKU20" s="1633"/>
      <c r="EKV20" s="1633"/>
      <c r="EKW20" s="1633"/>
      <c r="EKX20" s="1633"/>
      <c r="EKY20" s="1633"/>
      <c r="EKZ20" s="1633"/>
      <c r="ELA20" s="1633"/>
      <c r="ELB20" s="1633"/>
      <c r="ELC20" s="1633"/>
      <c r="ELD20" s="1633"/>
      <c r="ELE20" s="1633"/>
      <c r="ELF20" s="1633"/>
      <c r="ELG20" s="1633"/>
      <c r="ELH20" s="1633"/>
      <c r="ELI20" s="1633"/>
      <c r="ELJ20" s="1633"/>
      <c r="ELK20" s="1633"/>
      <c r="ELL20" s="1633"/>
      <c r="ELM20" s="1633"/>
      <c r="ELN20" s="1633"/>
      <c r="ELO20" s="1633"/>
      <c r="ELP20" s="1633"/>
      <c r="ELQ20" s="1633"/>
      <c r="ELR20" s="1633"/>
      <c r="ELS20" s="1633"/>
      <c r="ELT20" s="1633"/>
      <c r="ELU20" s="1633"/>
      <c r="ELV20" s="1633"/>
      <c r="ELW20" s="1633"/>
      <c r="ELX20" s="1633"/>
      <c r="ELY20" s="1633"/>
      <c r="ELZ20" s="1633"/>
      <c r="EMA20" s="1633"/>
      <c r="EMB20" s="1633"/>
      <c r="EMC20" s="1633"/>
      <c r="EMD20" s="1633"/>
      <c r="EME20" s="1633"/>
      <c r="EMF20" s="1633"/>
      <c r="EMG20" s="1633"/>
      <c r="EMH20" s="1633"/>
      <c r="EMI20" s="1633"/>
      <c r="EMJ20" s="1633"/>
      <c r="EMK20" s="1633"/>
      <c r="EML20" s="1633"/>
      <c r="EMM20" s="1633"/>
      <c r="EMN20" s="1633"/>
      <c r="EMO20" s="1633"/>
      <c r="EMP20" s="1633"/>
      <c r="EMQ20" s="1633"/>
      <c r="EMR20" s="1633"/>
      <c r="EMS20" s="1633"/>
      <c r="EMT20" s="1633"/>
      <c r="EMU20" s="1633"/>
      <c r="EMV20" s="1633"/>
      <c r="EMW20" s="1633"/>
      <c r="EMX20" s="1633"/>
      <c r="EMY20" s="1633"/>
      <c r="EMZ20" s="1633"/>
      <c r="ENA20" s="1633"/>
      <c r="ENB20" s="1633"/>
      <c r="ENC20" s="1633"/>
      <c r="END20" s="1633"/>
      <c r="ENE20" s="1633"/>
      <c r="ENF20" s="1633"/>
      <c r="ENG20" s="1633"/>
      <c r="ENH20" s="1633"/>
      <c r="ENI20" s="1633"/>
      <c r="ENJ20" s="1633"/>
      <c r="ENK20" s="1633"/>
      <c r="ENL20" s="1633"/>
      <c r="ENM20" s="1633"/>
      <c r="ENN20" s="1633"/>
      <c r="ENO20" s="1633"/>
      <c r="ENP20" s="1633"/>
      <c r="ENQ20" s="1633"/>
      <c r="ENR20" s="1633"/>
      <c r="ENS20" s="1633"/>
      <c r="ENT20" s="1633"/>
      <c r="ENU20" s="1633"/>
      <c r="ENV20" s="1633"/>
      <c r="ENW20" s="1633"/>
      <c r="ENX20" s="1633"/>
      <c r="ENY20" s="1633"/>
      <c r="ENZ20" s="1633"/>
      <c r="EOA20" s="1633"/>
      <c r="EOB20" s="1633"/>
      <c r="EOC20" s="1633"/>
      <c r="EOD20" s="1633"/>
      <c r="EOE20" s="1633"/>
      <c r="EOF20" s="1633"/>
      <c r="EOG20" s="1633"/>
      <c r="EOH20" s="1633"/>
      <c r="EOI20" s="1633"/>
      <c r="EOJ20" s="1633"/>
      <c r="EOK20" s="1633"/>
      <c r="EOL20" s="1633"/>
      <c r="EOM20" s="1633"/>
      <c r="EON20" s="1633"/>
      <c r="EOO20" s="1633"/>
      <c r="EOP20" s="1633"/>
      <c r="EOQ20" s="1633"/>
      <c r="EOR20" s="1633"/>
      <c r="EOS20" s="1633"/>
      <c r="EOT20" s="1633"/>
      <c r="EOU20" s="1633"/>
      <c r="EOV20" s="1633"/>
      <c r="EOW20" s="1633"/>
      <c r="EOX20" s="1633"/>
      <c r="EOY20" s="1633"/>
      <c r="EOZ20" s="1633"/>
      <c r="EPA20" s="1633"/>
      <c r="EPB20" s="1633"/>
      <c r="EPC20" s="1633"/>
      <c r="EPD20" s="1633"/>
      <c r="EPE20" s="1633"/>
      <c r="EPF20" s="1633"/>
      <c r="EPG20" s="1633"/>
      <c r="EPH20" s="1633"/>
      <c r="EPI20" s="1633"/>
      <c r="EPJ20" s="1633"/>
      <c r="EPK20" s="1633"/>
      <c r="EPL20" s="1633"/>
      <c r="EPM20" s="1633"/>
      <c r="EPN20" s="1633"/>
      <c r="EPO20" s="1633"/>
      <c r="EPP20" s="1633"/>
      <c r="EPQ20" s="1633"/>
      <c r="EPR20" s="1633"/>
      <c r="EPS20" s="1633"/>
      <c r="EPT20" s="1633"/>
      <c r="EPU20" s="1633"/>
      <c r="EPV20" s="1633"/>
      <c r="EPW20" s="1633"/>
      <c r="EPX20" s="1633"/>
      <c r="EPY20" s="1633"/>
      <c r="EPZ20" s="1633"/>
      <c r="EQA20" s="1633"/>
      <c r="EQB20" s="1633"/>
      <c r="EQC20" s="1633"/>
      <c r="EQD20" s="1633"/>
      <c r="EQE20" s="1633"/>
      <c r="EQF20" s="1633"/>
      <c r="EQG20" s="1633"/>
      <c r="EQH20" s="1633"/>
      <c r="EQI20" s="1633"/>
      <c r="EQJ20" s="1633"/>
      <c r="EQK20" s="1633"/>
      <c r="EQL20" s="1633"/>
      <c r="EQM20" s="1633"/>
      <c r="EQN20" s="1633"/>
      <c r="EQO20" s="1633"/>
      <c r="EQP20" s="1633"/>
      <c r="EQQ20" s="1633"/>
      <c r="EQR20" s="1633"/>
      <c r="EQS20" s="1633"/>
      <c r="EQT20" s="1633"/>
      <c r="EQU20" s="1633"/>
      <c r="EQV20" s="1633"/>
      <c r="EQW20" s="1633"/>
      <c r="EQX20" s="1633"/>
      <c r="EQY20" s="1633"/>
      <c r="EQZ20" s="1633"/>
      <c r="ERA20" s="1633"/>
      <c r="ERB20" s="1633"/>
      <c r="ERC20" s="1633"/>
      <c r="ERD20" s="1633"/>
      <c r="ERE20" s="1633"/>
      <c r="ERF20" s="1633"/>
      <c r="ERG20" s="1633"/>
      <c r="ERH20" s="1633"/>
      <c r="ERI20" s="1633"/>
      <c r="ERJ20" s="1633"/>
      <c r="ERK20" s="1633"/>
      <c r="ERL20" s="1633"/>
      <c r="ERM20" s="1633"/>
      <c r="ERN20" s="1633"/>
      <c r="ERO20" s="1633"/>
      <c r="ERP20" s="1633"/>
      <c r="ERQ20" s="1633"/>
      <c r="ERR20" s="1633"/>
      <c r="ERS20" s="1633"/>
      <c r="ERT20" s="1633"/>
      <c r="ERU20" s="1633"/>
      <c r="ERV20" s="1633"/>
      <c r="ERW20" s="1633"/>
      <c r="ERX20" s="1633"/>
      <c r="ERY20" s="1633"/>
      <c r="ERZ20" s="1633"/>
      <c r="ESA20" s="1633"/>
      <c r="ESB20" s="1633"/>
      <c r="ESC20" s="1633"/>
      <c r="ESD20" s="1633"/>
      <c r="ESE20" s="1633"/>
      <c r="ESF20" s="1633"/>
      <c r="ESG20" s="1633"/>
      <c r="ESH20" s="1633"/>
      <c r="ESI20" s="1633"/>
      <c r="ESJ20" s="1633"/>
      <c r="ESK20" s="1633"/>
      <c r="ESL20" s="1633"/>
      <c r="ESM20" s="1633"/>
      <c r="ESN20" s="1633"/>
      <c r="ESO20" s="1633"/>
      <c r="ESP20" s="1633"/>
      <c r="ESQ20" s="1633"/>
      <c r="ESR20" s="1633"/>
      <c r="ESS20" s="1633"/>
      <c r="EST20" s="1633"/>
      <c r="ESU20" s="1633"/>
      <c r="ESV20" s="1633"/>
      <c r="ESW20" s="1633"/>
      <c r="ESX20" s="1633"/>
      <c r="ESY20" s="1633"/>
      <c r="ESZ20" s="1633"/>
      <c r="ETA20" s="1633"/>
      <c r="ETB20" s="1633"/>
      <c r="ETC20" s="1633"/>
      <c r="ETD20" s="1633"/>
      <c r="ETE20" s="1633"/>
      <c r="ETF20" s="1633"/>
      <c r="ETG20" s="1633"/>
      <c r="ETH20" s="1633"/>
      <c r="ETI20" s="1633"/>
      <c r="ETJ20" s="1633"/>
      <c r="ETK20" s="1633"/>
      <c r="ETL20" s="1633"/>
      <c r="ETM20" s="1633"/>
      <c r="ETN20" s="1633"/>
      <c r="ETO20" s="1633"/>
      <c r="ETP20" s="1633"/>
      <c r="ETQ20" s="1633"/>
      <c r="ETR20" s="1633"/>
      <c r="ETS20" s="1633"/>
      <c r="ETT20" s="1633"/>
      <c r="ETU20" s="1633"/>
      <c r="ETV20" s="1633"/>
      <c r="ETW20" s="1633"/>
      <c r="ETX20" s="1633"/>
      <c r="ETY20" s="1633"/>
      <c r="ETZ20" s="1633"/>
      <c r="EUA20" s="1633"/>
      <c r="EUB20" s="1633"/>
      <c r="EUC20" s="1633"/>
      <c r="EUD20" s="1633"/>
      <c r="EUE20" s="1633"/>
      <c r="EUF20" s="1633"/>
      <c r="EUG20" s="1633"/>
      <c r="EUH20" s="1633"/>
      <c r="EUI20" s="1633"/>
      <c r="EUJ20" s="1633"/>
      <c r="EUK20" s="1633"/>
      <c r="EUL20" s="1633"/>
      <c r="EUM20" s="1633"/>
      <c r="EUN20" s="1633"/>
      <c r="EUO20" s="1633"/>
      <c r="EUP20" s="1633"/>
      <c r="EUQ20" s="1633"/>
      <c r="EUR20" s="1633"/>
      <c r="EUS20" s="1633"/>
      <c r="EUT20" s="1633"/>
      <c r="EUU20" s="1633"/>
      <c r="EUV20" s="1633"/>
      <c r="EUW20" s="1633"/>
      <c r="EUX20" s="1633"/>
      <c r="EUY20" s="1633"/>
      <c r="EUZ20" s="1633"/>
      <c r="EVA20" s="1633"/>
      <c r="EVB20" s="1633"/>
      <c r="EVC20" s="1633"/>
      <c r="EVD20" s="1633"/>
      <c r="EVE20" s="1633"/>
      <c r="EVF20" s="1633"/>
      <c r="EVG20" s="1633"/>
      <c r="EVH20" s="1633"/>
      <c r="EVI20" s="1633"/>
      <c r="EVJ20" s="1633"/>
      <c r="EVK20" s="1633"/>
      <c r="EVL20" s="1633"/>
      <c r="EVM20" s="1633"/>
      <c r="EVN20" s="1633"/>
      <c r="EVO20" s="1633"/>
      <c r="EVP20" s="1633"/>
      <c r="EVQ20" s="1633"/>
      <c r="EVR20" s="1633"/>
      <c r="EVS20" s="1633"/>
      <c r="EVT20" s="1633"/>
      <c r="EVU20" s="1633"/>
      <c r="EVV20" s="1633"/>
      <c r="EVW20" s="1633"/>
      <c r="EVX20" s="1633"/>
      <c r="EVY20" s="1633"/>
      <c r="EVZ20" s="1633"/>
      <c r="EWA20" s="1633"/>
      <c r="EWB20" s="1633"/>
      <c r="EWC20" s="1633"/>
      <c r="EWD20" s="1633"/>
      <c r="EWE20" s="1633"/>
      <c r="EWF20" s="1633"/>
      <c r="EWG20" s="1633"/>
      <c r="EWH20" s="1633"/>
      <c r="EWI20" s="1633"/>
      <c r="EWJ20" s="1633"/>
      <c r="EWK20" s="1633"/>
      <c r="EWL20" s="1633"/>
      <c r="EWM20" s="1633"/>
      <c r="EWN20" s="1633"/>
      <c r="EWO20" s="1633"/>
      <c r="EWP20" s="1633"/>
      <c r="EWQ20" s="1633"/>
      <c r="EWR20" s="1633"/>
      <c r="EWS20" s="1633"/>
      <c r="EWT20" s="1633"/>
      <c r="EWU20" s="1633"/>
      <c r="EWV20" s="1633"/>
      <c r="EWW20" s="1633"/>
      <c r="EWX20" s="1633"/>
      <c r="EWY20" s="1633"/>
      <c r="EWZ20" s="1633"/>
      <c r="EXA20" s="1633"/>
      <c r="EXB20" s="1633"/>
      <c r="EXC20" s="1633"/>
      <c r="EXD20" s="1633"/>
      <c r="EXE20" s="1633"/>
      <c r="EXF20" s="1633"/>
      <c r="EXG20" s="1633"/>
      <c r="EXH20" s="1633"/>
      <c r="EXI20" s="1633"/>
      <c r="EXJ20" s="1633"/>
      <c r="EXK20" s="1633"/>
      <c r="EXL20" s="1633"/>
      <c r="EXM20" s="1633"/>
      <c r="EXN20" s="1633"/>
      <c r="EXO20" s="1633"/>
      <c r="EXP20" s="1633"/>
      <c r="EXQ20" s="1633"/>
      <c r="EXR20" s="1633"/>
      <c r="EXS20" s="1633"/>
      <c r="EXT20" s="1633"/>
      <c r="EXU20" s="1633"/>
      <c r="EXV20" s="1633"/>
      <c r="EXW20" s="1633"/>
      <c r="EXX20" s="1633"/>
      <c r="EXY20" s="1633"/>
      <c r="EXZ20" s="1633"/>
      <c r="EYA20" s="1633"/>
      <c r="EYB20" s="1633"/>
      <c r="EYC20" s="1633"/>
      <c r="EYD20" s="1633"/>
      <c r="EYE20" s="1633"/>
      <c r="EYF20" s="1633"/>
      <c r="EYG20" s="1633"/>
      <c r="EYH20" s="1633"/>
      <c r="EYI20" s="1633"/>
      <c r="EYJ20" s="1633"/>
      <c r="EYK20" s="1633"/>
      <c r="EYL20" s="1633"/>
      <c r="EYM20" s="1633"/>
      <c r="EYN20" s="1633"/>
      <c r="EYO20" s="1633"/>
      <c r="EYP20" s="1633"/>
      <c r="EYQ20" s="1633"/>
      <c r="EYR20" s="1633"/>
      <c r="EYS20" s="1633"/>
      <c r="EYT20" s="1633"/>
      <c r="EYU20" s="1633"/>
      <c r="EYV20" s="1633"/>
      <c r="EYW20" s="1633"/>
      <c r="EYX20" s="1633"/>
      <c r="EYY20" s="1633"/>
      <c r="EYZ20" s="1633"/>
      <c r="EZA20" s="1633"/>
      <c r="EZB20" s="1633"/>
      <c r="EZC20" s="1633"/>
      <c r="EZD20" s="1633"/>
      <c r="EZE20" s="1633"/>
      <c r="EZF20" s="1633"/>
      <c r="EZG20" s="1633"/>
      <c r="EZH20" s="1633"/>
      <c r="EZI20" s="1633"/>
      <c r="EZJ20" s="1633"/>
      <c r="EZK20" s="1633"/>
      <c r="EZL20" s="1633"/>
      <c r="EZM20" s="1633"/>
      <c r="EZN20" s="1633"/>
      <c r="EZO20" s="1633"/>
      <c r="EZP20" s="1633"/>
      <c r="EZQ20" s="1633"/>
      <c r="EZR20" s="1633"/>
      <c r="EZS20" s="1633"/>
      <c r="EZT20" s="1633"/>
      <c r="EZU20" s="1633"/>
      <c r="EZV20" s="1633"/>
      <c r="EZW20" s="1633"/>
      <c r="EZX20" s="1633"/>
      <c r="EZY20" s="1633"/>
      <c r="EZZ20" s="1633"/>
      <c r="FAA20" s="1633"/>
      <c r="FAB20" s="1633"/>
      <c r="FAC20" s="1633"/>
      <c r="FAD20" s="1633"/>
      <c r="FAE20" s="1633"/>
      <c r="FAF20" s="1633"/>
      <c r="FAG20" s="1633"/>
      <c r="FAH20" s="1633"/>
      <c r="FAI20" s="1633"/>
      <c r="FAJ20" s="1633"/>
      <c r="FAK20" s="1633"/>
      <c r="FAL20" s="1633"/>
      <c r="FAM20" s="1633"/>
      <c r="FAN20" s="1633"/>
      <c r="FAO20" s="1633"/>
      <c r="FAP20" s="1633"/>
      <c r="FAQ20" s="1633"/>
      <c r="FAR20" s="1633"/>
      <c r="FAS20" s="1633"/>
      <c r="FAT20" s="1633"/>
      <c r="FAU20" s="1633"/>
      <c r="FAV20" s="1633"/>
      <c r="FAW20" s="1633"/>
      <c r="FAX20" s="1633"/>
      <c r="FAY20" s="1633"/>
      <c r="FAZ20" s="1633"/>
      <c r="FBA20" s="1633"/>
      <c r="FBB20" s="1633"/>
      <c r="FBC20" s="1633"/>
      <c r="FBD20" s="1633"/>
      <c r="FBE20" s="1633"/>
      <c r="FBF20" s="1633"/>
      <c r="FBG20" s="1633"/>
      <c r="FBH20" s="1633"/>
      <c r="FBI20" s="1633"/>
      <c r="FBJ20" s="1633"/>
      <c r="FBK20" s="1633"/>
      <c r="FBL20" s="1633"/>
      <c r="FBM20" s="1633"/>
      <c r="FBN20" s="1633"/>
      <c r="FBO20" s="1633"/>
      <c r="FBP20" s="1633"/>
      <c r="FBQ20" s="1633"/>
      <c r="FBR20" s="1633"/>
      <c r="FBS20" s="1633"/>
      <c r="FBT20" s="1633"/>
      <c r="FBU20" s="1633"/>
      <c r="FBV20" s="1633"/>
      <c r="FBW20" s="1633"/>
      <c r="FBX20" s="1633"/>
      <c r="FBY20" s="1633"/>
      <c r="FBZ20" s="1633"/>
      <c r="FCA20" s="1633"/>
      <c r="FCB20" s="1633"/>
      <c r="FCC20" s="1633"/>
      <c r="FCD20" s="1633"/>
      <c r="FCE20" s="1633"/>
      <c r="FCF20" s="1633"/>
      <c r="FCG20" s="1633"/>
      <c r="FCH20" s="1633"/>
      <c r="FCI20" s="1633"/>
      <c r="FCJ20" s="1633"/>
      <c r="FCK20" s="1633"/>
      <c r="FCL20" s="1633"/>
      <c r="FCM20" s="1633"/>
      <c r="FCN20" s="1633"/>
      <c r="FCO20" s="1633"/>
      <c r="FCP20" s="1633"/>
      <c r="FCQ20" s="1633"/>
      <c r="FCR20" s="1633"/>
      <c r="FCS20" s="1633"/>
      <c r="FCT20" s="1633"/>
      <c r="FCU20" s="1633"/>
      <c r="FCV20" s="1633"/>
      <c r="FCW20" s="1633"/>
      <c r="FCX20" s="1633"/>
      <c r="FCY20" s="1633"/>
      <c r="FCZ20" s="1633"/>
      <c r="FDA20" s="1633"/>
      <c r="FDB20" s="1633"/>
      <c r="FDC20" s="1633"/>
      <c r="FDD20" s="1633"/>
      <c r="FDE20" s="1633"/>
      <c r="FDF20" s="1633"/>
      <c r="FDG20" s="1633"/>
      <c r="FDH20" s="1633"/>
      <c r="FDI20" s="1633"/>
      <c r="FDJ20" s="1633"/>
      <c r="FDK20" s="1633"/>
      <c r="FDL20" s="1633"/>
      <c r="FDM20" s="1633"/>
      <c r="FDN20" s="1633"/>
      <c r="FDO20" s="1633"/>
      <c r="FDP20" s="1633"/>
      <c r="FDQ20" s="1633"/>
      <c r="FDR20" s="1633"/>
      <c r="FDS20" s="1633"/>
      <c r="FDT20" s="1633"/>
      <c r="FDU20" s="1633"/>
      <c r="FDV20" s="1633"/>
      <c r="FDW20" s="1633"/>
      <c r="FDX20" s="1633"/>
      <c r="FDY20" s="1633"/>
      <c r="FDZ20" s="1633"/>
      <c r="FEA20" s="1633"/>
      <c r="FEB20" s="1633"/>
      <c r="FEC20" s="1633"/>
      <c r="FED20" s="1633"/>
      <c r="FEE20" s="1633"/>
      <c r="FEF20" s="1633"/>
      <c r="FEG20" s="1633"/>
      <c r="FEH20" s="1633"/>
      <c r="FEI20" s="1633"/>
      <c r="FEJ20" s="1633"/>
      <c r="FEK20" s="1633"/>
      <c r="FEL20" s="1633"/>
      <c r="FEM20" s="1633"/>
      <c r="FEN20" s="1633"/>
      <c r="FEO20" s="1633"/>
      <c r="FEP20" s="1633"/>
      <c r="FEQ20" s="1633"/>
      <c r="FER20" s="1633"/>
      <c r="FES20" s="1633"/>
      <c r="FET20" s="1633"/>
      <c r="FEU20" s="1633"/>
      <c r="FEV20" s="1633"/>
      <c r="FEW20" s="1633"/>
      <c r="FEX20" s="1633"/>
      <c r="FEY20" s="1633"/>
      <c r="FEZ20" s="1633"/>
      <c r="FFA20" s="1633"/>
      <c r="FFB20" s="1633"/>
      <c r="FFC20" s="1633"/>
      <c r="FFD20" s="1633"/>
      <c r="FFE20" s="1633"/>
      <c r="FFF20" s="1633"/>
      <c r="FFG20" s="1633"/>
      <c r="FFH20" s="1633"/>
      <c r="FFI20" s="1633"/>
      <c r="FFJ20" s="1633"/>
      <c r="FFK20" s="1633"/>
      <c r="FFL20" s="1633"/>
      <c r="FFM20" s="1633"/>
      <c r="FFN20" s="1633"/>
      <c r="FFO20" s="1633"/>
      <c r="FFP20" s="1633"/>
      <c r="FFQ20" s="1633"/>
      <c r="FFR20" s="1633"/>
      <c r="FFS20" s="1633"/>
      <c r="FFT20" s="1633"/>
      <c r="FFU20" s="1633"/>
      <c r="FFV20" s="1633"/>
      <c r="FFW20" s="1633"/>
      <c r="FFX20" s="1633"/>
      <c r="FFY20" s="1633"/>
      <c r="FFZ20" s="1633"/>
      <c r="FGA20" s="1633"/>
      <c r="FGB20" s="1633"/>
      <c r="FGC20" s="1633"/>
      <c r="FGD20" s="1633"/>
      <c r="FGE20" s="1633"/>
      <c r="FGF20" s="1633"/>
      <c r="FGG20" s="1633"/>
      <c r="FGH20" s="1633"/>
      <c r="FGI20" s="1633"/>
      <c r="FGJ20" s="1633"/>
      <c r="FGK20" s="1633"/>
      <c r="FGL20" s="1633"/>
      <c r="FGM20" s="1633"/>
      <c r="FGN20" s="1633"/>
      <c r="FGO20" s="1633"/>
      <c r="FGP20" s="1633"/>
      <c r="FGQ20" s="1633"/>
      <c r="FGR20" s="1633"/>
      <c r="FGS20" s="1633"/>
      <c r="FGT20" s="1633"/>
      <c r="FGU20" s="1633"/>
      <c r="FGV20" s="1633"/>
      <c r="FGW20" s="1633"/>
      <c r="FGX20" s="1633"/>
      <c r="FGY20" s="1633"/>
      <c r="FGZ20" s="1633"/>
      <c r="FHA20" s="1633"/>
      <c r="FHB20" s="1633"/>
      <c r="FHC20" s="1633"/>
      <c r="FHD20" s="1633"/>
      <c r="FHE20" s="1633"/>
      <c r="FHF20" s="1633"/>
      <c r="FHG20" s="1633"/>
      <c r="FHH20" s="1633"/>
      <c r="FHI20" s="1633"/>
      <c r="FHJ20" s="1633"/>
      <c r="FHK20" s="1633"/>
      <c r="FHL20" s="1633"/>
      <c r="FHM20" s="1633"/>
      <c r="FHN20" s="1633"/>
      <c r="FHO20" s="1633"/>
      <c r="FHP20" s="1633"/>
      <c r="FHQ20" s="1633"/>
      <c r="FHR20" s="1633"/>
      <c r="FHS20" s="1633"/>
      <c r="FHT20" s="1633"/>
      <c r="FHU20" s="1633"/>
      <c r="FHV20" s="1633"/>
      <c r="FHW20" s="1633"/>
      <c r="FHX20" s="1633"/>
      <c r="FHY20" s="1633"/>
      <c r="FHZ20" s="1633"/>
      <c r="FIA20" s="1633"/>
      <c r="FIB20" s="1633"/>
      <c r="FIC20" s="1633"/>
      <c r="FID20" s="1633"/>
      <c r="FIE20" s="1633"/>
      <c r="FIF20" s="1633"/>
      <c r="FIG20" s="1633"/>
      <c r="FIH20" s="1633"/>
      <c r="FII20" s="1633"/>
      <c r="FIJ20" s="1633"/>
      <c r="FIK20" s="1633"/>
      <c r="FIL20" s="1633"/>
      <c r="FIM20" s="1633"/>
      <c r="FIN20" s="1633"/>
      <c r="FIO20" s="1633"/>
      <c r="FIP20" s="1633"/>
      <c r="FIQ20" s="1633"/>
      <c r="FIR20" s="1633"/>
      <c r="FIS20" s="1633"/>
      <c r="FIT20" s="1633"/>
      <c r="FIU20" s="1633"/>
      <c r="FIV20" s="1633"/>
      <c r="FIW20" s="1633"/>
      <c r="FIX20" s="1633"/>
      <c r="FIY20" s="1633"/>
      <c r="FIZ20" s="1633"/>
      <c r="FJA20" s="1633"/>
      <c r="FJB20" s="1633"/>
      <c r="FJC20" s="1633"/>
      <c r="FJD20" s="1633"/>
      <c r="FJE20" s="1633"/>
      <c r="FJF20" s="1633"/>
      <c r="FJG20" s="1633"/>
      <c r="FJH20" s="1633"/>
      <c r="FJI20" s="1633"/>
      <c r="FJJ20" s="1633"/>
      <c r="FJK20" s="1633"/>
      <c r="FJL20" s="1633"/>
      <c r="FJM20" s="1633"/>
      <c r="FJN20" s="1633"/>
      <c r="FJO20" s="1633"/>
      <c r="FJP20" s="1633"/>
      <c r="FJQ20" s="1633"/>
      <c r="FJR20" s="1633"/>
      <c r="FJS20" s="1633"/>
      <c r="FJT20" s="1633"/>
      <c r="FJU20" s="1633"/>
      <c r="FJV20" s="1633"/>
      <c r="FJW20" s="1633"/>
      <c r="FJX20" s="1633"/>
      <c r="FJY20" s="1633"/>
      <c r="FJZ20" s="1633"/>
      <c r="FKA20" s="1633"/>
      <c r="FKB20" s="1633"/>
      <c r="FKC20" s="1633"/>
      <c r="FKD20" s="1633"/>
      <c r="FKE20" s="1633"/>
      <c r="FKF20" s="1633"/>
      <c r="FKG20" s="1633"/>
      <c r="FKH20" s="1633"/>
      <c r="FKI20" s="1633"/>
      <c r="FKJ20" s="1633"/>
      <c r="FKK20" s="1633"/>
      <c r="FKL20" s="1633"/>
      <c r="FKM20" s="1633"/>
      <c r="FKN20" s="1633"/>
      <c r="FKO20" s="1633"/>
      <c r="FKP20" s="1633"/>
      <c r="FKQ20" s="1633"/>
      <c r="FKR20" s="1633"/>
      <c r="FKS20" s="1633"/>
      <c r="FKT20" s="1633"/>
      <c r="FKU20" s="1633"/>
      <c r="FKV20" s="1633"/>
      <c r="FKW20" s="1633"/>
      <c r="FKX20" s="1633"/>
      <c r="FKY20" s="1633"/>
      <c r="FKZ20" s="1633"/>
      <c r="FLA20" s="1633"/>
      <c r="FLB20" s="1633"/>
      <c r="FLC20" s="1633"/>
      <c r="FLD20" s="1633"/>
      <c r="FLE20" s="1633"/>
      <c r="FLF20" s="1633"/>
      <c r="FLG20" s="1633"/>
      <c r="FLH20" s="1633"/>
      <c r="FLI20" s="1633"/>
      <c r="FLJ20" s="1633"/>
      <c r="FLK20" s="1633"/>
      <c r="FLL20" s="1633"/>
      <c r="FLM20" s="1633"/>
      <c r="FLN20" s="1633"/>
      <c r="FLO20" s="1633"/>
      <c r="FLP20" s="1633"/>
      <c r="FLQ20" s="1633"/>
      <c r="FLR20" s="1633"/>
      <c r="FLS20" s="1633"/>
      <c r="FLT20" s="1633"/>
      <c r="FLU20" s="1633"/>
      <c r="FLV20" s="1633"/>
      <c r="FLW20" s="1633"/>
      <c r="FLX20" s="1633"/>
      <c r="FLY20" s="1633"/>
      <c r="FLZ20" s="1633"/>
      <c r="FMA20" s="1633"/>
      <c r="FMB20" s="1633"/>
      <c r="FMC20" s="1633"/>
      <c r="FMD20" s="1633"/>
      <c r="FME20" s="1633"/>
      <c r="FMF20" s="1633"/>
      <c r="FMG20" s="1633"/>
      <c r="FMH20" s="1633"/>
      <c r="FMI20" s="1633"/>
      <c r="FMJ20" s="1633"/>
      <c r="FMK20" s="1633"/>
      <c r="FML20" s="1633"/>
      <c r="FMM20" s="1633"/>
      <c r="FMN20" s="1633"/>
      <c r="FMO20" s="1633"/>
      <c r="FMP20" s="1633"/>
      <c r="FMQ20" s="1633"/>
      <c r="FMR20" s="1633"/>
      <c r="FMS20" s="1633"/>
      <c r="FMT20" s="1633"/>
      <c r="FMU20" s="1633"/>
      <c r="FMV20" s="1633"/>
      <c r="FMW20" s="1633"/>
      <c r="FMX20" s="1633"/>
      <c r="FMY20" s="1633"/>
      <c r="FMZ20" s="1633"/>
      <c r="FNA20" s="1633"/>
      <c r="FNB20" s="1633"/>
      <c r="FNC20" s="1633"/>
      <c r="FND20" s="1633"/>
      <c r="FNE20" s="1633"/>
      <c r="FNF20" s="1633"/>
      <c r="FNG20" s="1633"/>
      <c r="FNH20" s="1633"/>
      <c r="FNI20" s="1633"/>
      <c r="FNJ20" s="1633"/>
      <c r="FNK20" s="1633"/>
      <c r="FNL20" s="1633"/>
      <c r="FNM20" s="1633"/>
      <c r="FNN20" s="1633"/>
      <c r="FNO20" s="1633"/>
      <c r="FNP20" s="1633"/>
      <c r="FNQ20" s="1633"/>
      <c r="FNR20" s="1633"/>
      <c r="FNS20" s="1633"/>
      <c r="FNT20" s="1633"/>
      <c r="FNU20" s="1633"/>
      <c r="FNV20" s="1633"/>
      <c r="FNW20" s="1633"/>
      <c r="FNX20" s="1633"/>
      <c r="FNY20" s="1633"/>
      <c r="FNZ20" s="1633"/>
      <c r="FOA20" s="1633"/>
      <c r="FOB20" s="1633"/>
      <c r="FOC20" s="1633"/>
      <c r="FOD20" s="1633"/>
      <c r="FOE20" s="1633"/>
      <c r="FOF20" s="1633"/>
      <c r="FOG20" s="1633"/>
      <c r="FOH20" s="1633"/>
      <c r="FOI20" s="1633"/>
      <c r="FOJ20" s="1633"/>
      <c r="FOK20" s="1633"/>
      <c r="FOL20" s="1633"/>
      <c r="FOM20" s="1633"/>
      <c r="FON20" s="1633"/>
      <c r="FOO20" s="1633"/>
      <c r="FOP20" s="1633"/>
      <c r="FOQ20" s="1633"/>
      <c r="FOR20" s="1633"/>
      <c r="FOS20" s="1633"/>
      <c r="FOT20" s="1633"/>
      <c r="FOU20" s="1633"/>
      <c r="FOV20" s="1633"/>
      <c r="FOW20" s="1633"/>
      <c r="FOX20" s="1633"/>
      <c r="FOY20" s="1633"/>
      <c r="FOZ20" s="1633"/>
      <c r="FPA20" s="1633"/>
      <c r="FPB20" s="1633"/>
      <c r="FPC20" s="1633"/>
      <c r="FPD20" s="1633"/>
      <c r="FPE20" s="1633"/>
      <c r="FPF20" s="1633"/>
      <c r="FPG20" s="1633"/>
      <c r="FPH20" s="1633"/>
      <c r="FPI20" s="1633"/>
      <c r="FPJ20" s="1633"/>
      <c r="FPK20" s="1633"/>
      <c r="FPL20" s="1633"/>
      <c r="FPM20" s="1633"/>
      <c r="FPN20" s="1633"/>
      <c r="FPO20" s="1633"/>
      <c r="FPP20" s="1633"/>
      <c r="FPQ20" s="1633"/>
      <c r="FPR20" s="1633"/>
      <c r="FPS20" s="1633"/>
      <c r="FPT20" s="1633"/>
      <c r="FPU20" s="1633"/>
      <c r="FPV20" s="1633"/>
      <c r="FPW20" s="1633"/>
      <c r="FPX20" s="1633"/>
      <c r="FPY20" s="1633"/>
      <c r="FPZ20" s="1633"/>
      <c r="FQA20" s="1633"/>
      <c r="FQB20" s="1633"/>
      <c r="FQC20" s="1633"/>
      <c r="FQD20" s="1633"/>
      <c r="FQE20" s="1633"/>
      <c r="FQF20" s="1633"/>
      <c r="FQG20" s="1633"/>
      <c r="FQH20" s="1633"/>
      <c r="FQI20" s="1633"/>
      <c r="FQJ20" s="1633"/>
      <c r="FQK20" s="1633"/>
      <c r="FQL20" s="1633"/>
      <c r="FQM20" s="1633"/>
      <c r="FQN20" s="1633"/>
      <c r="FQO20" s="1633"/>
      <c r="FQP20" s="1633"/>
      <c r="FQQ20" s="1633"/>
      <c r="FQR20" s="1633"/>
      <c r="FQS20" s="1633"/>
      <c r="FQT20" s="1633"/>
      <c r="FQU20" s="1633"/>
      <c r="FQV20" s="1633"/>
      <c r="FQW20" s="1633"/>
      <c r="FQX20" s="1633"/>
      <c r="FQY20" s="1633"/>
      <c r="FQZ20" s="1633"/>
      <c r="FRA20" s="1633"/>
      <c r="FRB20" s="1633"/>
      <c r="FRC20" s="1633"/>
      <c r="FRD20" s="1633"/>
      <c r="FRE20" s="1633"/>
      <c r="FRF20" s="1633"/>
      <c r="FRG20" s="1633"/>
      <c r="FRH20" s="1633"/>
      <c r="FRI20" s="1633"/>
      <c r="FRJ20" s="1633"/>
      <c r="FRK20" s="1633"/>
      <c r="FRL20" s="1633"/>
      <c r="FRM20" s="1633"/>
      <c r="FRN20" s="1633"/>
      <c r="FRO20" s="1633"/>
      <c r="FRP20" s="1633"/>
      <c r="FRQ20" s="1633"/>
      <c r="FRR20" s="1633"/>
      <c r="FRS20" s="1633"/>
      <c r="FRT20" s="1633"/>
      <c r="FRU20" s="1633"/>
      <c r="FRV20" s="1633"/>
      <c r="FRW20" s="1633"/>
      <c r="FRX20" s="1633"/>
      <c r="FRY20" s="1633"/>
      <c r="FRZ20" s="1633"/>
      <c r="FSA20" s="1633"/>
      <c r="FSB20" s="1633"/>
      <c r="FSC20" s="1633"/>
      <c r="FSD20" s="1633"/>
      <c r="FSE20" s="1633"/>
      <c r="FSF20" s="1633"/>
      <c r="FSG20" s="1633"/>
      <c r="FSH20" s="1633"/>
      <c r="FSI20" s="1633"/>
      <c r="FSJ20" s="1633"/>
      <c r="FSK20" s="1633"/>
      <c r="FSL20" s="1633"/>
      <c r="FSM20" s="1633"/>
      <c r="FSN20" s="1633"/>
      <c r="FSO20" s="1633"/>
      <c r="FSP20" s="1633"/>
      <c r="FSQ20" s="1633"/>
      <c r="FSR20" s="1633"/>
      <c r="FSS20" s="1633"/>
      <c r="FST20" s="1633"/>
      <c r="FSU20" s="1633"/>
      <c r="FSV20" s="1633"/>
      <c r="FSW20" s="1633"/>
      <c r="FSX20" s="1633"/>
      <c r="FSY20" s="1633"/>
      <c r="FSZ20" s="1633"/>
      <c r="FTA20" s="1633"/>
      <c r="FTB20" s="1633"/>
      <c r="FTC20" s="1633"/>
      <c r="FTD20" s="1633"/>
      <c r="FTE20" s="1633"/>
      <c r="FTF20" s="1633"/>
      <c r="FTG20" s="1633"/>
      <c r="FTH20" s="1633"/>
      <c r="FTI20" s="1633"/>
      <c r="FTJ20" s="1633"/>
      <c r="FTK20" s="1633"/>
      <c r="FTL20" s="1633"/>
      <c r="FTM20" s="1633"/>
      <c r="FTN20" s="1633"/>
      <c r="FTO20" s="1633"/>
      <c r="FTP20" s="1633"/>
      <c r="FTQ20" s="1633"/>
      <c r="FTR20" s="1633"/>
      <c r="FTS20" s="1633"/>
      <c r="FTT20" s="1633"/>
      <c r="FTU20" s="1633"/>
      <c r="FTV20" s="1633"/>
      <c r="FTW20" s="1633"/>
      <c r="FTX20" s="1633"/>
      <c r="FTY20" s="1633"/>
      <c r="FTZ20" s="1633"/>
      <c r="FUA20" s="1633"/>
      <c r="FUB20" s="1633"/>
      <c r="FUC20" s="1633"/>
      <c r="FUD20" s="1633"/>
      <c r="FUE20" s="1633"/>
      <c r="FUF20" s="1633"/>
      <c r="FUG20" s="1633"/>
      <c r="FUH20" s="1633"/>
      <c r="FUI20" s="1633"/>
      <c r="FUJ20" s="1633"/>
      <c r="FUK20" s="1633"/>
      <c r="FUL20" s="1633"/>
      <c r="FUM20" s="1633"/>
      <c r="FUN20" s="1633"/>
      <c r="FUO20" s="1633"/>
      <c r="FUP20" s="1633"/>
      <c r="FUQ20" s="1633"/>
      <c r="FUR20" s="1633"/>
      <c r="FUS20" s="1633"/>
      <c r="FUT20" s="1633"/>
      <c r="FUU20" s="1633"/>
      <c r="FUV20" s="1633"/>
      <c r="FUW20" s="1633"/>
      <c r="FUX20" s="1633"/>
      <c r="FUY20" s="1633"/>
      <c r="FUZ20" s="1633"/>
      <c r="FVA20" s="1633"/>
      <c r="FVB20" s="1633"/>
      <c r="FVC20" s="1633"/>
      <c r="FVD20" s="1633"/>
      <c r="FVE20" s="1633"/>
      <c r="FVF20" s="1633"/>
      <c r="FVG20" s="1633"/>
      <c r="FVH20" s="1633"/>
      <c r="FVI20" s="1633"/>
      <c r="FVJ20" s="1633"/>
      <c r="FVK20" s="1633"/>
      <c r="FVL20" s="1633"/>
      <c r="FVM20" s="1633"/>
      <c r="FVN20" s="1633"/>
      <c r="FVO20" s="1633"/>
      <c r="FVP20" s="1633"/>
      <c r="FVQ20" s="1633"/>
      <c r="FVR20" s="1633"/>
      <c r="FVS20" s="1633"/>
      <c r="FVT20" s="1633"/>
      <c r="FVU20" s="1633"/>
      <c r="FVV20" s="1633"/>
      <c r="FVW20" s="1633"/>
      <c r="FVX20" s="1633"/>
      <c r="FVY20" s="1633"/>
      <c r="FVZ20" s="1633"/>
      <c r="FWA20" s="1633"/>
      <c r="FWB20" s="1633"/>
      <c r="FWC20" s="1633"/>
      <c r="FWD20" s="1633"/>
      <c r="FWE20" s="1633"/>
      <c r="FWF20" s="1633"/>
      <c r="FWG20" s="1633"/>
      <c r="FWH20" s="1633"/>
      <c r="FWI20" s="1633"/>
      <c r="FWJ20" s="1633"/>
      <c r="FWK20" s="1633"/>
      <c r="FWL20" s="1633"/>
      <c r="FWM20" s="1633"/>
      <c r="FWN20" s="1633"/>
      <c r="FWO20" s="1633"/>
      <c r="FWP20" s="1633"/>
      <c r="FWQ20" s="1633"/>
      <c r="FWR20" s="1633"/>
      <c r="FWS20" s="1633"/>
      <c r="FWT20" s="1633"/>
      <c r="FWU20" s="1633"/>
      <c r="FWV20" s="1633"/>
      <c r="FWW20" s="1633"/>
      <c r="FWX20" s="1633"/>
      <c r="FWY20" s="1633"/>
      <c r="FWZ20" s="1633"/>
      <c r="FXA20" s="1633"/>
      <c r="FXB20" s="1633"/>
      <c r="FXC20" s="1633"/>
      <c r="FXD20" s="1633"/>
      <c r="FXE20" s="1633"/>
      <c r="FXF20" s="1633"/>
      <c r="FXG20" s="1633"/>
      <c r="FXH20" s="1633"/>
      <c r="FXI20" s="1633"/>
      <c r="FXJ20" s="1633"/>
      <c r="FXK20" s="1633"/>
      <c r="FXL20" s="1633"/>
      <c r="FXM20" s="1633"/>
      <c r="FXN20" s="1633"/>
      <c r="FXO20" s="1633"/>
      <c r="FXP20" s="1633"/>
      <c r="FXQ20" s="1633"/>
      <c r="FXR20" s="1633"/>
      <c r="FXS20" s="1633"/>
      <c r="FXT20" s="1633"/>
      <c r="FXU20" s="1633"/>
      <c r="FXV20" s="1633"/>
      <c r="FXW20" s="1633"/>
      <c r="FXX20" s="1633"/>
      <c r="FXY20" s="1633"/>
      <c r="FXZ20" s="1633"/>
      <c r="FYA20" s="1633"/>
      <c r="FYB20" s="1633"/>
      <c r="FYC20" s="1633"/>
      <c r="FYD20" s="1633"/>
      <c r="FYE20" s="1633"/>
      <c r="FYF20" s="1633"/>
      <c r="FYG20" s="1633"/>
      <c r="FYH20" s="1633"/>
      <c r="FYI20" s="1633"/>
      <c r="FYJ20" s="1633"/>
      <c r="FYK20" s="1633"/>
      <c r="FYL20" s="1633"/>
      <c r="FYM20" s="1633"/>
      <c r="FYN20" s="1633"/>
      <c r="FYO20" s="1633"/>
      <c r="FYP20" s="1633"/>
      <c r="FYQ20" s="1633"/>
      <c r="FYR20" s="1633"/>
      <c r="FYS20" s="1633"/>
      <c r="FYT20" s="1633"/>
      <c r="FYU20" s="1633"/>
      <c r="FYV20" s="1633"/>
      <c r="FYW20" s="1633"/>
      <c r="FYX20" s="1633"/>
      <c r="FYY20" s="1633"/>
      <c r="FYZ20" s="1633"/>
      <c r="FZA20" s="1633"/>
      <c r="FZB20" s="1633"/>
      <c r="FZC20" s="1633"/>
      <c r="FZD20" s="1633"/>
      <c r="FZE20" s="1633"/>
      <c r="FZF20" s="1633"/>
      <c r="FZG20" s="1633"/>
      <c r="FZH20" s="1633"/>
      <c r="FZI20" s="1633"/>
      <c r="FZJ20" s="1633"/>
      <c r="FZK20" s="1633"/>
      <c r="FZL20" s="1633"/>
      <c r="FZM20" s="1633"/>
      <c r="FZN20" s="1633"/>
      <c r="FZO20" s="1633"/>
      <c r="FZP20" s="1633"/>
      <c r="FZQ20" s="1633"/>
      <c r="FZR20" s="1633"/>
      <c r="FZS20" s="1633"/>
      <c r="FZT20" s="1633"/>
      <c r="FZU20" s="1633"/>
      <c r="FZV20" s="1633"/>
      <c r="FZW20" s="1633"/>
      <c r="FZX20" s="1633"/>
      <c r="FZY20" s="1633"/>
      <c r="FZZ20" s="1633"/>
      <c r="GAA20" s="1633"/>
      <c r="GAB20" s="1633"/>
      <c r="GAC20" s="1633"/>
      <c r="GAD20" s="1633"/>
      <c r="GAE20" s="1633"/>
      <c r="GAF20" s="1633"/>
      <c r="GAG20" s="1633"/>
      <c r="GAH20" s="1633"/>
      <c r="GAI20" s="1633"/>
      <c r="GAJ20" s="1633"/>
      <c r="GAK20" s="1633"/>
      <c r="GAL20" s="1633"/>
      <c r="GAM20" s="1633"/>
      <c r="GAN20" s="1633"/>
      <c r="GAO20" s="1633"/>
      <c r="GAP20" s="1633"/>
      <c r="GAQ20" s="1633"/>
      <c r="GAR20" s="1633"/>
      <c r="GAS20" s="1633"/>
      <c r="GAT20" s="1633"/>
      <c r="GAU20" s="1633"/>
      <c r="GAV20" s="1633"/>
      <c r="GAW20" s="1633"/>
      <c r="GAX20" s="1633"/>
      <c r="GAY20" s="1633"/>
      <c r="GAZ20" s="1633"/>
      <c r="GBA20" s="1633"/>
      <c r="GBB20" s="1633"/>
      <c r="GBC20" s="1633"/>
      <c r="GBD20" s="1633"/>
      <c r="GBE20" s="1633"/>
      <c r="GBF20" s="1633"/>
      <c r="GBG20" s="1633"/>
      <c r="GBH20" s="1633"/>
      <c r="GBI20" s="1633"/>
      <c r="GBJ20" s="1633"/>
      <c r="GBK20" s="1633"/>
      <c r="GBL20" s="1633"/>
      <c r="GBM20" s="1633"/>
      <c r="GBN20" s="1633"/>
      <c r="GBO20" s="1633"/>
      <c r="GBP20" s="1633"/>
      <c r="GBQ20" s="1633"/>
      <c r="GBR20" s="1633"/>
      <c r="GBS20" s="1633"/>
      <c r="GBT20" s="1633"/>
      <c r="GBU20" s="1633"/>
      <c r="GBV20" s="1633"/>
      <c r="GBW20" s="1633"/>
      <c r="GBX20" s="1633"/>
      <c r="GBY20" s="1633"/>
      <c r="GBZ20" s="1633"/>
      <c r="GCA20" s="1633"/>
      <c r="GCB20" s="1633"/>
      <c r="GCC20" s="1633"/>
      <c r="GCD20" s="1633"/>
      <c r="GCE20" s="1633"/>
      <c r="GCF20" s="1633"/>
      <c r="GCG20" s="1633"/>
      <c r="GCH20" s="1633"/>
      <c r="GCI20" s="1633"/>
      <c r="GCJ20" s="1633"/>
      <c r="GCK20" s="1633"/>
      <c r="GCL20" s="1633"/>
      <c r="GCM20" s="1633"/>
      <c r="GCN20" s="1633"/>
      <c r="GCO20" s="1633"/>
      <c r="GCP20" s="1633"/>
      <c r="GCQ20" s="1633"/>
      <c r="GCR20" s="1633"/>
      <c r="GCS20" s="1633"/>
      <c r="GCT20" s="1633"/>
      <c r="GCU20" s="1633"/>
      <c r="GCV20" s="1633"/>
      <c r="GCW20" s="1633"/>
      <c r="GCX20" s="1633"/>
      <c r="GCY20" s="1633"/>
      <c r="GCZ20" s="1633"/>
      <c r="GDA20" s="1633"/>
      <c r="GDB20" s="1633"/>
      <c r="GDC20" s="1633"/>
      <c r="GDD20" s="1633"/>
      <c r="GDE20" s="1633"/>
      <c r="GDF20" s="1633"/>
      <c r="GDG20" s="1633"/>
      <c r="GDH20" s="1633"/>
      <c r="GDI20" s="1633"/>
      <c r="GDJ20" s="1633"/>
      <c r="GDK20" s="1633"/>
      <c r="GDL20" s="1633"/>
      <c r="GDM20" s="1633"/>
      <c r="GDN20" s="1633"/>
      <c r="GDO20" s="1633"/>
      <c r="GDP20" s="1633"/>
      <c r="GDQ20" s="1633"/>
      <c r="GDR20" s="1633"/>
      <c r="GDS20" s="1633"/>
      <c r="GDT20" s="1633"/>
      <c r="GDU20" s="1633"/>
      <c r="GDV20" s="1633"/>
      <c r="GDW20" s="1633"/>
      <c r="GDX20" s="1633"/>
      <c r="GDY20" s="1633"/>
      <c r="GDZ20" s="1633"/>
      <c r="GEA20" s="1633"/>
      <c r="GEB20" s="1633"/>
      <c r="GEC20" s="1633"/>
      <c r="GED20" s="1633"/>
      <c r="GEE20" s="1633"/>
      <c r="GEF20" s="1633"/>
      <c r="GEG20" s="1633"/>
      <c r="GEH20" s="1633"/>
      <c r="GEI20" s="1633"/>
      <c r="GEJ20" s="1633"/>
      <c r="GEK20" s="1633"/>
      <c r="GEL20" s="1633"/>
      <c r="GEM20" s="1633"/>
      <c r="GEN20" s="1633"/>
      <c r="GEO20" s="1633"/>
      <c r="GEP20" s="1633"/>
      <c r="GEQ20" s="1633"/>
      <c r="GER20" s="1633"/>
      <c r="GES20" s="1633"/>
      <c r="GET20" s="1633"/>
      <c r="GEU20" s="1633"/>
      <c r="GEV20" s="1633"/>
      <c r="GEW20" s="1633"/>
      <c r="GEX20" s="1633"/>
      <c r="GEY20" s="1633"/>
      <c r="GEZ20" s="1633"/>
      <c r="GFA20" s="1633"/>
      <c r="GFB20" s="1633"/>
      <c r="GFC20" s="1633"/>
      <c r="GFD20" s="1633"/>
      <c r="GFE20" s="1633"/>
      <c r="GFF20" s="1633"/>
      <c r="GFG20" s="1633"/>
      <c r="GFH20" s="1633"/>
      <c r="GFI20" s="1633"/>
      <c r="GFJ20" s="1633"/>
      <c r="GFK20" s="1633"/>
      <c r="GFL20" s="1633"/>
      <c r="GFM20" s="1633"/>
      <c r="GFN20" s="1633"/>
      <c r="GFO20" s="1633"/>
      <c r="GFP20" s="1633"/>
      <c r="GFQ20" s="1633"/>
      <c r="GFR20" s="1633"/>
      <c r="GFS20" s="1633"/>
      <c r="GFT20" s="1633"/>
      <c r="GFU20" s="1633"/>
      <c r="GFV20" s="1633"/>
      <c r="GFW20" s="1633"/>
      <c r="GFX20" s="1633"/>
      <c r="GFY20" s="1633"/>
      <c r="GFZ20" s="1633"/>
      <c r="GGA20" s="1633"/>
      <c r="GGB20" s="1633"/>
      <c r="GGC20" s="1633"/>
      <c r="GGD20" s="1633"/>
      <c r="GGE20" s="1633"/>
      <c r="GGF20" s="1633"/>
      <c r="GGG20" s="1633"/>
      <c r="GGH20" s="1633"/>
      <c r="GGI20" s="1633"/>
      <c r="GGJ20" s="1633"/>
      <c r="GGK20" s="1633"/>
      <c r="GGL20" s="1633"/>
      <c r="GGM20" s="1633"/>
      <c r="GGN20" s="1633"/>
      <c r="GGO20" s="1633"/>
      <c r="GGP20" s="1633"/>
      <c r="GGQ20" s="1633"/>
      <c r="GGR20" s="1633"/>
      <c r="GGS20" s="1633"/>
      <c r="GGT20" s="1633"/>
      <c r="GGU20" s="1633"/>
      <c r="GGV20" s="1633"/>
      <c r="GGW20" s="1633"/>
      <c r="GGX20" s="1633"/>
      <c r="GGY20" s="1633"/>
      <c r="GGZ20" s="1633"/>
      <c r="GHA20" s="1633"/>
      <c r="GHB20" s="1633"/>
      <c r="GHC20" s="1633"/>
      <c r="GHD20" s="1633"/>
      <c r="GHE20" s="1633"/>
      <c r="GHF20" s="1633"/>
      <c r="GHG20" s="1633"/>
      <c r="GHH20" s="1633"/>
      <c r="GHI20" s="1633"/>
      <c r="GHJ20" s="1633"/>
      <c r="GHK20" s="1633"/>
      <c r="GHL20" s="1633"/>
      <c r="GHM20" s="1633"/>
      <c r="GHN20" s="1633"/>
      <c r="GHO20" s="1633"/>
      <c r="GHP20" s="1633"/>
      <c r="GHQ20" s="1633"/>
      <c r="GHR20" s="1633"/>
      <c r="GHS20" s="1633"/>
      <c r="GHT20" s="1633"/>
      <c r="GHU20" s="1633"/>
      <c r="GHV20" s="1633"/>
      <c r="GHW20" s="1633"/>
      <c r="GHX20" s="1633"/>
      <c r="GHY20" s="1633"/>
      <c r="GHZ20" s="1633"/>
      <c r="GIA20" s="1633"/>
      <c r="GIB20" s="1633"/>
      <c r="GIC20" s="1633"/>
      <c r="GID20" s="1633"/>
      <c r="GIE20" s="1633"/>
      <c r="GIF20" s="1633"/>
      <c r="GIG20" s="1633"/>
      <c r="GIH20" s="1633"/>
      <c r="GII20" s="1633"/>
      <c r="GIJ20" s="1633"/>
      <c r="GIK20" s="1633"/>
      <c r="GIL20" s="1633"/>
      <c r="GIM20" s="1633"/>
      <c r="GIN20" s="1633"/>
      <c r="GIO20" s="1633"/>
      <c r="GIP20" s="1633"/>
      <c r="GIQ20" s="1633"/>
      <c r="GIR20" s="1633"/>
      <c r="GIS20" s="1633"/>
      <c r="GIT20" s="1633"/>
      <c r="GIU20" s="1633"/>
      <c r="GIV20" s="1633"/>
      <c r="GIW20" s="1633"/>
      <c r="GIX20" s="1633"/>
      <c r="GIY20" s="1633"/>
      <c r="GIZ20" s="1633"/>
      <c r="GJA20" s="1633"/>
      <c r="GJB20" s="1633"/>
      <c r="GJC20" s="1633"/>
      <c r="GJD20" s="1633"/>
      <c r="GJE20" s="1633"/>
      <c r="GJF20" s="1633"/>
      <c r="GJG20" s="1633"/>
      <c r="GJH20" s="1633"/>
      <c r="GJI20" s="1633"/>
      <c r="GJJ20" s="1633"/>
      <c r="GJK20" s="1633"/>
      <c r="GJL20" s="1633"/>
      <c r="GJM20" s="1633"/>
      <c r="GJN20" s="1633"/>
      <c r="GJO20" s="1633"/>
      <c r="GJP20" s="1633"/>
      <c r="GJQ20" s="1633"/>
      <c r="GJR20" s="1633"/>
      <c r="GJS20" s="1633"/>
      <c r="GJT20" s="1633"/>
      <c r="GJU20" s="1633"/>
      <c r="GJV20" s="1633"/>
      <c r="GJW20" s="1633"/>
      <c r="GJX20" s="1633"/>
      <c r="GJY20" s="1633"/>
      <c r="GJZ20" s="1633"/>
      <c r="GKA20" s="1633"/>
      <c r="GKB20" s="1633"/>
      <c r="GKC20" s="1633"/>
      <c r="GKD20" s="1633"/>
      <c r="GKE20" s="1633"/>
      <c r="GKF20" s="1633"/>
      <c r="GKG20" s="1633"/>
      <c r="GKH20" s="1633"/>
      <c r="GKI20" s="1633"/>
      <c r="GKJ20" s="1633"/>
      <c r="GKK20" s="1633"/>
      <c r="GKL20" s="1633"/>
      <c r="GKM20" s="1633"/>
      <c r="GKN20" s="1633"/>
      <c r="GKO20" s="1633"/>
      <c r="GKP20" s="1633"/>
      <c r="GKQ20" s="1633"/>
      <c r="GKR20" s="1633"/>
      <c r="GKS20" s="1633"/>
      <c r="GKT20" s="1633"/>
      <c r="GKU20" s="1633"/>
      <c r="GKV20" s="1633"/>
      <c r="GKW20" s="1633"/>
      <c r="GKX20" s="1633"/>
      <c r="GKY20" s="1633"/>
      <c r="GKZ20" s="1633"/>
      <c r="GLA20" s="1633"/>
      <c r="GLB20" s="1633"/>
      <c r="GLC20" s="1633"/>
      <c r="GLD20" s="1633"/>
      <c r="GLE20" s="1633"/>
      <c r="GLF20" s="1633"/>
      <c r="GLG20" s="1633"/>
      <c r="GLH20" s="1633"/>
      <c r="GLI20" s="1633"/>
      <c r="GLJ20" s="1633"/>
      <c r="GLK20" s="1633"/>
      <c r="GLL20" s="1633"/>
      <c r="GLM20" s="1633"/>
      <c r="GLN20" s="1633"/>
      <c r="GLO20" s="1633"/>
      <c r="GLP20" s="1633"/>
      <c r="GLQ20" s="1633"/>
      <c r="GLR20" s="1633"/>
      <c r="GLS20" s="1633"/>
      <c r="GLT20" s="1633"/>
      <c r="GLU20" s="1633"/>
      <c r="GLV20" s="1633"/>
      <c r="GLW20" s="1633"/>
      <c r="GLX20" s="1633"/>
      <c r="GLY20" s="1633"/>
      <c r="GLZ20" s="1633"/>
      <c r="GMA20" s="1633"/>
      <c r="GMB20" s="1633"/>
      <c r="GMC20" s="1633"/>
      <c r="GMD20" s="1633"/>
      <c r="GME20" s="1633"/>
      <c r="GMF20" s="1633"/>
      <c r="GMG20" s="1633"/>
      <c r="GMH20" s="1633"/>
      <c r="GMI20" s="1633"/>
      <c r="GMJ20" s="1633"/>
      <c r="GMK20" s="1633"/>
      <c r="GML20" s="1633"/>
      <c r="GMM20" s="1633"/>
      <c r="GMN20" s="1633"/>
      <c r="GMO20" s="1633"/>
      <c r="GMP20" s="1633"/>
      <c r="GMQ20" s="1633"/>
      <c r="GMR20" s="1633"/>
      <c r="GMS20" s="1633"/>
      <c r="GMT20" s="1633"/>
      <c r="GMU20" s="1633"/>
      <c r="GMV20" s="1633"/>
      <c r="GMW20" s="1633"/>
      <c r="GMX20" s="1633"/>
      <c r="GMY20" s="1633"/>
      <c r="GMZ20" s="1633"/>
      <c r="GNA20" s="1633"/>
      <c r="GNB20" s="1633"/>
      <c r="GNC20" s="1633"/>
      <c r="GND20" s="1633"/>
      <c r="GNE20" s="1633"/>
      <c r="GNF20" s="1633"/>
      <c r="GNG20" s="1633"/>
      <c r="GNH20" s="1633"/>
      <c r="GNI20" s="1633"/>
      <c r="GNJ20" s="1633"/>
      <c r="GNK20" s="1633"/>
      <c r="GNL20" s="1633"/>
      <c r="GNM20" s="1633"/>
      <c r="GNN20" s="1633"/>
      <c r="GNO20" s="1633"/>
      <c r="GNP20" s="1633"/>
      <c r="GNQ20" s="1633"/>
      <c r="GNR20" s="1633"/>
      <c r="GNS20" s="1633"/>
      <c r="GNT20" s="1633"/>
      <c r="GNU20" s="1633"/>
      <c r="GNV20" s="1633"/>
      <c r="GNW20" s="1633"/>
      <c r="GNX20" s="1633"/>
      <c r="GNY20" s="1633"/>
      <c r="GNZ20" s="1633"/>
      <c r="GOA20" s="1633"/>
      <c r="GOB20" s="1633"/>
      <c r="GOC20" s="1633"/>
      <c r="GOD20" s="1633"/>
      <c r="GOE20" s="1633"/>
      <c r="GOF20" s="1633"/>
      <c r="GOG20" s="1633"/>
      <c r="GOH20" s="1633"/>
      <c r="GOI20" s="1633"/>
      <c r="GOJ20" s="1633"/>
      <c r="GOK20" s="1633"/>
      <c r="GOL20" s="1633"/>
      <c r="GOM20" s="1633"/>
      <c r="GON20" s="1633"/>
      <c r="GOO20" s="1633"/>
      <c r="GOP20" s="1633"/>
      <c r="GOQ20" s="1633"/>
      <c r="GOR20" s="1633"/>
      <c r="GOS20" s="1633"/>
      <c r="GOT20" s="1633"/>
      <c r="GOU20" s="1633"/>
      <c r="GOV20" s="1633"/>
      <c r="GOW20" s="1633"/>
      <c r="GOX20" s="1633"/>
      <c r="GOY20" s="1633"/>
      <c r="GOZ20" s="1633"/>
      <c r="GPA20" s="1633"/>
      <c r="GPB20" s="1633"/>
      <c r="GPC20" s="1633"/>
      <c r="GPD20" s="1633"/>
      <c r="GPE20" s="1633"/>
      <c r="GPF20" s="1633"/>
      <c r="GPG20" s="1633"/>
      <c r="GPH20" s="1633"/>
      <c r="GPI20" s="1633"/>
      <c r="GPJ20" s="1633"/>
      <c r="GPK20" s="1633"/>
      <c r="GPL20" s="1633"/>
      <c r="GPM20" s="1633"/>
      <c r="GPN20" s="1633"/>
      <c r="GPO20" s="1633"/>
      <c r="GPP20" s="1633"/>
      <c r="GPQ20" s="1633"/>
      <c r="GPR20" s="1633"/>
      <c r="GPS20" s="1633"/>
      <c r="GPT20" s="1633"/>
      <c r="GPU20" s="1633"/>
      <c r="GPV20" s="1633"/>
      <c r="GPW20" s="1633"/>
      <c r="GPX20" s="1633"/>
      <c r="GPY20" s="1633"/>
      <c r="GPZ20" s="1633"/>
      <c r="GQA20" s="1633"/>
      <c r="GQB20" s="1633"/>
      <c r="GQC20" s="1633"/>
      <c r="GQD20" s="1633"/>
      <c r="GQE20" s="1633"/>
      <c r="GQF20" s="1633"/>
      <c r="GQG20" s="1633"/>
      <c r="GQH20" s="1633"/>
      <c r="GQI20" s="1633"/>
      <c r="GQJ20" s="1633"/>
      <c r="GQK20" s="1633"/>
      <c r="GQL20" s="1633"/>
      <c r="GQM20" s="1633"/>
      <c r="GQN20" s="1633"/>
      <c r="GQO20" s="1633"/>
      <c r="GQP20" s="1633"/>
      <c r="GQQ20" s="1633"/>
      <c r="GQR20" s="1633"/>
      <c r="GQS20" s="1633"/>
      <c r="GQT20" s="1633"/>
      <c r="GQU20" s="1633"/>
      <c r="GQV20" s="1633"/>
      <c r="GQW20" s="1633"/>
      <c r="GQX20" s="1633"/>
      <c r="GQY20" s="1633"/>
      <c r="GQZ20" s="1633"/>
      <c r="GRA20" s="1633"/>
      <c r="GRB20" s="1633"/>
      <c r="GRC20" s="1633"/>
      <c r="GRD20" s="1633"/>
      <c r="GRE20" s="1633"/>
      <c r="GRF20" s="1633"/>
      <c r="GRG20" s="1633"/>
      <c r="GRH20" s="1633"/>
      <c r="GRI20" s="1633"/>
      <c r="GRJ20" s="1633"/>
      <c r="GRK20" s="1633"/>
      <c r="GRL20" s="1633"/>
      <c r="GRM20" s="1633"/>
      <c r="GRN20" s="1633"/>
      <c r="GRO20" s="1633"/>
      <c r="GRP20" s="1633"/>
      <c r="GRQ20" s="1633"/>
      <c r="GRR20" s="1633"/>
      <c r="GRS20" s="1633"/>
      <c r="GRT20" s="1633"/>
      <c r="GRU20" s="1633"/>
      <c r="GRV20" s="1633"/>
      <c r="GRW20" s="1633"/>
      <c r="GRX20" s="1633"/>
      <c r="GRY20" s="1633"/>
      <c r="GRZ20" s="1633"/>
      <c r="GSA20" s="1633"/>
      <c r="GSB20" s="1633"/>
      <c r="GSC20" s="1633"/>
      <c r="GSD20" s="1633"/>
      <c r="GSE20" s="1633"/>
      <c r="GSF20" s="1633"/>
      <c r="GSG20" s="1633"/>
      <c r="GSH20" s="1633"/>
      <c r="GSI20" s="1633"/>
      <c r="GSJ20" s="1633"/>
      <c r="GSK20" s="1633"/>
      <c r="GSL20" s="1633"/>
      <c r="GSM20" s="1633"/>
      <c r="GSN20" s="1633"/>
      <c r="GSO20" s="1633"/>
      <c r="GSP20" s="1633"/>
      <c r="GSQ20" s="1633"/>
      <c r="GSR20" s="1633"/>
      <c r="GSS20" s="1633"/>
      <c r="GST20" s="1633"/>
      <c r="GSU20" s="1633"/>
      <c r="GSV20" s="1633"/>
      <c r="GSW20" s="1633"/>
      <c r="GSX20" s="1633"/>
      <c r="GSY20" s="1633"/>
      <c r="GSZ20" s="1633"/>
      <c r="GTA20" s="1633"/>
      <c r="GTB20" s="1633"/>
      <c r="GTC20" s="1633"/>
      <c r="GTD20" s="1633"/>
      <c r="GTE20" s="1633"/>
      <c r="GTF20" s="1633"/>
      <c r="GTG20" s="1633"/>
      <c r="GTH20" s="1633"/>
      <c r="GTI20" s="1633"/>
      <c r="GTJ20" s="1633"/>
      <c r="GTK20" s="1633"/>
      <c r="GTL20" s="1633"/>
      <c r="GTM20" s="1633"/>
      <c r="GTN20" s="1633"/>
      <c r="GTO20" s="1633"/>
      <c r="GTP20" s="1633"/>
      <c r="GTQ20" s="1633"/>
      <c r="GTR20" s="1633"/>
      <c r="GTS20" s="1633"/>
      <c r="GTT20" s="1633"/>
      <c r="GTU20" s="1633"/>
      <c r="GTV20" s="1633"/>
      <c r="GTW20" s="1633"/>
      <c r="GTX20" s="1633"/>
      <c r="GTY20" s="1633"/>
      <c r="GTZ20" s="1633"/>
      <c r="GUA20" s="1633"/>
      <c r="GUB20" s="1633"/>
      <c r="GUC20" s="1633"/>
      <c r="GUD20" s="1633"/>
      <c r="GUE20" s="1633"/>
      <c r="GUF20" s="1633"/>
      <c r="GUG20" s="1633"/>
      <c r="GUH20" s="1633"/>
      <c r="GUI20" s="1633"/>
      <c r="GUJ20" s="1633"/>
      <c r="GUK20" s="1633"/>
      <c r="GUL20" s="1633"/>
      <c r="GUM20" s="1633"/>
      <c r="GUN20" s="1633"/>
      <c r="GUO20" s="1633"/>
      <c r="GUP20" s="1633"/>
      <c r="GUQ20" s="1633"/>
      <c r="GUR20" s="1633"/>
      <c r="GUS20" s="1633"/>
      <c r="GUT20" s="1633"/>
      <c r="GUU20" s="1633"/>
      <c r="GUV20" s="1633"/>
      <c r="GUW20" s="1633"/>
      <c r="GUX20" s="1633"/>
      <c r="GUY20" s="1633"/>
      <c r="GUZ20" s="1633"/>
      <c r="GVA20" s="1633"/>
      <c r="GVB20" s="1633"/>
      <c r="GVC20" s="1633"/>
      <c r="GVD20" s="1633"/>
      <c r="GVE20" s="1633"/>
      <c r="GVF20" s="1633"/>
      <c r="GVG20" s="1633"/>
      <c r="GVH20" s="1633"/>
      <c r="GVI20" s="1633"/>
      <c r="GVJ20" s="1633"/>
      <c r="GVK20" s="1633"/>
      <c r="GVL20" s="1633"/>
      <c r="GVM20" s="1633"/>
      <c r="GVN20" s="1633"/>
      <c r="GVO20" s="1633"/>
      <c r="GVP20" s="1633"/>
      <c r="GVQ20" s="1633"/>
      <c r="GVR20" s="1633"/>
      <c r="GVS20" s="1633"/>
      <c r="GVT20" s="1633"/>
      <c r="GVU20" s="1633"/>
      <c r="GVV20" s="1633"/>
      <c r="GVW20" s="1633"/>
      <c r="GVX20" s="1633"/>
      <c r="GVY20" s="1633"/>
      <c r="GVZ20" s="1633"/>
      <c r="GWA20" s="1633"/>
      <c r="GWB20" s="1633"/>
      <c r="GWC20" s="1633"/>
      <c r="GWD20" s="1633"/>
      <c r="GWE20" s="1633"/>
      <c r="GWF20" s="1633"/>
      <c r="GWG20" s="1633"/>
      <c r="GWH20" s="1633"/>
      <c r="GWI20" s="1633"/>
      <c r="GWJ20" s="1633"/>
      <c r="GWK20" s="1633"/>
      <c r="GWL20" s="1633"/>
      <c r="GWM20" s="1633"/>
      <c r="GWN20" s="1633"/>
      <c r="GWO20" s="1633"/>
      <c r="GWP20" s="1633"/>
      <c r="GWQ20" s="1633"/>
      <c r="GWR20" s="1633"/>
      <c r="GWS20" s="1633"/>
      <c r="GWT20" s="1633"/>
      <c r="GWU20" s="1633"/>
      <c r="GWV20" s="1633"/>
      <c r="GWW20" s="1633"/>
      <c r="GWX20" s="1633"/>
      <c r="GWY20" s="1633"/>
      <c r="GWZ20" s="1633"/>
      <c r="GXA20" s="1633"/>
      <c r="GXB20" s="1633"/>
      <c r="GXC20" s="1633"/>
      <c r="GXD20" s="1633"/>
      <c r="GXE20" s="1633"/>
      <c r="GXF20" s="1633"/>
      <c r="GXG20" s="1633"/>
      <c r="GXH20" s="1633"/>
      <c r="GXI20" s="1633"/>
      <c r="GXJ20" s="1633"/>
      <c r="GXK20" s="1633"/>
      <c r="GXL20" s="1633"/>
      <c r="GXM20" s="1633"/>
      <c r="GXN20" s="1633"/>
      <c r="GXO20" s="1633"/>
      <c r="GXP20" s="1633"/>
      <c r="GXQ20" s="1633"/>
      <c r="GXR20" s="1633"/>
      <c r="GXS20" s="1633"/>
      <c r="GXT20" s="1633"/>
      <c r="GXU20" s="1633"/>
      <c r="GXV20" s="1633"/>
      <c r="GXW20" s="1633"/>
      <c r="GXX20" s="1633"/>
      <c r="GXY20" s="1633"/>
      <c r="GXZ20" s="1633"/>
      <c r="GYA20" s="1633"/>
      <c r="GYB20" s="1633"/>
      <c r="GYC20" s="1633"/>
      <c r="GYD20" s="1633"/>
      <c r="GYE20" s="1633"/>
      <c r="GYF20" s="1633"/>
      <c r="GYG20" s="1633"/>
      <c r="GYH20" s="1633"/>
      <c r="GYI20" s="1633"/>
      <c r="GYJ20" s="1633"/>
      <c r="GYK20" s="1633"/>
      <c r="GYL20" s="1633"/>
      <c r="GYM20" s="1633"/>
      <c r="GYN20" s="1633"/>
      <c r="GYO20" s="1633"/>
      <c r="GYP20" s="1633"/>
      <c r="GYQ20" s="1633"/>
      <c r="GYR20" s="1633"/>
      <c r="GYS20" s="1633"/>
      <c r="GYT20" s="1633"/>
      <c r="GYU20" s="1633"/>
      <c r="GYV20" s="1633"/>
      <c r="GYW20" s="1633"/>
      <c r="GYX20" s="1633"/>
      <c r="GYY20" s="1633"/>
      <c r="GYZ20" s="1633"/>
      <c r="GZA20" s="1633"/>
      <c r="GZB20" s="1633"/>
      <c r="GZC20" s="1633"/>
      <c r="GZD20" s="1633"/>
      <c r="GZE20" s="1633"/>
      <c r="GZF20" s="1633"/>
      <c r="GZG20" s="1633"/>
      <c r="GZH20" s="1633"/>
      <c r="GZI20" s="1633"/>
      <c r="GZJ20" s="1633"/>
      <c r="GZK20" s="1633"/>
      <c r="GZL20" s="1633"/>
      <c r="GZM20" s="1633"/>
      <c r="GZN20" s="1633"/>
      <c r="GZO20" s="1633"/>
      <c r="GZP20" s="1633"/>
      <c r="GZQ20" s="1633"/>
      <c r="GZR20" s="1633"/>
      <c r="GZS20" s="1633"/>
      <c r="GZT20" s="1633"/>
      <c r="GZU20" s="1633"/>
      <c r="GZV20" s="1633"/>
      <c r="GZW20" s="1633"/>
      <c r="GZX20" s="1633"/>
      <c r="GZY20" s="1633"/>
      <c r="GZZ20" s="1633"/>
      <c r="HAA20" s="1633"/>
      <c r="HAB20" s="1633"/>
      <c r="HAC20" s="1633"/>
      <c r="HAD20" s="1633"/>
      <c r="HAE20" s="1633"/>
      <c r="HAF20" s="1633"/>
      <c r="HAG20" s="1633"/>
      <c r="HAH20" s="1633"/>
      <c r="HAI20" s="1633"/>
      <c r="HAJ20" s="1633"/>
      <c r="HAK20" s="1633"/>
      <c r="HAL20" s="1633"/>
      <c r="HAM20" s="1633"/>
      <c r="HAN20" s="1633"/>
      <c r="HAO20" s="1633"/>
      <c r="HAP20" s="1633"/>
      <c r="HAQ20" s="1633"/>
      <c r="HAR20" s="1633"/>
      <c r="HAS20" s="1633"/>
      <c r="HAT20" s="1633"/>
      <c r="HAU20" s="1633"/>
      <c r="HAV20" s="1633"/>
      <c r="HAW20" s="1633"/>
      <c r="HAX20" s="1633"/>
      <c r="HAY20" s="1633"/>
      <c r="HAZ20" s="1633"/>
      <c r="HBA20" s="1633"/>
      <c r="HBB20" s="1633"/>
      <c r="HBC20" s="1633"/>
      <c r="HBD20" s="1633"/>
      <c r="HBE20" s="1633"/>
      <c r="HBF20" s="1633"/>
      <c r="HBG20" s="1633"/>
      <c r="HBH20" s="1633"/>
      <c r="HBI20" s="1633"/>
      <c r="HBJ20" s="1633"/>
      <c r="HBK20" s="1633"/>
      <c r="HBL20" s="1633"/>
      <c r="HBM20" s="1633"/>
      <c r="HBN20" s="1633"/>
      <c r="HBO20" s="1633"/>
      <c r="HBP20" s="1633"/>
      <c r="HBQ20" s="1633"/>
      <c r="HBR20" s="1633"/>
      <c r="HBS20" s="1633"/>
      <c r="HBT20" s="1633"/>
      <c r="HBU20" s="1633"/>
      <c r="HBV20" s="1633"/>
      <c r="HBW20" s="1633"/>
      <c r="HBX20" s="1633"/>
      <c r="HBY20" s="1633"/>
      <c r="HBZ20" s="1633"/>
      <c r="HCA20" s="1633"/>
      <c r="HCB20" s="1633"/>
      <c r="HCC20" s="1633"/>
      <c r="HCD20" s="1633"/>
      <c r="HCE20" s="1633"/>
      <c r="HCF20" s="1633"/>
      <c r="HCG20" s="1633"/>
      <c r="HCH20" s="1633"/>
      <c r="HCI20" s="1633"/>
      <c r="HCJ20" s="1633"/>
      <c r="HCK20" s="1633"/>
      <c r="HCL20" s="1633"/>
      <c r="HCM20" s="1633"/>
      <c r="HCN20" s="1633"/>
      <c r="HCO20" s="1633"/>
      <c r="HCP20" s="1633"/>
      <c r="HCQ20" s="1633"/>
      <c r="HCR20" s="1633"/>
      <c r="HCS20" s="1633"/>
      <c r="HCT20" s="1633"/>
      <c r="HCU20" s="1633"/>
      <c r="HCV20" s="1633"/>
      <c r="HCW20" s="1633"/>
      <c r="HCX20" s="1633"/>
      <c r="HCY20" s="1633"/>
      <c r="HCZ20" s="1633"/>
      <c r="HDA20" s="1633"/>
      <c r="HDB20" s="1633"/>
      <c r="HDC20" s="1633"/>
      <c r="HDD20" s="1633"/>
      <c r="HDE20" s="1633"/>
      <c r="HDF20" s="1633"/>
      <c r="HDG20" s="1633"/>
      <c r="HDH20" s="1633"/>
      <c r="HDI20" s="1633"/>
      <c r="HDJ20" s="1633"/>
      <c r="HDK20" s="1633"/>
      <c r="HDL20" s="1633"/>
      <c r="HDM20" s="1633"/>
      <c r="HDN20" s="1633"/>
      <c r="HDO20" s="1633"/>
      <c r="HDP20" s="1633"/>
      <c r="HDQ20" s="1633"/>
      <c r="HDR20" s="1633"/>
      <c r="HDS20" s="1633"/>
      <c r="HDT20" s="1633"/>
      <c r="HDU20" s="1633"/>
      <c r="HDV20" s="1633"/>
      <c r="HDW20" s="1633"/>
      <c r="HDX20" s="1633"/>
      <c r="HDY20" s="1633"/>
      <c r="HDZ20" s="1633"/>
      <c r="HEA20" s="1633"/>
      <c r="HEB20" s="1633"/>
      <c r="HEC20" s="1633"/>
      <c r="HED20" s="1633"/>
      <c r="HEE20" s="1633"/>
      <c r="HEF20" s="1633"/>
      <c r="HEG20" s="1633"/>
      <c r="HEH20" s="1633"/>
      <c r="HEI20" s="1633"/>
      <c r="HEJ20" s="1633"/>
      <c r="HEK20" s="1633"/>
      <c r="HEL20" s="1633"/>
      <c r="HEM20" s="1633"/>
      <c r="HEN20" s="1633"/>
      <c r="HEO20" s="1633"/>
      <c r="HEP20" s="1633"/>
      <c r="HEQ20" s="1633"/>
      <c r="HER20" s="1633"/>
      <c r="HES20" s="1633"/>
      <c r="HET20" s="1633"/>
      <c r="HEU20" s="1633"/>
      <c r="HEV20" s="1633"/>
      <c r="HEW20" s="1633"/>
      <c r="HEX20" s="1633"/>
      <c r="HEY20" s="1633"/>
      <c r="HEZ20" s="1633"/>
      <c r="HFA20" s="1633"/>
      <c r="HFB20" s="1633"/>
      <c r="HFC20" s="1633"/>
      <c r="HFD20" s="1633"/>
      <c r="HFE20" s="1633"/>
      <c r="HFF20" s="1633"/>
      <c r="HFG20" s="1633"/>
      <c r="HFH20" s="1633"/>
      <c r="HFI20" s="1633"/>
      <c r="HFJ20" s="1633"/>
      <c r="HFK20" s="1633"/>
      <c r="HFL20" s="1633"/>
      <c r="HFM20" s="1633"/>
      <c r="HFN20" s="1633"/>
      <c r="HFO20" s="1633"/>
      <c r="HFP20" s="1633"/>
      <c r="HFQ20" s="1633"/>
      <c r="HFR20" s="1633"/>
      <c r="HFS20" s="1633"/>
      <c r="HFT20" s="1633"/>
      <c r="HFU20" s="1633"/>
      <c r="HFV20" s="1633"/>
      <c r="HFW20" s="1633"/>
      <c r="HFX20" s="1633"/>
      <c r="HFY20" s="1633"/>
      <c r="HFZ20" s="1633"/>
      <c r="HGA20" s="1633"/>
      <c r="HGB20" s="1633"/>
      <c r="HGC20" s="1633"/>
      <c r="HGD20" s="1633"/>
      <c r="HGE20" s="1633"/>
      <c r="HGF20" s="1633"/>
      <c r="HGG20" s="1633"/>
      <c r="HGH20" s="1633"/>
      <c r="HGI20" s="1633"/>
      <c r="HGJ20" s="1633"/>
      <c r="HGK20" s="1633"/>
      <c r="HGL20" s="1633"/>
      <c r="HGM20" s="1633"/>
      <c r="HGN20" s="1633"/>
      <c r="HGO20" s="1633"/>
      <c r="HGP20" s="1633"/>
      <c r="HGQ20" s="1633"/>
      <c r="HGR20" s="1633"/>
      <c r="HGS20" s="1633"/>
      <c r="HGT20" s="1633"/>
      <c r="HGU20" s="1633"/>
      <c r="HGV20" s="1633"/>
      <c r="HGW20" s="1633"/>
      <c r="HGX20" s="1633"/>
      <c r="HGY20" s="1633"/>
      <c r="HGZ20" s="1633"/>
      <c r="HHA20" s="1633"/>
      <c r="HHB20" s="1633"/>
      <c r="HHC20" s="1633"/>
      <c r="HHD20" s="1633"/>
      <c r="HHE20" s="1633"/>
      <c r="HHF20" s="1633"/>
      <c r="HHG20" s="1633"/>
      <c r="HHH20" s="1633"/>
      <c r="HHI20" s="1633"/>
      <c r="HHJ20" s="1633"/>
      <c r="HHK20" s="1633"/>
      <c r="HHL20" s="1633"/>
      <c r="HHM20" s="1633"/>
      <c r="HHN20" s="1633"/>
      <c r="HHO20" s="1633"/>
      <c r="HHP20" s="1633"/>
      <c r="HHQ20" s="1633"/>
      <c r="HHR20" s="1633"/>
      <c r="HHS20" s="1633"/>
      <c r="HHT20" s="1633"/>
      <c r="HHU20" s="1633"/>
      <c r="HHV20" s="1633"/>
      <c r="HHW20" s="1633"/>
      <c r="HHX20" s="1633"/>
      <c r="HHY20" s="1633"/>
      <c r="HHZ20" s="1633"/>
      <c r="HIA20" s="1633"/>
      <c r="HIB20" s="1633"/>
      <c r="HIC20" s="1633"/>
      <c r="HID20" s="1633"/>
      <c r="HIE20" s="1633"/>
      <c r="HIF20" s="1633"/>
      <c r="HIG20" s="1633"/>
      <c r="HIH20" s="1633"/>
      <c r="HII20" s="1633"/>
      <c r="HIJ20" s="1633"/>
      <c r="HIK20" s="1633"/>
      <c r="HIL20" s="1633"/>
      <c r="HIM20" s="1633"/>
      <c r="HIN20" s="1633"/>
      <c r="HIO20" s="1633"/>
      <c r="HIP20" s="1633"/>
      <c r="HIQ20" s="1633"/>
      <c r="HIR20" s="1633"/>
      <c r="HIS20" s="1633"/>
      <c r="HIT20" s="1633"/>
      <c r="HIU20" s="1633"/>
      <c r="HIV20" s="1633"/>
      <c r="HIW20" s="1633"/>
      <c r="HIX20" s="1633"/>
      <c r="HIY20" s="1633"/>
      <c r="HIZ20" s="1633"/>
      <c r="HJA20" s="1633"/>
      <c r="HJB20" s="1633"/>
      <c r="HJC20" s="1633"/>
      <c r="HJD20" s="1633"/>
      <c r="HJE20" s="1633"/>
      <c r="HJF20" s="1633"/>
      <c r="HJG20" s="1633"/>
      <c r="HJH20" s="1633"/>
      <c r="HJI20" s="1633"/>
      <c r="HJJ20" s="1633"/>
      <c r="HJK20" s="1633"/>
      <c r="HJL20" s="1633"/>
      <c r="HJM20" s="1633"/>
      <c r="HJN20" s="1633"/>
      <c r="HJO20" s="1633"/>
      <c r="HJP20" s="1633"/>
      <c r="HJQ20" s="1633"/>
      <c r="HJR20" s="1633"/>
      <c r="HJS20" s="1633"/>
      <c r="HJT20" s="1633"/>
      <c r="HJU20" s="1633"/>
      <c r="HJV20" s="1633"/>
      <c r="HJW20" s="1633"/>
      <c r="HJX20" s="1633"/>
      <c r="HJY20" s="1633"/>
      <c r="HJZ20" s="1633"/>
      <c r="HKA20" s="1633"/>
      <c r="HKB20" s="1633"/>
      <c r="HKC20" s="1633"/>
      <c r="HKD20" s="1633"/>
      <c r="HKE20" s="1633"/>
      <c r="HKF20" s="1633"/>
      <c r="HKG20" s="1633"/>
      <c r="HKH20" s="1633"/>
      <c r="HKI20" s="1633"/>
      <c r="HKJ20" s="1633"/>
      <c r="HKK20" s="1633"/>
      <c r="HKL20" s="1633"/>
      <c r="HKM20" s="1633"/>
      <c r="HKN20" s="1633"/>
      <c r="HKO20" s="1633"/>
      <c r="HKP20" s="1633"/>
      <c r="HKQ20" s="1633"/>
      <c r="HKR20" s="1633"/>
      <c r="HKS20" s="1633"/>
      <c r="HKT20" s="1633"/>
      <c r="HKU20" s="1633"/>
      <c r="HKV20" s="1633"/>
      <c r="HKW20" s="1633"/>
      <c r="HKX20" s="1633"/>
      <c r="HKY20" s="1633"/>
      <c r="HKZ20" s="1633"/>
      <c r="HLA20" s="1633"/>
      <c r="HLB20" s="1633"/>
      <c r="HLC20" s="1633"/>
      <c r="HLD20" s="1633"/>
      <c r="HLE20" s="1633"/>
      <c r="HLF20" s="1633"/>
      <c r="HLG20" s="1633"/>
      <c r="HLH20" s="1633"/>
      <c r="HLI20" s="1633"/>
      <c r="HLJ20" s="1633"/>
      <c r="HLK20" s="1633"/>
      <c r="HLL20" s="1633"/>
      <c r="HLM20" s="1633"/>
      <c r="HLN20" s="1633"/>
      <c r="HLO20" s="1633"/>
      <c r="HLP20" s="1633"/>
      <c r="HLQ20" s="1633"/>
      <c r="HLR20" s="1633"/>
      <c r="HLS20" s="1633"/>
      <c r="HLT20" s="1633"/>
      <c r="HLU20" s="1633"/>
      <c r="HLV20" s="1633"/>
      <c r="HLW20" s="1633"/>
      <c r="HLX20" s="1633"/>
      <c r="HLY20" s="1633"/>
      <c r="HLZ20" s="1633"/>
      <c r="HMA20" s="1633"/>
      <c r="HMB20" s="1633"/>
      <c r="HMC20" s="1633"/>
      <c r="HMD20" s="1633"/>
      <c r="HME20" s="1633"/>
      <c r="HMF20" s="1633"/>
      <c r="HMG20" s="1633"/>
      <c r="HMH20" s="1633"/>
      <c r="HMI20" s="1633"/>
      <c r="HMJ20" s="1633"/>
      <c r="HMK20" s="1633"/>
      <c r="HML20" s="1633"/>
      <c r="HMM20" s="1633"/>
      <c r="HMN20" s="1633"/>
      <c r="HMO20" s="1633"/>
      <c r="HMP20" s="1633"/>
      <c r="HMQ20" s="1633"/>
      <c r="HMR20" s="1633"/>
      <c r="HMS20" s="1633"/>
      <c r="HMT20" s="1633"/>
      <c r="HMU20" s="1633"/>
      <c r="HMV20" s="1633"/>
      <c r="HMW20" s="1633"/>
      <c r="HMX20" s="1633"/>
      <c r="HMY20" s="1633"/>
      <c r="HMZ20" s="1633"/>
      <c r="HNA20" s="1633"/>
      <c r="HNB20" s="1633"/>
      <c r="HNC20" s="1633"/>
      <c r="HND20" s="1633"/>
      <c r="HNE20" s="1633"/>
      <c r="HNF20" s="1633"/>
      <c r="HNG20" s="1633"/>
      <c r="HNH20" s="1633"/>
      <c r="HNI20" s="1633"/>
      <c r="HNJ20" s="1633"/>
      <c r="HNK20" s="1633"/>
      <c r="HNL20" s="1633"/>
      <c r="HNM20" s="1633"/>
      <c r="HNN20" s="1633"/>
      <c r="HNO20" s="1633"/>
      <c r="HNP20" s="1633"/>
      <c r="HNQ20" s="1633"/>
      <c r="HNR20" s="1633"/>
      <c r="HNS20" s="1633"/>
      <c r="HNT20" s="1633"/>
      <c r="HNU20" s="1633"/>
      <c r="HNV20" s="1633"/>
      <c r="HNW20" s="1633"/>
      <c r="HNX20" s="1633"/>
      <c r="HNY20" s="1633"/>
      <c r="HNZ20" s="1633"/>
      <c r="HOA20" s="1633"/>
      <c r="HOB20" s="1633"/>
      <c r="HOC20" s="1633"/>
      <c r="HOD20" s="1633"/>
      <c r="HOE20" s="1633"/>
      <c r="HOF20" s="1633"/>
      <c r="HOG20" s="1633"/>
      <c r="HOH20" s="1633"/>
      <c r="HOI20" s="1633"/>
      <c r="HOJ20" s="1633"/>
      <c r="HOK20" s="1633"/>
      <c r="HOL20" s="1633"/>
      <c r="HOM20" s="1633"/>
      <c r="HON20" s="1633"/>
      <c r="HOO20" s="1633"/>
      <c r="HOP20" s="1633"/>
      <c r="HOQ20" s="1633"/>
      <c r="HOR20" s="1633"/>
      <c r="HOS20" s="1633"/>
      <c r="HOT20" s="1633"/>
      <c r="HOU20" s="1633"/>
      <c r="HOV20" s="1633"/>
      <c r="HOW20" s="1633"/>
      <c r="HOX20" s="1633"/>
      <c r="HOY20" s="1633"/>
      <c r="HOZ20" s="1633"/>
      <c r="HPA20" s="1633"/>
      <c r="HPB20" s="1633"/>
      <c r="HPC20" s="1633"/>
      <c r="HPD20" s="1633"/>
      <c r="HPE20" s="1633"/>
      <c r="HPF20" s="1633"/>
      <c r="HPG20" s="1633"/>
      <c r="HPH20" s="1633"/>
      <c r="HPI20" s="1633"/>
      <c r="HPJ20" s="1633"/>
      <c r="HPK20" s="1633"/>
      <c r="HPL20" s="1633"/>
      <c r="HPM20" s="1633"/>
      <c r="HPN20" s="1633"/>
      <c r="HPO20" s="1633"/>
      <c r="HPP20" s="1633"/>
      <c r="HPQ20" s="1633"/>
      <c r="HPR20" s="1633"/>
      <c r="HPS20" s="1633"/>
      <c r="HPT20" s="1633"/>
      <c r="HPU20" s="1633"/>
      <c r="HPV20" s="1633"/>
      <c r="HPW20" s="1633"/>
      <c r="HPX20" s="1633"/>
      <c r="HPY20" s="1633"/>
      <c r="HPZ20" s="1633"/>
      <c r="HQA20" s="1633"/>
      <c r="HQB20" s="1633"/>
      <c r="HQC20" s="1633"/>
      <c r="HQD20" s="1633"/>
      <c r="HQE20" s="1633"/>
      <c r="HQF20" s="1633"/>
      <c r="HQG20" s="1633"/>
      <c r="HQH20" s="1633"/>
      <c r="HQI20" s="1633"/>
      <c r="HQJ20" s="1633"/>
      <c r="HQK20" s="1633"/>
      <c r="HQL20" s="1633"/>
      <c r="HQM20" s="1633"/>
      <c r="HQN20" s="1633"/>
      <c r="HQO20" s="1633"/>
      <c r="HQP20" s="1633"/>
      <c r="HQQ20" s="1633"/>
      <c r="HQR20" s="1633"/>
      <c r="HQS20" s="1633"/>
      <c r="HQT20" s="1633"/>
      <c r="HQU20" s="1633"/>
      <c r="HQV20" s="1633"/>
      <c r="HQW20" s="1633"/>
      <c r="HQX20" s="1633"/>
      <c r="HQY20" s="1633"/>
      <c r="HQZ20" s="1633"/>
      <c r="HRA20" s="1633"/>
      <c r="HRB20" s="1633"/>
      <c r="HRC20" s="1633"/>
      <c r="HRD20" s="1633"/>
      <c r="HRE20" s="1633"/>
      <c r="HRF20" s="1633"/>
      <c r="HRG20" s="1633"/>
      <c r="HRH20" s="1633"/>
      <c r="HRI20" s="1633"/>
      <c r="HRJ20" s="1633"/>
      <c r="HRK20" s="1633"/>
      <c r="HRL20" s="1633"/>
      <c r="HRM20" s="1633"/>
      <c r="HRN20" s="1633"/>
      <c r="HRO20" s="1633"/>
      <c r="HRP20" s="1633"/>
      <c r="HRQ20" s="1633"/>
      <c r="HRR20" s="1633"/>
      <c r="HRS20" s="1633"/>
      <c r="HRT20" s="1633"/>
      <c r="HRU20" s="1633"/>
      <c r="HRV20" s="1633"/>
      <c r="HRW20" s="1633"/>
      <c r="HRX20" s="1633"/>
      <c r="HRY20" s="1633"/>
      <c r="HRZ20" s="1633"/>
      <c r="HSA20" s="1633"/>
      <c r="HSB20" s="1633"/>
      <c r="HSC20" s="1633"/>
      <c r="HSD20" s="1633"/>
      <c r="HSE20" s="1633"/>
      <c r="HSF20" s="1633"/>
      <c r="HSG20" s="1633"/>
      <c r="HSH20" s="1633"/>
      <c r="HSI20" s="1633"/>
      <c r="HSJ20" s="1633"/>
      <c r="HSK20" s="1633"/>
      <c r="HSL20" s="1633"/>
      <c r="HSM20" s="1633"/>
      <c r="HSN20" s="1633"/>
      <c r="HSO20" s="1633"/>
      <c r="HSP20" s="1633"/>
      <c r="HSQ20" s="1633"/>
      <c r="HSR20" s="1633"/>
      <c r="HSS20" s="1633"/>
      <c r="HST20" s="1633"/>
      <c r="HSU20" s="1633"/>
      <c r="HSV20" s="1633"/>
      <c r="HSW20" s="1633"/>
      <c r="HSX20" s="1633"/>
      <c r="HSY20" s="1633"/>
      <c r="HSZ20" s="1633"/>
      <c r="HTA20" s="1633"/>
      <c r="HTB20" s="1633"/>
      <c r="HTC20" s="1633"/>
      <c r="HTD20" s="1633"/>
      <c r="HTE20" s="1633"/>
      <c r="HTF20" s="1633"/>
      <c r="HTG20" s="1633"/>
      <c r="HTH20" s="1633"/>
      <c r="HTI20" s="1633"/>
      <c r="HTJ20" s="1633"/>
      <c r="HTK20" s="1633"/>
      <c r="HTL20" s="1633"/>
      <c r="HTM20" s="1633"/>
      <c r="HTN20" s="1633"/>
      <c r="HTO20" s="1633"/>
      <c r="HTP20" s="1633"/>
      <c r="HTQ20" s="1633"/>
      <c r="HTR20" s="1633"/>
      <c r="HTS20" s="1633"/>
      <c r="HTT20" s="1633"/>
      <c r="HTU20" s="1633"/>
      <c r="HTV20" s="1633"/>
      <c r="HTW20" s="1633"/>
      <c r="HTX20" s="1633"/>
      <c r="HTY20" s="1633"/>
      <c r="HTZ20" s="1633"/>
      <c r="HUA20" s="1633"/>
      <c r="HUB20" s="1633"/>
      <c r="HUC20" s="1633"/>
      <c r="HUD20" s="1633"/>
      <c r="HUE20" s="1633"/>
      <c r="HUF20" s="1633"/>
      <c r="HUG20" s="1633"/>
      <c r="HUH20" s="1633"/>
      <c r="HUI20" s="1633"/>
      <c r="HUJ20" s="1633"/>
      <c r="HUK20" s="1633"/>
      <c r="HUL20" s="1633"/>
      <c r="HUM20" s="1633"/>
      <c r="HUN20" s="1633"/>
      <c r="HUO20" s="1633"/>
      <c r="HUP20" s="1633"/>
      <c r="HUQ20" s="1633"/>
      <c r="HUR20" s="1633"/>
      <c r="HUS20" s="1633"/>
      <c r="HUT20" s="1633"/>
      <c r="HUU20" s="1633"/>
      <c r="HUV20" s="1633"/>
      <c r="HUW20" s="1633"/>
      <c r="HUX20" s="1633"/>
      <c r="HUY20" s="1633"/>
      <c r="HUZ20" s="1633"/>
      <c r="HVA20" s="1633"/>
      <c r="HVB20" s="1633"/>
      <c r="HVC20" s="1633"/>
      <c r="HVD20" s="1633"/>
      <c r="HVE20" s="1633"/>
      <c r="HVF20" s="1633"/>
      <c r="HVG20" s="1633"/>
      <c r="HVH20" s="1633"/>
      <c r="HVI20" s="1633"/>
      <c r="HVJ20" s="1633"/>
      <c r="HVK20" s="1633"/>
      <c r="HVL20" s="1633"/>
      <c r="HVM20" s="1633"/>
      <c r="HVN20" s="1633"/>
      <c r="HVO20" s="1633"/>
      <c r="HVP20" s="1633"/>
      <c r="HVQ20" s="1633"/>
      <c r="HVR20" s="1633"/>
      <c r="HVS20" s="1633"/>
      <c r="HVT20" s="1633"/>
      <c r="HVU20" s="1633"/>
      <c r="HVV20" s="1633"/>
      <c r="HVW20" s="1633"/>
      <c r="HVX20" s="1633"/>
      <c r="HVY20" s="1633"/>
      <c r="HVZ20" s="1633"/>
      <c r="HWA20" s="1633"/>
      <c r="HWB20" s="1633"/>
      <c r="HWC20" s="1633"/>
      <c r="HWD20" s="1633"/>
      <c r="HWE20" s="1633"/>
      <c r="HWF20" s="1633"/>
      <c r="HWG20" s="1633"/>
      <c r="HWH20" s="1633"/>
      <c r="HWI20" s="1633"/>
      <c r="HWJ20" s="1633"/>
      <c r="HWK20" s="1633"/>
      <c r="HWL20" s="1633"/>
      <c r="HWM20" s="1633"/>
      <c r="HWN20" s="1633"/>
      <c r="HWO20" s="1633"/>
      <c r="HWP20" s="1633"/>
      <c r="HWQ20" s="1633"/>
      <c r="HWR20" s="1633"/>
      <c r="HWS20" s="1633"/>
      <c r="HWT20" s="1633"/>
      <c r="HWU20" s="1633"/>
      <c r="HWV20" s="1633"/>
      <c r="HWW20" s="1633"/>
      <c r="HWX20" s="1633"/>
      <c r="HWY20" s="1633"/>
      <c r="HWZ20" s="1633"/>
      <c r="HXA20" s="1633"/>
      <c r="HXB20" s="1633"/>
      <c r="HXC20" s="1633"/>
      <c r="HXD20" s="1633"/>
      <c r="HXE20" s="1633"/>
      <c r="HXF20" s="1633"/>
      <c r="HXG20" s="1633"/>
      <c r="HXH20" s="1633"/>
      <c r="HXI20" s="1633"/>
      <c r="HXJ20" s="1633"/>
      <c r="HXK20" s="1633"/>
      <c r="HXL20" s="1633"/>
      <c r="HXM20" s="1633"/>
      <c r="HXN20" s="1633"/>
      <c r="HXO20" s="1633"/>
      <c r="HXP20" s="1633"/>
      <c r="HXQ20" s="1633"/>
      <c r="HXR20" s="1633"/>
      <c r="HXS20" s="1633"/>
      <c r="HXT20" s="1633"/>
      <c r="HXU20" s="1633"/>
      <c r="HXV20" s="1633"/>
      <c r="HXW20" s="1633"/>
      <c r="HXX20" s="1633"/>
      <c r="HXY20" s="1633"/>
      <c r="HXZ20" s="1633"/>
      <c r="HYA20" s="1633"/>
      <c r="HYB20" s="1633"/>
      <c r="HYC20" s="1633"/>
      <c r="HYD20" s="1633"/>
      <c r="HYE20" s="1633"/>
      <c r="HYF20" s="1633"/>
      <c r="HYG20" s="1633"/>
      <c r="HYH20" s="1633"/>
      <c r="HYI20" s="1633"/>
      <c r="HYJ20" s="1633"/>
      <c r="HYK20" s="1633"/>
      <c r="HYL20" s="1633"/>
      <c r="HYM20" s="1633"/>
      <c r="HYN20" s="1633"/>
      <c r="HYO20" s="1633"/>
      <c r="HYP20" s="1633"/>
      <c r="HYQ20" s="1633"/>
      <c r="HYR20" s="1633"/>
      <c r="HYS20" s="1633"/>
      <c r="HYT20" s="1633"/>
      <c r="HYU20" s="1633"/>
      <c r="HYV20" s="1633"/>
      <c r="HYW20" s="1633"/>
      <c r="HYX20" s="1633"/>
      <c r="HYY20" s="1633"/>
      <c r="HYZ20" s="1633"/>
      <c r="HZA20" s="1633"/>
      <c r="HZB20" s="1633"/>
      <c r="HZC20" s="1633"/>
      <c r="HZD20" s="1633"/>
      <c r="HZE20" s="1633"/>
      <c r="HZF20" s="1633"/>
      <c r="HZG20" s="1633"/>
      <c r="HZH20" s="1633"/>
      <c r="HZI20" s="1633"/>
      <c r="HZJ20" s="1633"/>
      <c r="HZK20" s="1633"/>
      <c r="HZL20" s="1633"/>
      <c r="HZM20" s="1633"/>
      <c r="HZN20" s="1633"/>
      <c r="HZO20" s="1633"/>
      <c r="HZP20" s="1633"/>
      <c r="HZQ20" s="1633"/>
      <c r="HZR20" s="1633"/>
      <c r="HZS20" s="1633"/>
      <c r="HZT20" s="1633"/>
      <c r="HZU20" s="1633"/>
      <c r="HZV20" s="1633"/>
      <c r="HZW20" s="1633"/>
      <c r="HZX20" s="1633"/>
      <c r="HZY20" s="1633"/>
      <c r="HZZ20" s="1633"/>
      <c r="IAA20" s="1633"/>
      <c r="IAB20" s="1633"/>
      <c r="IAC20" s="1633"/>
      <c r="IAD20" s="1633"/>
      <c r="IAE20" s="1633"/>
      <c r="IAF20" s="1633"/>
      <c r="IAG20" s="1633"/>
      <c r="IAH20" s="1633"/>
      <c r="IAI20" s="1633"/>
      <c r="IAJ20" s="1633"/>
      <c r="IAK20" s="1633"/>
      <c r="IAL20" s="1633"/>
      <c r="IAM20" s="1633"/>
      <c r="IAN20" s="1633"/>
      <c r="IAO20" s="1633"/>
      <c r="IAP20" s="1633"/>
      <c r="IAQ20" s="1633"/>
      <c r="IAR20" s="1633"/>
      <c r="IAS20" s="1633"/>
      <c r="IAT20" s="1633"/>
      <c r="IAU20" s="1633"/>
      <c r="IAV20" s="1633"/>
      <c r="IAW20" s="1633"/>
      <c r="IAX20" s="1633"/>
      <c r="IAY20" s="1633"/>
      <c r="IAZ20" s="1633"/>
      <c r="IBA20" s="1633"/>
      <c r="IBB20" s="1633"/>
      <c r="IBC20" s="1633"/>
      <c r="IBD20" s="1633"/>
      <c r="IBE20" s="1633"/>
      <c r="IBF20" s="1633"/>
      <c r="IBG20" s="1633"/>
      <c r="IBH20" s="1633"/>
      <c r="IBI20" s="1633"/>
      <c r="IBJ20" s="1633"/>
      <c r="IBK20" s="1633"/>
      <c r="IBL20" s="1633"/>
      <c r="IBM20" s="1633"/>
      <c r="IBN20" s="1633"/>
      <c r="IBO20" s="1633"/>
      <c r="IBP20" s="1633"/>
      <c r="IBQ20" s="1633"/>
      <c r="IBR20" s="1633"/>
      <c r="IBS20" s="1633"/>
      <c r="IBT20" s="1633"/>
      <c r="IBU20" s="1633"/>
      <c r="IBV20" s="1633"/>
      <c r="IBW20" s="1633"/>
      <c r="IBX20" s="1633"/>
      <c r="IBY20" s="1633"/>
      <c r="IBZ20" s="1633"/>
      <c r="ICA20" s="1633"/>
      <c r="ICB20" s="1633"/>
      <c r="ICC20" s="1633"/>
      <c r="ICD20" s="1633"/>
      <c r="ICE20" s="1633"/>
      <c r="ICF20" s="1633"/>
      <c r="ICG20" s="1633"/>
      <c r="ICH20" s="1633"/>
      <c r="ICI20" s="1633"/>
      <c r="ICJ20" s="1633"/>
      <c r="ICK20" s="1633"/>
      <c r="ICL20" s="1633"/>
      <c r="ICM20" s="1633"/>
      <c r="ICN20" s="1633"/>
      <c r="ICO20" s="1633"/>
      <c r="ICP20" s="1633"/>
      <c r="ICQ20" s="1633"/>
      <c r="ICR20" s="1633"/>
      <c r="ICS20" s="1633"/>
      <c r="ICT20" s="1633"/>
      <c r="ICU20" s="1633"/>
      <c r="ICV20" s="1633"/>
      <c r="ICW20" s="1633"/>
      <c r="ICX20" s="1633"/>
      <c r="ICY20" s="1633"/>
      <c r="ICZ20" s="1633"/>
      <c r="IDA20" s="1633"/>
      <c r="IDB20" s="1633"/>
      <c r="IDC20" s="1633"/>
      <c r="IDD20" s="1633"/>
      <c r="IDE20" s="1633"/>
      <c r="IDF20" s="1633"/>
      <c r="IDG20" s="1633"/>
      <c r="IDH20" s="1633"/>
      <c r="IDI20" s="1633"/>
      <c r="IDJ20" s="1633"/>
      <c r="IDK20" s="1633"/>
      <c r="IDL20" s="1633"/>
      <c r="IDM20" s="1633"/>
      <c r="IDN20" s="1633"/>
      <c r="IDO20" s="1633"/>
      <c r="IDP20" s="1633"/>
      <c r="IDQ20" s="1633"/>
      <c r="IDR20" s="1633"/>
      <c r="IDS20" s="1633"/>
      <c r="IDT20" s="1633"/>
      <c r="IDU20" s="1633"/>
      <c r="IDV20" s="1633"/>
      <c r="IDW20" s="1633"/>
      <c r="IDX20" s="1633"/>
      <c r="IDY20" s="1633"/>
      <c r="IDZ20" s="1633"/>
      <c r="IEA20" s="1633"/>
      <c r="IEB20" s="1633"/>
      <c r="IEC20" s="1633"/>
      <c r="IED20" s="1633"/>
      <c r="IEE20" s="1633"/>
      <c r="IEF20" s="1633"/>
      <c r="IEG20" s="1633"/>
      <c r="IEH20" s="1633"/>
      <c r="IEI20" s="1633"/>
      <c r="IEJ20" s="1633"/>
      <c r="IEK20" s="1633"/>
      <c r="IEL20" s="1633"/>
      <c r="IEM20" s="1633"/>
      <c r="IEN20" s="1633"/>
      <c r="IEO20" s="1633"/>
      <c r="IEP20" s="1633"/>
      <c r="IEQ20" s="1633"/>
      <c r="IER20" s="1633"/>
      <c r="IES20" s="1633"/>
      <c r="IET20" s="1633"/>
      <c r="IEU20" s="1633"/>
      <c r="IEV20" s="1633"/>
      <c r="IEW20" s="1633"/>
      <c r="IEX20" s="1633"/>
      <c r="IEY20" s="1633"/>
      <c r="IEZ20" s="1633"/>
      <c r="IFA20" s="1633"/>
      <c r="IFB20" s="1633"/>
      <c r="IFC20" s="1633"/>
      <c r="IFD20" s="1633"/>
      <c r="IFE20" s="1633"/>
      <c r="IFF20" s="1633"/>
      <c r="IFG20" s="1633"/>
      <c r="IFH20" s="1633"/>
      <c r="IFI20" s="1633"/>
      <c r="IFJ20" s="1633"/>
      <c r="IFK20" s="1633"/>
      <c r="IFL20" s="1633"/>
      <c r="IFM20" s="1633"/>
      <c r="IFN20" s="1633"/>
      <c r="IFO20" s="1633"/>
      <c r="IFP20" s="1633"/>
      <c r="IFQ20" s="1633"/>
      <c r="IFR20" s="1633"/>
      <c r="IFS20" s="1633"/>
      <c r="IFT20" s="1633"/>
      <c r="IFU20" s="1633"/>
      <c r="IFV20" s="1633"/>
      <c r="IFW20" s="1633"/>
      <c r="IFX20" s="1633"/>
      <c r="IFY20" s="1633"/>
      <c r="IFZ20" s="1633"/>
      <c r="IGA20" s="1633"/>
      <c r="IGB20" s="1633"/>
      <c r="IGC20" s="1633"/>
      <c r="IGD20" s="1633"/>
      <c r="IGE20" s="1633"/>
      <c r="IGF20" s="1633"/>
      <c r="IGG20" s="1633"/>
      <c r="IGH20" s="1633"/>
      <c r="IGI20" s="1633"/>
      <c r="IGJ20" s="1633"/>
      <c r="IGK20" s="1633"/>
      <c r="IGL20" s="1633"/>
      <c r="IGM20" s="1633"/>
      <c r="IGN20" s="1633"/>
      <c r="IGO20" s="1633"/>
      <c r="IGP20" s="1633"/>
      <c r="IGQ20" s="1633"/>
      <c r="IGR20" s="1633"/>
      <c r="IGS20" s="1633"/>
      <c r="IGT20" s="1633"/>
      <c r="IGU20" s="1633"/>
      <c r="IGV20" s="1633"/>
      <c r="IGW20" s="1633"/>
      <c r="IGX20" s="1633"/>
      <c r="IGY20" s="1633"/>
      <c r="IGZ20" s="1633"/>
      <c r="IHA20" s="1633"/>
      <c r="IHB20" s="1633"/>
      <c r="IHC20" s="1633"/>
      <c r="IHD20" s="1633"/>
      <c r="IHE20" s="1633"/>
      <c r="IHF20" s="1633"/>
      <c r="IHG20" s="1633"/>
      <c r="IHH20" s="1633"/>
      <c r="IHI20" s="1633"/>
      <c r="IHJ20" s="1633"/>
      <c r="IHK20" s="1633"/>
      <c r="IHL20" s="1633"/>
      <c r="IHM20" s="1633"/>
      <c r="IHN20" s="1633"/>
      <c r="IHO20" s="1633"/>
      <c r="IHP20" s="1633"/>
      <c r="IHQ20" s="1633"/>
      <c r="IHR20" s="1633"/>
      <c r="IHS20" s="1633"/>
      <c r="IHT20" s="1633"/>
      <c r="IHU20" s="1633"/>
      <c r="IHV20" s="1633"/>
      <c r="IHW20" s="1633"/>
      <c r="IHX20" s="1633"/>
      <c r="IHY20" s="1633"/>
      <c r="IHZ20" s="1633"/>
      <c r="IIA20" s="1633"/>
      <c r="IIB20" s="1633"/>
      <c r="IIC20" s="1633"/>
      <c r="IID20" s="1633"/>
      <c r="IIE20" s="1633"/>
      <c r="IIF20" s="1633"/>
      <c r="IIG20" s="1633"/>
      <c r="IIH20" s="1633"/>
      <c r="III20" s="1633"/>
      <c r="IIJ20" s="1633"/>
      <c r="IIK20" s="1633"/>
      <c r="IIL20" s="1633"/>
      <c r="IIM20" s="1633"/>
      <c r="IIN20" s="1633"/>
      <c r="IIO20" s="1633"/>
      <c r="IIP20" s="1633"/>
      <c r="IIQ20" s="1633"/>
      <c r="IIR20" s="1633"/>
      <c r="IIS20" s="1633"/>
      <c r="IIT20" s="1633"/>
      <c r="IIU20" s="1633"/>
      <c r="IIV20" s="1633"/>
      <c r="IIW20" s="1633"/>
      <c r="IIX20" s="1633"/>
      <c r="IIY20" s="1633"/>
      <c r="IIZ20" s="1633"/>
      <c r="IJA20" s="1633"/>
      <c r="IJB20" s="1633"/>
      <c r="IJC20" s="1633"/>
      <c r="IJD20" s="1633"/>
      <c r="IJE20" s="1633"/>
      <c r="IJF20" s="1633"/>
      <c r="IJG20" s="1633"/>
      <c r="IJH20" s="1633"/>
      <c r="IJI20" s="1633"/>
      <c r="IJJ20" s="1633"/>
      <c r="IJK20" s="1633"/>
      <c r="IJL20" s="1633"/>
      <c r="IJM20" s="1633"/>
      <c r="IJN20" s="1633"/>
      <c r="IJO20" s="1633"/>
      <c r="IJP20" s="1633"/>
      <c r="IJQ20" s="1633"/>
      <c r="IJR20" s="1633"/>
      <c r="IJS20" s="1633"/>
      <c r="IJT20" s="1633"/>
      <c r="IJU20" s="1633"/>
      <c r="IJV20" s="1633"/>
      <c r="IJW20" s="1633"/>
      <c r="IJX20" s="1633"/>
      <c r="IJY20" s="1633"/>
      <c r="IJZ20" s="1633"/>
      <c r="IKA20" s="1633"/>
      <c r="IKB20" s="1633"/>
      <c r="IKC20" s="1633"/>
      <c r="IKD20" s="1633"/>
      <c r="IKE20" s="1633"/>
      <c r="IKF20" s="1633"/>
      <c r="IKG20" s="1633"/>
      <c r="IKH20" s="1633"/>
      <c r="IKI20" s="1633"/>
      <c r="IKJ20" s="1633"/>
      <c r="IKK20" s="1633"/>
      <c r="IKL20" s="1633"/>
      <c r="IKM20" s="1633"/>
      <c r="IKN20" s="1633"/>
      <c r="IKO20" s="1633"/>
      <c r="IKP20" s="1633"/>
      <c r="IKQ20" s="1633"/>
      <c r="IKR20" s="1633"/>
      <c r="IKS20" s="1633"/>
      <c r="IKT20" s="1633"/>
      <c r="IKU20" s="1633"/>
      <c r="IKV20" s="1633"/>
      <c r="IKW20" s="1633"/>
      <c r="IKX20" s="1633"/>
      <c r="IKY20" s="1633"/>
      <c r="IKZ20" s="1633"/>
      <c r="ILA20" s="1633"/>
      <c r="ILB20" s="1633"/>
      <c r="ILC20" s="1633"/>
      <c r="ILD20" s="1633"/>
      <c r="ILE20" s="1633"/>
      <c r="ILF20" s="1633"/>
      <c r="ILG20" s="1633"/>
      <c r="ILH20" s="1633"/>
      <c r="ILI20" s="1633"/>
      <c r="ILJ20" s="1633"/>
      <c r="ILK20" s="1633"/>
      <c r="ILL20" s="1633"/>
      <c r="ILM20" s="1633"/>
      <c r="ILN20" s="1633"/>
      <c r="ILO20" s="1633"/>
      <c r="ILP20" s="1633"/>
      <c r="ILQ20" s="1633"/>
      <c r="ILR20" s="1633"/>
      <c r="ILS20" s="1633"/>
      <c r="ILT20" s="1633"/>
      <c r="ILU20" s="1633"/>
      <c r="ILV20" s="1633"/>
      <c r="ILW20" s="1633"/>
      <c r="ILX20" s="1633"/>
      <c r="ILY20" s="1633"/>
      <c r="ILZ20" s="1633"/>
      <c r="IMA20" s="1633"/>
      <c r="IMB20" s="1633"/>
      <c r="IMC20" s="1633"/>
      <c r="IMD20" s="1633"/>
      <c r="IME20" s="1633"/>
      <c r="IMF20" s="1633"/>
      <c r="IMG20" s="1633"/>
      <c r="IMH20" s="1633"/>
      <c r="IMI20" s="1633"/>
      <c r="IMJ20" s="1633"/>
      <c r="IMK20" s="1633"/>
      <c r="IML20" s="1633"/>
      <c r="IMM20" s="1633"/>
      <c r="IMN20" s="1633"/>
      <c r="IMO20" s="1633"/>
      <c r="IMP20" s="1633"/>
      <c r="IMQ20" s="1633"/>
      <c r="IMR20" s="1633"/>
      <c r="IMS20" s="1633"/>
      <c r="IMT20" s="1633"/>
      <c r="IMU20" s="1633"/>
      <c r="IMV20" s="1633"/>
      <c r="IMW20" s="1633"/>
      <c r="IMX20" s="1633"/>
      <c r="IMY20" s="1633"/>
      <c r="IMZ20" s="1633"/>
      <c r="INA20" s="1633"/>
      <c r="INB20" s="1633"/>
      <c r="INC20" s="1633"/>
      <c r="IND20" s="1633"/>
      <c r="INE20" s="1633"/>
      <c r="INF20" s="1633"/>
      <c r="ING20" s="1633"/>
      <c r="INH20" s="1633"/>
      <c r="INI20" s="1633"/>
      <c r="INJ20" s="1633"/>
      <c r="INK20" s="1633"/>
      <c r="INL20" s="1633"/>
      <c r="INM20" s="1633"/>
      <c r="INN20" s="1633"/>
      <c r="INO20" s="1633"/>
      <c r="INP20" s="1633"/>
      <c r="INQ20" s="1633"/>
      <c r="INR20" s="1633"/>
      <c r="INS20" s="1633"/>
      <c r="INT20" s="1633"/>
      <c r="INU20" s="1633"/>
      <c r="INV20" s="1633"/>
      <c r="INW20" s="1633"/>
      <c r="INX20" s="1633"/>
      <c r="INY20" s="1633"/>
      <c r="INZ20" s="1633"/>
      <c r="IOA20" s="1633"/>
      <c r="IOB20" s="1633"/>
      <c r="IOC20" s="1633"/>
      <c r="IOD20" s="1633"/>
      <c r="IOE20" s="1633"/>
      <c r="IOF20" s="1633"/>
      <c r="IOG20" s="1633"/>
      <c r="IOH20" s="1633"/>
      <c r="IOI20" s="1633"/>
      <c r="IOJ20" s="1633"/>
      <c r="IOK20" s="1633"/>
      <c r="IOL20" s="1633"/>
      <c r="IOM20" s="1633"/>
      <c r="ION20" s="1633"/>
      <c r="IOO20" s="1633"/>
      <c r="IOP20" s="1633"/>
      <c r="IOQ20" s="1633"/>
      <c r="IOR20" s="1633"/>
      <c r="IOS20" s="1633"/>
      <c r="IOT20" s="1633"/>
      <c r="IOU20" s="1633"/>
      <c r="IOV20" s="1633"/>
      <c r="IOW20" s="1633"/>
      <c r="IOX20" s="1633"/>
      <c r="IOY20" s="1633"/>
      <c r="IOZ20" s="1633"/>
      <c r="IPA20" s="1633"/>
      <c r="IPB20" s="1633"/>
      <c r="IPC20" s="1633"/>
      <c r="IPD20" s="1633"/>
      <c r="IPE20" s="1633"/>
      <c r="IPF20" s="1633"/>
      <c r="IPG20" s="1633"/>
      <c r="IPH20" s="1633"/>
      <c r="IPI20" s="1633"/>
      <c r="IPJ20" s="1633"/>
      <c r="IPK20" s="1633"/>
      <c r="IPL20" s="1633"/>
      <c r="IPM20" s="1633"/>
      <c r="IPN20" s="1633"/>
      <c r="IPO20" s="1633"/>
      <c r="IPP20" s="1633"/>
      <c r="IPQ20" s="1633"/>
      <c r="IPR20" s="1633"/>
      <c r="IPS20" s="1633"/>
      <c r="IPT20" s="1633"/>
      <c r="IPU20" s="1633"/>
      <c r="IPV20" s="1633"/>
      <c r="IPW20" s="1633"/>
      <c r="IPX20" s="1633"/>
      <c r="IPY20" s="1633"/>
      <c r="IPZ20" s="1633"/>
      <c r="IQA20" s="1633"/>
      <c r="IQB20" s="1633"/>
      <c r="IQC20" s="1633"/>
      <c r="IQD20" s="1633"/>
      <c r="IQE20" s="1633"/>
      <c r="IQF20" s="1633"/>
      <c r="IQG20" s="1633"/>
      <c r="IQH20" s="1633"/>
      <c r="IQI20" s="1633"/>
      <c r="IQJ20" s="1633"/>
      <c r="IQK20" s="1633"/>
      <c r="IQL20" s="1633"/>
      <c r="IQM20" s="1633"/>
      <c r="IQN20" s="1633"/>
      <c r="IQO20" s="1633"/>
      <c r="IQP20" s="1633"/>
      <c r="IQQ20" s="1633"/>
      <c r="IQR20" s="1633"/>
      <c r="IQS20" s="1633"/>
      <c r="IQT20" s="1633"/>
      <c r="IQU20" s="1633"/>
      <c r="IQV20" s="1633"/>
      <c r="IQW20" s="1633"/>
      <c r="IQX20" s="1633"/>
      <c r="IQY20" s="1633"/>
      <c r="IQZ20" s="1633"/>
      <c r="IRA20" s="1633"/>
      <c r="IRB20" s="1633"/>
      <c r="IRC20" s="1633"/>
      <c r="IRD20" s="1633"/>
      <c r="IRE20" s="1633"/>
      <c r="IRF20" s="1633"/>
      <c r="IRG20" s="1633"/>
      <c r="IRH20" s="1633"/>
      <c r="IRI20" s="1633"/>
      <c r="IRJ20" s="1633"/>
      <c r="IRK20" s="1633"/>
      <c r="IRL20" s="1633"/>
      <c r="IRM20" s="1633"/>
      <c r="IRN20" s="1633"/>
      <c r="IRO20" s="1633"/>
      <c r="IRP20" s="1633"/>
      <c r="IRQ20" s="1633"/>
      <c r="IRR20" s="1633"/>
      <c r="IRS20" s="1633"/>
      <c r="IRT20" s="1633"/>
      <c r="IRU20" s="1633"/>
      <c r="IRV20" s="1633"/>
      <c r="IRW20" s="1633"/>
      <c r="IRX20" s="1633"/>
      <c r="IRY20" s="1633"/>
      <c r="IRZ20" s="1633"/>
      <c r="ISA20" s="1633"/>
      <c r="ISB20" s="1633"/>
      <c r="ISC20" s="1633"/>
      <c r="ISD20" s="1633"/>
      <c r="ISE20" s="1633"/>
      <c r="ISF20" s="1633"/>
      <c r="ISG20" s="1633"/>
      <c r="ISH20" s="1633"/>
      <c r="ISI20" s="1633"/>
      <c r="ISJ20" s="1633"/>
      <c r="ISK20" s="1633"/>
      <c r="ISL20" s="1633"/>
      <c r="ISM20" s="1633"/>
      <c r="ISN20" s="1633"/>
      <c r="ISO20" s="1633"/>
      <c r="ISP20" s="1633"/>
      <c r="ISQ20" s="1633"/>
      <c r="ISR20" s="1633"/>
      <c r="ISS20" s="1633"/>
      <c r="IST20" s="1633"/>
      <c r="ISU20" s="1633"/>
      <c r="ISV20" s="1633"/>
      <c r="ISW20" s="1633"/>
      <c r="ISX20" s="1633"/>
      <c r="ISY20" s="1633"/>
      <c r="ISZ20" s="1633"/>
      <c r="ITA20" s="1633"/>
      <c r="ITB20" s="1633"/>
      <c r="ITC20" s="1633"/>
      <c r="ITD20" s="1633"/>
      <c r="ITE20" s="1633"/>
      <c r="ITF20" s="1633"/>
      <c r="ITG20" s="1633"/>
      <c r="ITH20" s="1633"/>
      <c r="ITI20" s="1633"/>
      <c r="ITJ20" s="1633"/>
      <c r="ITK20" s="1633"/>
      <c r="ITL20" s="1633"/>
      <c r="ITM20" s="1633"/>
      <c r="ITN20" s="1633"/>
      <c r="ITO20" s="1633"/>
      <c r="ITP20" s="1633"/>
      <c r="ITQ20" s="1633"/>
      <c r="ITR20" s="1633"/>
      <c r="ITS20" s="1633"/>
      <c r="ITT20" s="1633"/>
      <c r="ITU20" s="1633"/>
      <c r="ITV20" s="1633"/>
      <c r="ITW20" s="1633"/>
      <c r="ITX20" s="1633"/>
      <c r="ITY20" s="1633"/>
      <c r="ITZ20" s="1633"/>
      <c r="IUA20" s="1633"/>
      <c r="IUB20" s="1633"/>
      <c r="IUC20" s="1633"/>
      <c r="IUD20" s="1633"/>
      <c r="IUE20" s="1633"/>
      <c r="IUF20" s="1633"/>
      <c r="IUG20" s="1633"/>
      <c r="IUH20" s="1633"/>
      <c r="IUI20" s="1633"/>
      <c r="IUJ20" s="1633"/>
      <c r="IUK20" s="1633"/>
      <c r="IUL20" s="1633"/>
      <c r="IUM20" s="1633"/>
      <c r="IUN20" s="1633"/>
      <c r="IUO20" s="1633"/>
      <c r="IUP20" s="1633"/>
      <c r="IUQ20" s="1633"/>
      <c r="IUR20" s="1633"/>
      <c r="IUS20" s="1633"/>
      <c r="IUT20" s="1633"/>
      <c r="IUU20" s="1633"/>
      <c r="IUV20" s="1633"/>
      <c r="IUW20" s="1633"/>
      <c r="IUX20" s="1633"/>
      <c r="IUY20" s="1633"/>
      <c r="IUZ20" s="1633"/>
      <c r="IVA20" s="1633"/>
      <c r="IVB20" s="1633"/>
      <c r="IVC20" s="1633"/>
      <c r="IVD20" s="1633"/>
      <c r="IVE20" s="1633"/>
      <c r="IVF20" s="1633"/>
      <c r="IVG20" s="1633"/>
      <c r="IVH20" s="1633"/>
      <c r="IVI20" s="1633"/>
      <c r="IVJ20" s="1633"/>
      <c r="IVK20" s="1633"/>
      <c r="IVL20" s="1633"/>
      <c r="IVM20" s="1633"/>
      <c r="IVN20" s="1633"/>
      <c r="IVO20" s="1633"/>
      <c r="IVP20" s="1633"/>
      <c r="IVQ20" s="1633"/>
      <c r="IVR20" s="1633"/>
      <c r="IVS20" s="1633"/>
      <c r="IVT20" s="1633"/>
      <c r="IVU20" s="1633"/>
      <c r="IVV20" s="1633"/>
      <c r="IVW20" s="1633"/>
      <c r="IVX20" s="1633"/>
      <c r="IVY20" s="1633"/>
      <c r="IVZ20" s="1633"/>
      <c r="IWA20" s="1633"/>
      <c r="IWB20" s="1633"/>
      <c r="IWC20" s="1633"/>
      <c r="IWD20" s="1633"/>
      <c r="IWE20" s="1633"/>
      <c r="IWF20" s="1633"/>
      <c r="IWG20" s="1633"/>
      <c r="IWH20" s="1633"/>
      <c r="IWI20" s="1633"/>
      <c r="IWJ20" s="1633"/>
      <c r="IWK20" s="1633"/>
      <c r="IWL20" s="1633"/>
      <c r="IWM20" s="1633"/>
      <c r="IWN20" s="1633"/>
      <c r="IWO20" s="1633"/>
      <c r="IWP20" s="1633"/>
      <c r="IWQ20" s="1633"/>
      <c r="IWR20" s="1633"/>
      <c r="IWS20" s="1633"/>
      <c r="IWT20" s="1633"/>
      <c r="IWU20" s="1633"/>
      <c r="IWV20" s="1633"/>
      <c r="IWW20" s="1633"/>
      <c r="IWX20" s="1633"/>
      <c r="IWY20" s="1633"/>
      <c r="IWZ20" s="1633"/>
      <c r="IXA20" s="1633"/>
      <c r="IXB20" s="1633"/>
      <c r="IXC20" s="1633"/>
      <c r="IXD20" s="1633"/>
      <c r="IXE20" s="1633"/>
      <c r="IXF20" s="1633"/>
      <c r="IXG20" s="1633"/>
      <c r="IXH20" s="1633"/>
      <c r="IXI20" s="1633"/>
      <c r="IXJ20" s="1633"/>
      <c r="IXK20" s="1633"/>
      <c r="IXL20" s="1633"/>
      <c r="IXM20" s="1633"/>
      <c r="IXN20" s="1633"/>
      <c r="IXO20" s="1633"/>
      <c r="IXP20" s="1633"/>
      <c r="IXQ20" s="1633"/>
      <c r="IXR20" s="1633"/>
      <c r="IXS20" s="1633"/>
      <c r="IXT20" s="1633"/>
      <c r="IXU20" s="1633"/>
      <c r="IXV20" s="1633"/>
      <c r="IXW20" s="1633"/>
      <c r="IXX20" s="1633"/>
      <c r="IXY20" s="1633"/>
      <c r="IXZ20" s="1633"/>
      <c r="IYA20" s="1633"/>
      <c r="IYB20" s="1633"/>
      <c r="IYC20" s="1633"/>
      <c r="IYD20" s="1633"/>
      <c r="IYE20" s="1633"/>
      <c r="IYF20" s="1633"/>
      <c r="IYG20" s="1633"/>
      <c r="IYH20" s="1633"/>
      <c r="IYI20" s="1633"/>
      <c r="IYJ20" s="1633"/>
      <c r="IYK20" s="1633"/>
      <c r="IYL20" s="1633"/>
      <c r="IYM20" s="1633"/>
      <c r="IYN20" s="1633"/>
      <c r="IYO20" s="1633"/>
      <c r="IYP20" s="1633"/>
      <c r="IYQ20" s="1633"/>
      <c r="IYR20" s="1633"/>
      <c r="IYS20" s="1633"/>
      <c r="IYT20" s="1633"/>
      <c r="IYU20" s="1633"/>
      <c r="IYV20" s="1633"/>
      <c r="IYW20" s="1633"/>
      <c r="IYX20" s="1633"/>
      <c r="IYY20" s="1633"/>
      <c r="IYZ20" s="1633"/>
      <c r="IZA20" s="1633"/>
      <c r="IZB20" s="1633"/>
      <c r="IZC20" s="1633"/>
      <c r="IZD20" s="1633"/>
      <c r="IZE20" s="1633"/>
      <c r="IZF20" s="1633"/>
      <c r="IZG20" s="1633"/>
      <c r="IZH20" s="1633"/>
      <c r="IZI20" s="1633"/>
      <c r="IZJ20" s="1633"/>
      <c r="IZK20" s="1633"/>
      <c r="IZL20" s="1633"/>
      <c r="IZM20" s="1633"/>
      <c r="IZN20" s="1633"/>
      <c r="IZO20" s="1633"/>
      <c r="IZP20" s="1633"/>
      <c r="IZQ20" s="1633"/>
      <c r="IZR20" s="1633"/>
      <c r="IZS20" s="1633"/>
      <c r="IZT20" s="1633"/>
      <c r="IZU20" s="1633"/>
      <c r="IZV20" s="1633"/>
      <c r="IZW20" s="1633"/>
      <c r="IZX20" s="1633"/>
      <c r="IZY20" s="1633"/>
      <c r="IZZ20" s="1633"/>
      <c r="JAA20" s="1633"/>
      <c r="JAB20" s="1633"/>
      <c r="JAC20" s="1633"/>
      <c r="JAD20" s="1633"/>
      <c r="JAE20" s="1633"/>
      <c r="JAF20" s="1633"/>
      <c r="JAG20" s="1633"/>
      <c r="JAH20" s="1633"/>
      <c r="JAI20" s="1633"/>
      <c r="JAJ20" s="1633"/>
      <c r="JAK20" s="1633"/>
      <c r="JAL20" s="1633"/>
      <c r="JAM20" s="1633"/>
      <c r="JAN20" s="1633"/>
      <c r="JAO20" s="1633"/>
      <c r="JAP20" s="1633"/>
      <c r="JAQ20" s="1633"/>
      <c r="JAR20" s="1633"/>
      <c r="JAS20" s="1633"/>
      <c r="JAT20" s="1633"/>
      <c r="JAU20" s="1633"/>
      <c r="JAV20" s="1633"/>
      <c r="JAW20" s="1633"/>
      <c r="JAX20" s="1633"/>
      <c r="JAY20" s="1633"/>
      <c r="JAZ20" s="1633"/>
      <c r="JBA20" s="1633"/>
      <c r="JBB20" s="1633"/>
      <c r="JBC20" s="1633"/>
      <c r="JBD20" s="1633"/>
      <c r="JBE20" s="1633"/>
      <c r="JBF20" s="1633"/>
      <c r="JBG20" s="1633"/>
      <c r="JBH20" s="1633"/>
      <c r="JBI20" s="1633"/>
      <c r="JBJ20" s="1633"/>
      <c r="JBK20" s="1633"/>
      <c r="JBL20" s="1633"/>
      <c r="JBM20" s="1633"/>
      <c r="JBN20" s="1633"/>
      <c r="JBO20" s="1633"/>
      <c r="JBP20" s="1633"/>
      <c r="JBQ20" s="1633"/>
      <c r="JBR20" s="1633"/>
      <c r="JBS20" s="1633"/>
      <c r="JBT20" s="1633"/>
      <c r="JBU20" s="1633"/>
      <c r="JBV20" s="1633"/>
      <c r="JBW20" s="1633"/>
      <c r="JBX20" s="1633"/>
      <c r="JBY20" s="1633"/>
      <c r="JBZ20" s="1633"/>
      <c r="JCA20" s="1633"/>
      <c r="JCB20" s="1633"/>
      <c r="JCC20" s="1633"/>
      <c r="JCD20" s="1633"/>
      <c r="JCE20" s="1633"/>
      <c r="JCF20" s="1633"/>
      <c r="JCG20" s="1633"/>
      <c r="JCH20" s="1633"/>
      <c r="JCI20" s="1633"/>
      <c r="JCJ20" s="1633"/>
      <c r="JCK20" s="1633"/>
      <c r="JCL20" s="1633"/>
      <c r="JCM20" s="1633"/>
      <c r="JCN20" s="1633"/>
      <c r="JCO20" s="1633"/>
      <c r="JCP20" s="1633"/>
      <c r="JCQ20" s="1633"/>
      <c r="JCR20" s="1633"/>
      <c r="JCS20" s="1633"/>
      <c r="JCT20" s="1633"/>
      <c r="JCU20" s="1633"/>
      <c r="JCV20" s="1633"/>
      <c r="JCW20" s="1633"/>
      <c r="JCX20" s="1633"/>
      <c r="JCY20" s="1633"/>
      <c r="JCZ20" s="1633"/>
      <c r="JDA20" s="1633"/>
      <c r="JDB20" s="1633"/>
      <c r="JDC20" s="1633"/>
      <c r="JDD20" s="1633"/>
      <c r="JDE20" s="1633"/>
      <c r="JDF20" s="1633"/>
      <c r="JDG20" s="1633"/>
      <c r="JDH20" s="1633"/>
      <c r="JDI20" s="1633"/>
      <c r="JDJ20" s="1633"/>
      <c r="JDK20" s="1633"/>
      <c r="JDL20" s="1633"/>
      <c r="JDM20" s="1633"/>
      <c r="JDN20" s="1633"/>
      <c r="JDO20" s="1633"/>
      <c r="JDP20" s="1633"/>
      <c r="JDQ20" s="1633"/>
      <c r="JDR20" s="1633"/>
      <c r="JDS20" s="1633"/>
      <c r="JDT20" s="1633"/>
      <c r="JDU20" s="1633"/>
      <c r="JDV20" s="1633"/>
      <c r="JDW20" s="1633"/>
      <c r="JDX20" s="1633"/>
      <c r="JDY20" s="1633"/>
      <c r="JDZ20" s="1633"/>
      <c r="JEA20" s="1633"/>
      <c r="JEB20" s="1633"/>
      <c r="JEC20" s="1633"/>
      <c r="JED20" s="1633"/>
      <c r="JEE20" s="1633"/>
      <c r="JEF20" s="1633"/>
      <c r="JEG20" s="1633"/>
      <c r="JEH20" s="1633"/>
      <c r="JEI20" s="1633"/>
      <c r="JEJ20" s="1633"/>
      <c r="JEK20" s="1633"/>
      <c r="JEL20" s="1633"/>
      <c r="JEM20" s="1633"/>
      <c r="JEN20" s="1633"/>
      <c r="JEO20" s="1633"/>
      <c r="JEP20" s="1633"/>
      <c r="JEQ20" s="1633"/>
      <c r="JER20" s="1633"/>
      <c r="JES20" s="1633"/>
      <c r="JET20" s="1633"/>
      <c r="JEU20" s="1633"/>
      <c r="JEV20" s="1633"/>
      <c r="JEW20" s="1633"/>
      <c r="JEX20" s="1633"/>
      <c r="JEY20" s="1633"/>
      <c r="JEZ20" s="1633"/>
      <c r="JFA20" s="1633"/>
      <c r="JFB20" s="1633"/>
      <c r="JFC20" s="1633"/>
      <c r="JFD20" s="1633"/>
      <c r="JFE20" s="1633"/>
      <c r="JFF20" s="1633"/>
      <c r="JFG20" s="1633"/>
      <c r="JFH20" s="1633"/>
      <c r="JFI20" s="1633"/>
      <c r="JFJ20" s="1633"/>
      <c r="JFK20" s="1633"/>
      <c r="JFL20" s="1633"/>
      <c r="JFM20" s="1633"/>
      <c r="JFN20" s="1633"/>
      <c r="JFO20" s="1633"/>
      <c r="JFP20" s="1633"/>
      <c r="JFQ20" s="1633"/>
      <c r="JFR20" s="1633"/>
      <c r="JFS20" s="1633"/>
      <c r="JFT20" s="1633"/>
      <c r="JFU20" s="1633"/>
      <c r="JFV20" s="1633"/>
      <c r="JFW20" s="1633"/>
      <c r="JFX20" s="1633"/>
      <c r="JFY20" s="1633"/>
      <c r="JFZ20" s="1633"/>
      <c r="JGA20" s="1633"/>
      <c r="JGB20" s="1633"/>
      <c r="JGC20" s="1633"/>
      <c r="JGD20" s="1633"/>
      <c r="JGE20" s="1633"/>
      <c r="JGF20" s="1633"/>
      <c r="JGG20" s="1633"/>
      <c r="JGH20" s="1633"/>
      <c r="JGI20" s="1633"/>
      <c r="JGJ20" s="1633"/>
      <c r="JGK20" s="1633"/>
      <c r="JGL20" s="1633"/>
      <c r="JGM20" s="1633"/>
      <c r="JGN20" s="1633"/>
      <c r="JGO20" s="1633"/>
      <c r="JGP20" s="1633"/>
      <c r="JGQ20" s="1633"/>
      <c r="JGR20" s="1633"/>
      <c r="JGS20" s="1633"/>
      <c r="JGT20" s="1633"/>
      <c r="JGU20" s="1633"/>
      <c r="JGV20" s="1633"/>
      <c r="JGW20" s="1633"/>
      <c r="JGX20" s="1633"/>
      <c r="JGY20" s="1633"/>
      <c r="JGZ20" s="1633"/>
      <c r="JHA20" s="1633"/>
      <c r="JHB20" s="1633"/>
      <c r="JHC20" s="1633"/>
      <c r="JHD20" s="1633"/>
      <c r="JHE20" s="1633"/>
      <c r="JHF20" s="1633"/>
      <c r="JHG20" s="1633"/>
      <c r="JHH20" s="1633"/>
      <c r="JHI20" s="1633"/>
      <c r="JHJ20" s="1633"/>
      <c r="JHK20" s="1633"/>
      <c r="JHL20" s="1633"/>
      <c r="JHM20" s="1633"/>
      <c r="JHN20" s="1633"/>
      <c r="JHO20" s="1633"/>
      <c r="JHP20" s="1633"/>
      <c r="JHQ20" s="1633"/>
      <c r="JHR20" s="1633"/>
      <c r="JHS20" s="1633"/>
      <c r="JHT20" s="1633"/>
      <c r="JHU20" s="1633"/>
      <c r="JHV20" s="1633"/>
      <c r="JHW20" s="1633"/>
      <c r="JHX20" s="1633"/>
      <c r="JHY20" s="1633"/>
      <c r="JHZ20" s="1633"/>
      <c r="JIA20" s="1633"/>
      <c r="JIB20" s="1633"/>
      <c r="JIC20" s="1633"/>
      <c r="JID20" s="1633"/>
      <c r="JIE20" s="1633"/>
      <c r="JIF20" s="1633"/>
      <c r="JIG20" s="1633"/>
      <c r="JIH20" s="1633"/>
      <c r="JII20" s="1633"/>
      <c r="JIJ20" s="1633"/>
      <c r="JIK20" s="1633"/>
      <c r="JIL20" s="1633"/>
      <c r="JIM20" s="1633"/>
      <c r="JIN20" s="1633"/>
      <c r="JIO20" s="1633"/>
      <c r="JIP20" s="1633"/>
      <c r="JIQ20" s="1633"/>
      <c r="JIR20" s="1633"/>
      <c r="JIS20" s="1633"/>
      <c r="JIT20" s="1633"/>
      <c r="JIU20" s="1633"/>
      <c r="JIV20" s="1633"/>
      <c r="JIW20" s="1633"/>
      <c r="JIX20" s="1633"/>
      <c r="JIY20" s="1633"/>
      <c r="JIZ20" s="1633"/>
      <c r="JJA20" s="1633"/>
      <c r="JJB20" s="1633"/>
      <c r="JJC20" s="1633"/>
      <c r="JJD20" s="1633"/>
      <c r="JJE20" s="1633"/>
      <c r="JJF20" s="1633"/>
      <c r="JJG20" s="1633"/>
      <c r="JJH20" s="1633"/>
      <c r="JJI20" s="1633"/>
      <c r="JJJ20" s="1633"/>
      <c r="JJK20" s="1633"/>
      <c r="JJL20" s="1633"/>
      <c r="JJM20" s="1633"/>
      <c r="JJN20" s="1633"/>
      <c r="JJO20" s="1633"/>
      <c r="JJP20" s="1633"/>
      <c r="JJQ20" s="1633"/>
      <c r="JJR20" s="1633"/>
      <c r="JJS20" s="1633"/>
      <c r="JJT20" s="1633"/>
      <c r="JJU20" s="1633"/>
      <c r="JJV20" s="1633"/>
      <c r="JJW20" s="1633"/>
      <c r="JJX20" s="1633"/>
      <c r="JJY20" s="1633"/>
      <c r="JJZ20" s="1633"/>
      <c r="JKA20" s="1633"/>
      <c r="JKB20" s="1633"/>
      <c r="JKC20" s="1633"/>
      <c r="JKD20" s="1633"/>
      <c r="JKE20" s="1633"/>
      <c r="JKF20" s="1633"/>
      <c r="JKG20" s="1633"/>
      <c r="JKH20" s="1633"/>
      <c r="JKI20" s="1633"/>
      <c r="JKJ20" s="1633"/>
      <c r="JKK20" s="1633"/>
      <c r="JKL20" s="1633"/>
      <c r="JKM20" s="1633"/>
      <c r="JKN20" s="1633"/>
      <c r="JKO20" s="1633"/>
      <c r="JKP20" s="1633"/>
      <c r="JKQ20" s="1633"/>
      <c r="JKR20" s="1633"/>
      <c r="JKS20" s="1633"/>
      <c r="JKT20" s="1633"/>
      <c r="JKU20" s="1633"/>
      <c r="JKV20" s="1633"/>
      <c r="JKW20" s="1633"/>
      <c r="JKX20" s="1633"/>
      <c r="JKY20" s="1633"/>
      <c r="JKZ20" s="1633"/>
      <c r="JLA20" s="1633"/>
      <c r="JLB20" s="1633"/>
      <c r="JLC20" s="1633"/>
      <c r="JLD20" s="1633"/>
      <c r="JLE20" s="1633"/>
      <c r="JLF20" s="1633"/>
      <c r="JLG20" s="1633"/>
      <c r="JLH20" s="1633"/>
      <c r="JLI20" s="1633"/>
      <c r="JLJ20" s="1633"/>
      <c r="JLK20" s="1633"/>
      <c r="JLL20" s="1633"/>
      <c r="JLM20" s="1633"/>
      <c r="JLN20" s="1633"/>
      <c r="JLO20" s="1633"/>
      <c r="JLP20" s="1633"/>
      <c r="JLQ20" s="1633"/>
      <c r="JLR20" s="1633"/>
      <c r="JLS20" s="1633"/>
      <c r="JLT20" s="1633"/>
      <c r="JLU20" s="1633"/>
      <c r="JLV20" s="1633"/>
      <c r="JLW20" s="1633"/>
      <c r="JLX20" s="1633"/>
      <c r="JLY20" s="1633"/>
      <c r="JLZ20" s="1633"/>
      <c r="JMA20" s="1633"/>
      <c r="JMB20" s="1633"/>
      <c r="JMC20" s="1633"/>
      <c r="JMD20" s="1633"/>
      <c r="JME20" s="1633"/>
      <c r="JMF20" s="1633"/>
      <c r="JMG20" s="1633"/>
      <c r="JMH20" s="1633"/>
      <c r="JMI20" s="1633"/>
      <c r="JMJ20" s="1633"/>
      <c r="JMK20" s="1633"/>
      <c r="JML20" s="1633"/>
      <c r="JMM20" s="1633"/>
      <c r="JMN20" s="1633"/>
      <c r="JMO20" s="1633"/>
      <c r="JMP20" s="1633"/>
      <c r="JMQ20" s="1633"/>
      <c r="JMR20" s="1633"/>
      <c r="JMS20" s="1633"/>
      <c r="JMT20" s="1633"/>
      <c r="JMU20" s="1633"/>
      <c r="JMV20" s="1633"/>
      <c r="JMW20" s="1633"/>
      <c r="JMX20" s="1633"/>
      <c r="JMY20" s="1633"/>
      <c r="JMZ20" s="1633"/>
      <c r="JNA20" s="1633"/>
      <c r="JNB20" s="1633"/>
      <c r="JNC20" s="1633"/>
      <c r="JND20" s="1633"/>
      <c r="JNE20" s="1633"/>
      <c r="JNF20" s="1633"/>
      <c r="JNG20" s="1633"/>
      <c r="JNH20" s="1633"/>
      <c r="JNI20" s="1633"/>
      <c r="JNJ20" s="1633"/>
      <c r="JNK20" s="1633"/>
      <c r="JNL20" s="1633"/>
      <c r="JNM20" s="1633"/>
      <c r="JNN20" s="1633"/>
      <c r="JNO20" s="1633"/>
      <c r="JNP20" s="1633"/>
      <c r="JNQ20" s="1633"/>
      <c r="JNR20" s="1633"/>
      <c r="JNS20" s="1633"/>
      <c r="JNT20" s="1633"/>
      <c r="JNU20" s="1633"/>
      <c r="JNV20" s="1633"/>
      <c r="JNW20" s="1633"/>
      <c r="JNX20" s="1633"/>
      <c r="JNY20" s="1633"/>
      <c r="JNZ20" s="1633"/>
      <c r="JOA20" s="1633"/>
      <c r="JOB20" s="1633"/>
      <c r="JOC20" s="1633"/>
      <c r="JOD20" s="1633"/>
      <c r="JOE20" s="1633"/>
      <c r="JOF20" s="1633"/>
      <c r="JOG20" s="1633"/>
      <c r="JOH20" s="1633"/>
      <c r="JOI20" s="1633"/>
      <c r="JOJ20" s="1633"/>
      <c r="JOK20" s="1633"/>
      <c r="JOL20" s="1633"/>
      <c r="JOM20" s="1633"/>
      <c r="JON20" s="1633"/>
      <c r="JOO20" s="1633"/>
      <c r="JOP20" s="1633"/>
      <c r="JOQ20" s="1633"/>
      <c r="JOR20" s="1633"/>
      <c r="JOS20" s="1633"/>
      <c r="JOT20" s="1633"/>
      <c r="JOU20" s="1633"/>
      <c r="JOV20" s="1633"/>
      <c r="JOW20" s="1633"/>
      <c r="JOX20" s="1633"/>
      <c r="JOY20" s="1633"/>
      <c r="JOZ20" s="1633"/>
      <c r="JPA20" s="1633"/>
      <c r="JPB20" s="1633"/>
      <c r="JPC20" s="1633"/>
      <c r="JPD20" s="1633"/>
      <c r="JPE20" s="1633"/>
      <c r="JPF20" s="1633"/>
      <c r="JPG20" s="1633"/>
      <c r="JPH20" s="1633"/>
      <c r="JPI20" s="1633"/>
      <c r="JPJ20" s="1633"/>
      <c r="JPK20" s="1633"/>
      <c r="JPL20" s="1633"/>
      <c r="JPM20" s="1633"/>
      <c r="JPN20" s="1633"/>
      <c r="JPO20" s="1633"/>
      <c r="JPP20" s="1633"/>
      <c r="JPQ20" s="1633"/>
      <c r="JPR20" s="1633"/>
      <c r="JPS20" s="1633"/>
      <c r="JPT20" s="1633"/>
      <c r="JPU20" s="1633"/>
      <c r="JPV20" s="1633"/>
      <c r="JPW20" s="1633"/>
      <c r="JPX20" s="1633"/>
      <c r="JPY20" s="1633"/>
      <c r="JPZ20" s="1633"/>
      <c r="JQA20" s="1633"/>
      <c r="JQB20" s="1633"/>
      <c r="JQC20" s="1633"/>
      <c r="JQD20" s="1633"/>
      <c r="JQE20" s="1633"/>
      <c r="JQF20" s="1633"/>
      <c r="JQG20" s="1633"/>
      <c r="JQH20" s="1633"/>
      <c r="JQI20" s="1633"/>
      <c r="JQJ20" s="1633"/>
      <c r="JQK20" s="1633"/>
      <c r="JQL20" s="1633"/>
      <c r="JQM20" s="1633"/>
      <c r="JQN20" s="1633"/>
      <c r="JQO20" s="1633"/>
      <c r="JQP20" s="1633"/>
      <c r="JQQ20" s="1633"/>
      <c r="JQR20" s="1633"/>
      <c r="JQS20" s="1633"/>
      <c r="JQT20" s="1633"/>
      <c r="JQU20" s="1633"/>
      <c r="JQV20" s="1633"/>
      <c r="JQW20" s="1633"/>
      <c r="JQX20" s="1633"/>
      <c r="JQY20" s="1633"/>
      <c r="JQZ20" s="1633"/>
      <c r="JRA20" s="1633"/>
      <c r="JRB20" s="1633"/>
      <c r="JRC20" s="1633"/>
      <c r="JRD20" s="1633"/>
      <c r="JRE20" s="1633"/>
      <c r="JRF20" s="1633"/>
      <c r="JRG20" s="1633"/>
      <c r="JRH20" s="1633"/>
      <c r="JRI20" s="1633"/>
      <c r="JRJ20" s="1633"/>
      <c r="JRK20" s="1633"/>
      <c r="JRL20" s="1633"/>
      <c r="JRM20" s="1633"/>
      <c r="JRN20" s="1633"/>
      <c r="JRO20" s="1633"/>
      <c r="JRP20" s="1633"/>
      <c r="JRQ20" s="1633"/>
      <c r="JRR20" s="1633"/>
      <c r="JRS20" s="1633"/>
      <c r="JRT20" s="1633"/>
      <c r="JRU20" s="1633"/>
      <c r="JRV20" s="1633"/>
      <c r="JRW20" s="1633"/>
      <c r="JRX20" s="1633"/>
      <c r="JRY20" s="1633"/>
      <c r="JRZ20" s="1633"/>
      <c r="JSA20" s="1633"/>
      <c r="JSB20" s="1633"/>
      <c r="JSC20" s="1633"/>
      <c r="JSD20" s="1633"/>
      <c r="JSE20" s="1633"/>
      <c r="JSF20" s="1633"/>
      <c r="JSG20" s="1633"/>
      <c r="JSH20" s="1633"/>
      <c r="JSI20" s="1633"/>
      <c r="JSJ20" s="1633"/>
      <c r="JSK20" s="1633"/>
      <c r="JSL20" s="1633"/>
      <c r="JSM20" s="1633"/>
      <c r="JSN20" s="1633"/>
      <c r="JSO20" s="1633"/>
      <c r="JSP20" s="1633"/>
      <c r="JSQ20" s="1633"/>
      <c r="JSR20" s="1633"/>
      <c r="JSS20" s="1633"/>
      <c r="JST20" s="1633"/>
      <c r="JSU20" s="1633"/>
      <c r="JSV20" s="1633"/>
      <c r="JSW20" s="1633"/>
      <c r="JSX20" s="1633"/>
      <c r="JSY20" s="1633"/>
      <c r="JSZ20" s="1633"/>
      <c r="JTA20" s="1633"/>
      <c r="JTB20" s="1633"/>
      <c r="JTC20" s="1633"/>
      <c r="JTD20" s="1633"/>
      <c r="JTE20" s="1633"/>
      <c r="JTF20" s="1633"/>
      <c r="JTG20" s="1633"/>
      <c r="JTH20" s="1633"/>
      <c r="JTI20" s="1633"/>
      <c r="JTJ20" s="1633"/>
      <c r="JTK20" s="1633"/>
      <c r="JTL20" s="1633"/>
      <c r="JTM20" s="1633"/>
      <c r="JTN20" s="1633"/>
      <c r="JTO20" s="1633"/>
      <c r="JTP20" s="1633"/>
      <c r="JTQ20" s="1633"/>
      <c r="JTR20" s="1633"/>
      <c r="JTS20" s="1633"/>
      <c r="JTT20" s="1633"/>
      <c r="JTU20" s="1633"/>
      <c r="JTV20" s="1633"/>
      <c r="JTW20" s="1633"/>
      <c r="JTX20" s="1633"/>
      <c r="JTY20" s="1633"/>
      <c r="JTZ20" s="1633"/>
      <c r="JUA20" s="1633"/>
      <c r="JUB20" s="1633"/>
      <c r="JUC20" s="1633"/>
      <c r="JUD20" s="1633"/>
      <c r="JUE20" s="1633"/>
      <c r="JUF20" s="1633"/>
      <c r="JUG20" s="1633"/>
      <c r="JUH20" s="1633"/>
      <c r="JUI20" s="1633"/>
      <c r="JUJ20" s="1633"/>
      <c r="JUK20" s="1633"/>
      <c r="JUL20" s="1633"/>
      <c r="JUM20" s="1633"/>
      <c r="JUN20" s="1633"/>
      <c r="JUO20" s="1633"/>
      <c r="JUP20" s="1633"/>
      <c r="JUQ20" s="1633"/>
      <c r="JUR20" s="1633"/>
      <c r="JUS20" s="1633"/>
      <c r="JUT20" s="1633"/>
      <c r="JUU20" s="1633"/>
      <c r="JUV20" s="1633"/>
      <c r="JUW20" s="1633"/>
      <c r="JUX20" s="1633"/>
      <c r="JUY20" s="1633"/>
      <c r="JUZ20" s="1633"/>
      <c r="JVA20" s="1633"/>
      <c r="JVB20" s="1633"/>
      <c r="JVC20" s="1633"/>
      <c r="JVD20" s="1633"/>
      <c r="JVE20" s="1633"/>
      <c r="JVF20" s="1633"/>
      <c r="JVG20" s="1633"/>
      <c r="JVH20" s="1633"/>
      <c r="JVI20" s="1633"/>
      <c r="JVJ20" s="1633"/>
      <c r="JVK20" s="1633"/>
      <c r="JVL20" s="1633"/>
      <c r="JVM20" s="1633"/>
      <c r="JVN20" s="1633"/>
      <c r="JVO20" s="1633"/>
      <c r="JVP20" s="1633"/>
      <c r="JVQ20" s="1633"/>
      <c r="JVR20" s="1633"/>
      <c r="JVS20" s="1633"/>
      <c r="JVT20" s="1633"/>
      <c r="JVU20" s="1633"/>
      <c r="JVV20" s="1633"/>
      <c r="JVW20" s="1633"/>
      <c r="JVX20" s="1633"/>
      <c r="JVY20" s="1633"/>
      <c r="JVZ20" s="1633"/>
      <c r="JWA20" s="1633"/>
      <c r="JWB20" s="1633"/>
      <c r="JWC20" s="1633"/>
      <c r="JWD20" s="1633"/>
      <c r="JWE20" s="1633"/>
      <c r="JWF20" s="1633"/>
      <c r="JWG20" s="1633"/>
      <c r="JWH20" s="1633"/>
      <c r="JWI20" s="1633"/>
      <c r="JWJ20" s="1633"/>
      <c r="JWK20" s="1633"/>
      <c r="JWL20" s="1633"/>
      <c r="JWM20" s="1633"/>
      <c r="JWN20" s="1633"/>
      <c r="JWO20" s="1633"/>
      <c r="JWP20" s="1633"/>
      <c r="JWQ20" s="1633"/>
      <c r="JWR20" s="1633"/>
      <c r="JWS20" s="1633"/>
      <c r="JWT20" s="1633"/>
      <c r="JWU20" s="1633"/>
      <c r="JWV20" s="1633"/>
      <c r="JWW20" s="1633"/>
      <c r="JWX20" s="1633"/>
      <c r="JWY20" s="1633"/>
      <c r="JWZ20" s="1633"/>
      <c r="JXA20" s="1633"/>
      <c r="JXB20" s="1633"/>
      <c r="JXC20" s="1633"/>
      <c r="JXD20" s="1633"/>
      <c r="JXE20" s="1633"/>
      <c r="JXF20" s="1633"/>
      <c r="JXG20" s="1633"/>
      <c r="JXH20" s="1633"/>
      <c r="JXI20" s="1633"/>
      <c r="JXJ20" s="1633"/>
      <c r="JXK20" s="1633"/>
      <c r="JXL20" s="1633"/>
      <c r="JXM20" s="1633"/>
      <c r="JXN20" s="1633"/>
      <c r="JXO20" s="1633"/>
      <c r="JXP20" s="1633"/>
      <c r="JXQ20" s="1633"/>
      <c r="JXR20" s="1633"/>
      <c r="JXS20" s="1633"/>
      <c r="JXT20" s="1633"/>
      <c r="JXU20" s="1633"/>
      <c r="JXV20" s="1633"/>
      <c r="JXW20" s="1633"/>
      <c r="JXX20" s="1633"/>
      <c r="JXY20" s="1633"/>
      <c r="JXZ20" s="1633"/>
      <c r="JYA20" s="1633"/>
      <c r="JYB20" s="1633"/>
      <c r="JYC20" s="1633"/>
      <c r="JYD20" s="1633"/>
      <c r="JYE20" s="1633"/>
      <c r="JYF20" s="1633"/>
      <c r="JYG20" s="1633"/>
      <c r="JYH20" s="1633"/>
      <c r="JYI20" s="1633"/>
      <c r="JYJ20" s="1633"/>
      <c r="JYK20" s="1633"/>
      <c r="JYL20" s="1633"/>
      <c r="JYM20" s="1633"/>
      <c r="JYN20" s="1633"/>
      <c r="JYO20" s="1633"/>
      <c r="JYP20" s="1633"/>
      <c r="JYQ20" s="1633"/>
      <c r="JYR20" s="1633"/>
      <c r="JYS20" s="1633"/>
      <c r="JYT20" s="1633"/>
      <c r="JYU20" s="1633"/>
      <c r="JYV20" s="1633"/>
      <c r="JYW20" s="1633"/>
      <c r="JYX20" s="1633"/>
      <c r="JYY20" s="1633"/>
      <c r="JYZ20" s="1633"/>
      <c r="JZA20" s="1633"/>
      <c r="JZB20" s="1633"/>
      <c r="JZC20" s="1633"/>
      <c r="JZD20" s="1633"/>
      <c r="JZE20" s="1633"/>
      <c r="JZF20" s="1633"/>
      <c r="JZG20" s="1633"/>
      <c r="JZH20" s="1633"/>
      <c r="JZI20" s="1633"/>
      <c r="JZJ20" s="1633"/>
      <c r="JZK20" s="1633"/>
      <c r="JZL20" s="1633"/>
      <c r="JZM20" s="1633"/>
      <c r="JZN20" s="1633"/>
      <c r="JZO20" s="1633"/>
      <c r="JZP20" s="1633"/>
      <c r="JZQ20" s="1633"/>
      <c r="JZR20" s="1633"/>
      <c r="JZS20" s="1633"/>
      <c r="JZT20" s="1633"/>
      <c r="JZU20" s="1633"/>
      <c r="JZV20" s="1633"/>
      <c r="JZW20" s="1633"/>
      <c r="JZX20" s="1633"/>
      <c r="JZY20" s="1633"/>
      <c r="JZZ20" s="1633"/>
      <c r="KAA20" s="1633"/>
      <c r="KAB20" s="1633"/>
      <c r="KAC20" s="1633"/>
      <c r="KAD20" s="1633"/>
      <c r="KAE20" s="1633"/>
      <c r="KAF20" s="1633"/>
      <c r="KAG20" s="1633"/>
      <c r="KAH20" s="1633"/>
      <c r="KAI20" s="1633"/>
      <c r="KAJ20" s="1633"/>
      <c r="KAK20" s="1633"/>
      <c r="KAL20" s="1633"/>
      <c r="KAM20" s="1633"/>
      <c r="KAN20" s="1633"/>
      <c r="KAO20" s="1633"/>
      <c r="KAP20" s="1633"/>
      <c r="KAQ20" s="1633"/>
      <c r="KAR20" s="1633"/>
      <c r="KAS20" s="1633"/>
      <c r="KAT20" s="1633"/>
      <c r="KAU20" s="1633"/>
      <c r="KAV20" s="1633"/>
      <c r="KAW20" s="1633"/>
      <c r="KAX20" s="1633"/>
      <c r="KAY20" s="1633"/>
      <c r="KAZ20" s="1633"/>
      <c r="KBA20" s="1633"/>
      <c r="KBB20" s="1633"/>
      <c r="KBC20" s="1633"/>
      <c r="KBD20" s="1633"/>
      <c r="KBE20" s="1633"/>
      <c r="KBF20" s="1633"/>
      <c r="KBG20" s="1633"/>
      <c r="KBH20" s="1633"/>
      <c r="KBI20" s="1633"/>
      <c r="KBJ20" s="1633"/>
      <c r="KBK20" s="1633"/>
      <c r="KBL20" s="1633"/>
      <c r="KBM20" s="1633"/>
      <c r="KBN20" s="1633"/>
      <c r="KBO20" s="1633"/>
      <c r="KBP20" s="1633"/>
      <c r="KBQ20" s="1633"/>
      <c r="KBR20" s="1633"/>
      <c r="KBS20" s="1633"/>
      <c r="KBT20" s="1633"/>
      <c r="KBU20" s="1633"/>
      <c r="KBV20" s="1633"/>
      <c r="KBW20" s="1633"/>
      <c r="KBX20" s="1633"/>
      <c r="KBY20" s="1633"/>
      <c r="KBZ20" s="1633"/>
      <c r="KCA20" s="1633"/>
      <c r="KCB20" s="1633"/>
      <c r="KCC20" s="1633"/>
      <c r="KCD20" s="1633"/>
      <c r="KCE20" s="1633"/>
      <c r="KCF20" s="1633"/>
      <c r="KCG20" s="1633"/>
      <c r="KCH20" s="1633"/>
      <c r="KCI20" s="1633"/>
      <c r="KCJ20" s="1633"/>
      <c r="KCK20" s="1633"/>
      <c r="KCL20" s="1633"/>
      <c r="KCM20" s="1633"/>
      <c r="KCN20" s="1633"/>
      <c r="KCO20" s="1633"/>
      <c r="KCP20" s="1633"/>
      <c r="KCQ20" s="1633"/>
      <c r="KCR20" s="1633"/>
      <c r="KCS20" s="1633"/>
      <c r="KCT20" s="1633"/>
      <c r="KCU20" s="1633"/>
      <c r="KCV20" s="1633"/>
      <c r="KCW20" s="1633"/>
      <c r="KCX20" s="1633"/>
      <c r="KCY20" s="1633"/>
      <c r="KCZ20" s="1633"/>
      <c r="KDA20" s="1633"/>
      <c r="KDB20" s="1633"/>
      <c r="KDC20" s="1633"/>
      <c r="KDD20" s="1633"/>
      <c r="KDE20" s="1633"/>
      <c r="KDF20" s="1633"/>
      <c r="KDG20" s="1633"/>
      <c r="KDH20" s="1633"/>
      <c r="KDI20" s="1633"/>
      <c r="KDJ20" s="1633"/>
      <c r="KDK20" s="1633"/>
      <c r="KDL20" s="1633"/>
      <c r="KDM20" s="1633"/>
      <c r="KDN20" s="1633"/>
      <c r="KDO20" s="1633"/>
      <c r="KDP20" s="1633"/>
      <c r="KDQ20" s="1633"/>
      <c r="KDR20" s="1633"/>
      <c r="KDS20" s="1633"/>
      <c r="KDT20" s="1633"/>
      <c r="KDU20" s="1633"/>
      <c r="KDV20" s="1633"/>
      <c r="KDW20" s="1633"/>
      <c r="KDX20" s="1633"/>
      <c r="KDY20" s="1633"/>
      <c r="KDZ20" s="1633"/>
      <c r="KEA20" s="1633"/>
      <c r="KEB20" s="1633"/>
      <c r="KEC20" s="1633"/>
      <c r="KED20" s="1633"/>
      <c r="KEE20" s="1633"/>
      <c r="KEF20" s="1633"/>
      <c r="KEG20" s="1633"/>
      <c r="KEH20" s="1633"/>
      <c r="KEI20" s="1633"/>
      <c r="KEJ20" s="1633"/>
      <c r="KEK20" s="1633"/>
      <c r="KEL20" s="1633"/>
      <c r="KEM20" s="1633"/>
      <c r="KEN20" s="1628"/>
    </row>
    <row r="21" spans="1:7580" s="1622" customFormat="1" ht="15.75" x14ac:dyDescent="0.2">
      <c r="A21" s="1597">
        <v>24</v>
      </c>
      <c r="B21" s="1636" t="s">
        <v>321</v>
      </c>
      <c r="C21" s="1637">
        <v>41600</v>
      </c>
      <c r="D21" s="1638" t="s">
        <v>234</v>
      </c>
      <c r="E21" s="1638"/>
      <c r="F21" s="1597" t="s">
        <v>245</v>
      </c>
      <c r="G21" s="1597" t="s">
        <v>42</v>
      </c>
      <c r="H21" s="1030"/>
      <c r="I21" s="1030"/>
      <c r="J21" s="1030">
        <f t="shared" si="2"/>
        <v>0</v>
      </c>
      <c r="K21" s="1030">
        <f t="shared" si="3"/>
        <v>0</v>
      </c>
      <c r="L21" s="1030"/>
      <c r="M21" s="1030"/>
      <c r="N21" s="1030">
        <f t="shared" si="0"/>
        <v>0</v>
      </c>
      <c r="O21" s="1030"/>
      <c r="P21" s="1030">
        <v>3</v>
      </c>
      <c r="Q21" s="1592">
        <f t="shared" si="1"/>
        <v>0</v>
      </c>
      <c r="R21" s="1590"/>
      <c r="S21" s="1590"/>
      <c r="T21" s="1590"/>
      <c r="U21" s="1590"/>
      <c r="V21" s="1591"/>
      <c r="W21" s="1590"/>
      <c r="X21" s="1590"/>
      <c r="Y21" s="1590"/>
      <c r="Z21" s="1590"/>
      <c r="AA21" s="1590"/>
      <c r="AB21" s="1590"/>
      <c r="AC21" s="1590"/>
      <c r="AD21" s="1590"/>
      <c r="AE21" s="1590"/>
      <c r="AF21" s="1590"/>
      <c r="AG21" s="1590"/>
      <c r="AH21" s="1590"/>
      <c r="AI21" s="1639"/>
      <c r="AJ21" s="1602">
        <f t="shared" si="4"/>
        <v>3</v>
      </c>
      <c r="AK21" s="1597"/>
      <c r="AL21" s="1597"/>
      <c r="AM21" s="1597"/>
      <c r="AN21" s="1597"/>
      <c r="AO21" s="1597">
        <v>12</v>
      </c>
      <c r="AP21" s="1598">
        <f t="shared" si="7"/>
        <v>1497600</v>
      </c>
      <c r="AQ21" s="1598">
        <v>115008</v>
      </c>
      <c r="AR21" s="1598"/>
      <c r="AS21" s="1598"/>
      <c r="AT21" s="1598"/>
      <c r="AU21" s="1597"/>
      <c r="AV21" s="1597"/>
      <c r="AW21" s="1597"/>
      <c r="AX21" s="1597"/>
      <c r="AY21" s="1597"/>
      <c r="AZ21" s="1597"/>
      <c r="BA21" s="1597"/>
      <c r="BB21" s="1597"/>
      <c r="BC21" s="1597"/>
      <c r="BD21" s="1597"/>
      <c r="BE21" s="1597"/>
      <c r="BF21" s="1597"/>
      <c r="BG21" s="1597"/>
      <c r="BH21" s="1597"/>
      <c r="BI21" s="1597"/>
      <c r="BJ21" s="1597"/>
      <c r="BK21" s="1597"/>
      <c r="BL21" s="1597"/>
      <c r="BM21" s="1597"/>
      <c r="BN21" s="1597"/>
      <c r="BO21" s="1597"/>
      <c r="BP21" s="1597"/>
      <c r="BQ21" s="1597"/>
      <c r="BR21" s="1597"/>
      <c r="BS21" s="1597"/>
      <c r="BT21" s="1597"/>
      <c r="BU21" s="1597"/>
      <c r="BV21" s="1597"/>
      <c r="BW21" s="1597"/>
      <c r="BX21" s="1597"/>
      <c r="BY21" s="1597"/>
      <c r="BZ21" s="1597"/>
      <c r="CA21" s="1597"/>
      <c r="CB21" s="1597"/>
      <c r="CC21" s="1597"/>
      <c r="CD21" s="1597"/>
      <c r="CE21" s="1597"/>
      <c r="CF21" s="1597"/>
      <c r="CG21" s="1597"/>
      <c r="CH21" s="1597"/>
      <c r="CI21" s="1597"/>
      <c r="CJ21" s="1597"/>
      <c r="CK21" s="1597"/>
      <c r="CL21" s="1597"/>
      <c r="CM21" s="1597"/>
      <c r="CN21" s="1597"/>
      <c r="CO21" s="1597"/>
      <c r="CP21" s="1597"/>
      <c r="CQ21" s="1597"/>
      <c r="CR21" s="1597"/>
      <c r="CS21" s="1597"/>
      <c r="CT21" s="1597"/>
      <c r="CU21" s="1597"/>
      <c r="CV21" s="1597"/>
      <c r="CW21" s="1597"/>
      <c r="CX21" s="1597"/>
      <c r="CY21" s="1597"/>
      <c r="CZ21" s="1597"/>
      <c r="DA21" s="1597"/>
      <c r="DB21" s="1597"/>
      <c r="DC21" s="1597"/>
      <c r="DD21" s="1597"/>
      <c r="DE21" s="1597"/>
      <c r="DF21" s="1597"/>
      <c r="DG21" s="1597"/>
      <c r="DH21" s="1597"/>
      <c r="DI21" s="1597"/>
      <c r="DJ21" s="1597"/>
      <c r="DK21" s="1597"/>
      <c r="DL21" s="1597"/>
      <c r="DM21" s="1597"/>
      <c r="DN21" s="1597"/>
      <c r="DO21" s="1597"/>
      <c r="DP21" s="1597"/>
      <c r="DQ21" s="1597"/>
      <c r="DR21" s="1597"/>
      <c r="DS21" s="1597"/>
      <c r="DT21" s="1597"/>
      <c r="DU21" s="1597"/>
      <c r="DV21" s="1597"/>
      <c r="DW21" s="1597"/>
      <c r="DX21" s="1597"/>
      <c r="DY21" s="1597"/>
      <c r="DZ21" s="1597"/>
      <c r="EA21" s="1597"/>
      <c r="EB21" s="1597"/>
      <c r="EC21" s="1597"/>
      <c r="ED21" s="1597"/>
      <c r="EE21" s="1597"/>
      <c r="EF21" s="1597"/>
      <c r="EG21" s="1597"/>
      <c r="EH21" s="1597"/>
      <c r="EI21" s="1597"/>
      <c r="EJ21" s="1597"/>
      <c r="EK21" s="1597"/>
      <c r="EL21" s="1597"/>
      <c r="EM21" s="1597"/>
      <c r="EN21" s="1597"/>
      <c r="EO21" s="1597"/>
      <c r="EP21" s="1597"/>
      <c r="EQ21" s="1597"/>
      <c r="ER21" s="1597"/>
      <c r="ES21" s="1597"/>
      <c r="ET21" s="1597"/>
      <c r="EU21" s="1597"/>
      <c r="EV21" s="1597"/>
      <c r="EW21" s="1597"/>
      <c r="EX21" s="1597"/>
      <c r="EY21" s="1597"/>
      <c r="EZ21" s="1597"/>
      <c r="FA21" s="1597"/>
      <c r="FB21" s="1597"/>
      <c r="FC21" s="1597"/>
      <c r="FD21" s="1597"/>
      <c r="FE21" s="1597"/>
      <c r="FF21" s="1597"/>
      <c r="FG21" s="1597"/>
      <c r="FH21" s="1597"/>
      <c r="FI21" s="1597"/>
      <c r="FJ21" s="1597"/>
      <c r="FK21" s="1597"/>
      <c r="FL21" s="1597"/>
      <c r="FM21" s="1597"/>
      <c r="FN21" s="1597"/>
      <c r="FO21" s="1597"/>
      <c r="FP21" s="1597"/>
      <c r="FQ21" s="1597"/>
      <c r="FR21" s="1597"/>
      <c r="FS21" s="1597"/>
      <c r="FT21" s="1597"/>
      <c r="FU21" s="1597"/>
      <c r="FV21" s="1597"/>
      <c r="FW21" s="1597"/>
      <c r="FX21" s="1597"/>
      <c r="FY21" s="1597"/>
      <c r="FZ21" s="1597"/>
      <c r="GA21" s="1597"/>
      <c r="GB21" s="1597"/>
      <c r="GC21" s="1597"/>
      <c r="GD21" s="1597"/>
      <c r="GE21" s="1597"/>
      <c r="GF21" s="1597"/>
      <c r="GG21" s="1597"/>
      <c r="GH21" s="1597"/>
      <c r="GI21" s="1597"/>
      <c r="GJ21" s="1597"/>
      <c r="GK21" s="1597"/>
      <c r="GL21" s="1597"/>
      <c r="GM21" s="1597"/>
      <c r="GN21" s="1597"/>
      <c r="GO21" s="1597"/>
      <c r="GP21" s="1597"/>
      <c r="GQ21" s="1597"/>
      <c r="GR21" s="1597"/>
      <c r="GS21" s="1597"/>
      <c r="GT21" s="1597"/>
      <c r="GU21" s="1597"/>
      <c r="GV21" s="1597"/>
      <c r="GW21" s="1597"/>
      <c r="GX21" s="1597"/>
      <c r="GY21" s="1597"/>
      <c r="GZ21" s="1597"/>
      <c r="HA21" s="1597"/>
      <c r="HB21" s="1597"/>
      <c r="HC21" s="1597"/>
      <c r="HD21" s="1597"/>
      <c r="HE21" s="1597"/>
      <c r="HF21" s="1597"/>
      <c r="HG21" s="1597"/>
      <c r="HH21" s="1597"/>
      <c r="HI21" s="1597"/>
      <c r="HJ21" s="1597"/>
      <c r="HK21" s="1597"/>
      <c r="HL21" s="1597"/>
      <c r="HM21" s="1597"/>
      <c r="HN21" s="1597"/>
      <c r="HO21" s="1597"/>
      <c r="HP21" s="1597"/>
      <c r="HQ21" s="1597"/>
      <c r="HR21" s="1597"/>
      <c r="HS21" s="1597"/>
      <c r="HT21" s="1597"/>
      <c r="HU21" s="1597"/>
      <c r="HV21" s="1597"/>
      <c r="HW21" s="1597"/>
      <c r="HX21" s="1597"/>
      <c r="HY21" s="1597"/>
      <c r="HZ21" s="1597"/>
      <c r="IA21" s="1597"/>
      <c r="IB21" s="1597"/>
      <c r="IC21" s="1597"/>
      <c r="ID21" s="1597"/>
      <c r="IE21" s="1597"/>
      <c r="IF21" s="1597"/>
      <c r="IG21" s="1597"/>
      <c r="IH21" s="1597"/>
      <c r="II21" s="1597"/>
      <c r="IJ21" s="1597"/>
      <c r="IK21" s="1597"/>
      <c r="IL21" s="1597"/>
      <c r="IM21" s="1597"/>
      <c r="IN21" s="1597"/>
      <c r="IO21" s="1597"/>
      <c r="IP21" s="1597"/>
      <c r="IQ21" s="1597"/>
      <c r="IR21" s="1597"/>
      <c r="IS21" s="1597"/>
      <c r="IT21" s="1597"/>
      <c r="IU21" s="1597"/>
      <c r="IV21" s="1597"/>
      <c r="IW21" s="1597"/>
      <c r="IX21" s="1597"/>
      <c r="IY21" s="1597"/>
      <c r="IZ21" s="1597"/>
      <c r="JA21" s="1597"/>
      <c r="JB21" s="1597"/>
      <c r="JC21" s="1597"/>
      <c r="JD21" s="1597"/>
      <c r="JE21" s="1597"/>
      <c r="JF21" s="1597"/>
      <c r="JG21" s="1597"/>
      <c r="JH21" s="1597"/>
      <c r="JI21" s="1597"/>
      <c r="JJ21" s="1597"/>
      <c r="JK21" s="1597"/>
      <c r="JL21" s="1597"/>
      <c r="JM21" s="1597"/>
      <c r="JN21" s="1597"/>
      <c r="JO21" s="1597"/>
      <c r="JP21" s="1597"/>
      <c r="JQ21" s="1597"/>
      <c r="JR21" s="1597"/>
      <c r="JS21" s="1597"/>
      <c r="JT21" s="1597"/>
      <c r="JU21" s="1597"/>
      <c r="JV21" s="1597"/>
      <c r="JW21" s="1597"/>
      <c r="JX21" s="1597"/>
      <c r="JY21" s="1597"/>
      <c r="JZ21" s="1597"/>
      <c r="KA21" s="1597"/>
      <c r="KB21" s="1597"/>
      <c r="KC21" s="1597"/>
      <c r="KD21" s="1597"/>
      <c r="KE21" s="1597"/>
      <c r="KF21" s="1597"/>
      <c r="KG21" s="1597"/>
      <c r="KH21" s="1597"/>
      <c r="KI21" s="1597"/>
      <c r="KJ21" s="1597"/>
      <c r="KK21" s="1597"/>
      <c r="KL21" s="1597"/>
      <c r="KM21" s="1597"/>
      <c r="KN21" s="1597"/>
      <c r="KO21" s="1597"/>
      <c r="KP21" s="1597"/>
      <c r="KQ21" s="1597"/>
      <c r="KR21" s="1597"/>
      <c r="KS21" s="1597"/>
      <c r="KT21" s="1597"/>
      <c r="KU21" s="1597"/>
      <c r="KV21" s="1597"/>
      <c r="KW21" s="1597"/>
      <c r="KX21" s="1597"/>
      <c r="KY21" s="1597"/>
      <c r="KZ21" s="1597"/>
      <c r="LA21" s="1597"/>
      <c r="LB21" s="1597"/>
      <c r="LC21" s="1597"/>
      <c r="LD21" s="1597"/>
      <c r="LE21" s="1597"/>
      <c r="LF21" s="1597"/>
      <c r="LG21" s="1597"/>
      <c r="LH21" s="1597"/>
      <c r="LI21" s="1597"/>
      <c r="LJ21" s="1597"/>
      <c r="LK21" s="1597"/>
      <c r="LL21" s="1597"/>
      <c r="LM21" s="1597"/>
      <c r="LN21" s="1597"/>
      <c r="LO21" s="1597"/>
      <c r="LP21" s="1597"/>
      <c r="LQ21" s="1597"/>
      <c r="LR21" s="1597"/>
      <c r="LS21" s="1597"/>
      <c r="LT21" s="1597"/>
      <c r="LU21" s="1597"/>
      <c r="LV21" s="1597"/>
      <c r="LW21" s="1597"/>
      <c r="LX21" s="1597"/>
      <c r="LY21" s="1597"/>
      <c r="LZ21" s="1597"/>
      <c r="MA21" s="1597"/>
      <c r="MB21" s="1597"/>
      <c r="MC21" s="1597"/>
      <c r="MD21" s="1597"/>
      <c r="ME21" s="1597"/>
      <c r="MF21" s="1597"/>
      <c r="MG21" s="1597"/>
      <c r="MH21" s="1597"/>
      <c r="MI21" s="1597"/>
      <c r="MJ21" s="1597"/>
      <c r="MK21" s="1597"/>
      <c r="ML21" s="1597"/>
      <c r="MM21" s="1597"/>
      <c r="MN21" s="1597"/>
      <c r="MO21" s="1597"/>
      <c r="MP21" s="1597"/>
      <c r="MQ21" s="1597"/>
      <c r="MR21" s="1597"/>
      <c r="MS21" s="1597"/>
      <c r="MT21" s="1597"/>
      <c r="MU21" s="1597"/>
      <c r="MV21" s="1597"/>
      <c r="MW21" s="1597"/>
      <c r="MX21" s="1597"/>
      <c r="MY21" s="1597"/>
      <c r="MZ21" s="1597"/>
      <c r="NA21" s="1597"/>
      <c r="NB21" s="1597"/>
      <c r="NC21" s="1597"/>
      <c r="ND21" s="1597"/>
      <c r="NE21" s="1597"/>
      <c r="NF21" s="1597"/>
      <c r="NG21" s="1597"/>
      <c r="NH21" s="1597"/>
      <c r="NI21" s="1597"/>
      <c r="NJ21" s="1597"/>
      <c r="NK21" s="1597"/>
      <c r="NL21" s="1597"/>
      <c r="NM21" s="1597"/>
      <c r="NN21" s="1597"/>
      <c r="NO21" s="1597"/>
      <c r="NP21" s="1597"/>
      <c r="NQ21" s="1597"/>
      <c r="NR21" s="1597"/>
      <c r="NS21" s="1597"/>
      <c r="NT21" s="1597"/>
      <c r="NU21" s="1597"/>
      <c r="NV21" s="1597"/>
      <c r="NW21" s="1597"/>
      <c r="NX21" s="1597"/>
      <c r="NY21" s="1597"/>
      <c r="NZ21" s="1597"/>
      <c r="OA21" s="1597"/>
      <c r="OB21" s="1597"/>
      <c r="OC21" s="1597"/>
      <c r="OD21" s="1597"/>
      <c r="OE21" s="1597"/>
      <c r="OF21" s="1597"/>
      <c r="OG21" s="1597"/>
      <c r="OH21" s="1597"/>
      <c r="OI21" s="1597"/>
      <c r="OJ21" s="1597"/>
      <c r="OK21" s="1597"/>
      <c r="OL21" s="1597"/>
      <c r="OM21" s="1597"/>
      <c r="ON21" s="1597"/>
      <c r="OO21" s="1597"/>
      <c r="OP21" s="1597"/>
      <c r="OQ21" s="1597"/>
      <c r="OR21" s="1597"/>
      <c r="OS21" s="1597"/>
      <c r="OT21" s="1597"/>
      <c r="OU21" s="1597"/>
      <c r="OV21" s="1597"/>
      <c r="OW21" s="1597"/>
      <c r="OX21" s="1597"/>
      <c r="OY21" s="1597"/>
      <c r="OZ21" s="1597"/>
      <c r="PA21" s="1597"/>
      <c r="PB21" s="1597"/>
      <c r="PC21" s="1597"/>
      <c r="PD21" s="1597"/>
      <c r="PE21" s="1597"/>
      <c r="PF21" s="1597"/>
      <c r="PG21" s="1597"/>
      <c r="PH21" s="1597"/>
      <c r="PI21" s="1597"/>
      <c r="PJ21" s="1597"/>
      <c r="PK21" s="1597"/>
      <c r="PL21" s="1597"/>
      <c r="PM21" s="1597"/>
      <c r="PN21" s="1597"/>
      <c r="PO21" s="1597"/>
      <c r="PP21" s="1597"/>
      <c r="PQ21" s="1597"/>
      <c r="PR21" s="1597"/>
      <c r="PS21" s="1597"/>
      <c r="PT21" s="1597"/>
      <c r="PU21" s="1597"/>
      <c r="PV21" s="1597"/>
      <c r="PW21" s="1597"/>
      <c r="PX21" s="1597"/>
      <c r="PY21" s="1597"/>
      <c r="PZ21" s="1597"/>
      <c r="QA21" s="1597"/>
      <c r="QB21" s="1597"/>
      <c r="QC21" s="1597"/>
      <c r="QD21" s="1597"/>
      <c r="QE21" s="1597"/>
      <c r="QF21" s="1597"/>
      <c r="QG21" s="1597"/>
      <c r="QH21" s="1597"/>
      <c r="QI21" s="1597"/>
      <c r="QJ21" s="1597"/>
      <c r="QK21" s="1597"/>
      <c r="QL21" s="1597"/>
      <c r="QM21" s="1597"/>
      <c r="QN21" s="1597"/>
      <c r="QO21" s="1597"/>
      <c r="QP21" s="1597"/>
      <c r="QQ21" s="1597"/>
      <c r="QR21" s="1597"/>
      <c r="QS21" s="1597"/>
      <c r="QT21" s="1597"/>
      <c r="QU21" s="1597"/>
      <c r="QV21" s="1597"/>
      <c r="QW21" s="1597"/>
      <c r="QX21" s="1597"/>
      <c r="QY21" s="1597"/>
      <c r="QZ21" s="1597"/>
      <c r="RA21" s="1597"/>
      <c r="RB21" s="1597"/>
      <c r="RC21" s="1597"/>
      <c r="RD21" s="1597"/>
      <c r="RE21" s="1597"/>
      <c r="RF21" s="1597"/>
      <c r="RG21" s="1597"/>
      <c r="RH21" s="1597"/>
      <c r="RI21" s="1597"/>
      <c r="RJ21" s="1597"/>
      <c r="RK21" s="1597"/>
      <c r="RL21" s="1597"/>
      <c r="RM21" s="1597"/>
      <c r="RN21" s="1597"/>
      <c r="RO21" s="1597"/>
      <c r="RP21" s="1597"/>
      <c r="RQ21" s="1597"/>
      <c r="RR21" s="1597"/>
      <c r="RS21" s="1597"/>
      <c r="RT21" s="1597"/>
      <c r="RU21" s="1597"/>
      <c r="RV21" s="1597"/>
      <c r="RW21" s="1597"/>
      <c r="RX21" s="1597"/>
      <c r="RY21" s="1597"/>
      <c r="RZ21" s="1597"/>
      <c r="SA21" s="1597"/>
      <c r="SB21" s="1597"/>
      <c r="SC21" s="1597"/>
      <c r="SD21" s="1597"/>
      <c r="SE21" s="1597"/>
      <c r="SF21" s="1597"/>
      <c r="SG21" s="1597"/>
      <c r="SH21" s="1597"/>
      <c r="SI21" s="1597"/>
      <c r="SJ21" s="1597"/>
      <c r="SK21" s="1597"/>
      <c r="SL21" s="1597"/>
      <c r="SM21" s="1597"/>
      <c r="SN21" s="1597"/>
      <c r="SO21" s="1597"/>
      <c r="SP21" s="1597"/>
      <c r="SQ21" s="1597"/>
      <c r="SR21" s="1597"/>
      <c r="SS21" s="1597"/>
      <c r="ST21" s="1597"/>
      <c r="SU21" s="1597"/>
      <c r="SV21" s="1597"/>
      <c r="SW21" s="1597"/>
      <c r="SX21" s="1597"/>
      <c r="SY21" s="1597"/>
      <c r="SZ21" s="1597"/>
      <c r="TA21" s="1597"/>
      <c r="TB21" s="1597"/>
      <c r="TC21" s="1597"/>
      <c r="TD21" s="1597"/>
      <c r="TE21" s="1597"/>
      <c r="TF21" s="1597"/>
      <c r="TG21" s="1597"/>
      <c r="TH21" s="1597"/>
      <c r="TI21" s="1597"/>
      <c r="TJ21" s="1597"/>
      <c r="TK21" s="1597"/>
      <c r="TL21" s="1597"/>
      <c r="TM21" s="1597"/>
      <c r="TN21" s="1597"/>
      <c r="TO21" s="1597"/>
      <c r="TP21" s="1597"/>
      <c r="TQ21" s="1597"/>
      <c r="TR21" s="1597"/>
      <c r="TS21" s="1597"/>
      <c r="TT21" s="1597"/>
      <c r="TU21" s="1597"/>
      <c r="TV21" s="1597"/>
      <c r="TW21" s="1597"/>
      <c r="TX21" s="1597"/>
      <c r="TY21" s="1597"/>
      <c r="TZ21" s="1597"/>
      <c r="UA21" s="1597"/>
      <c r="UB21" s="1597"/>
      <c r="UC21" s="1597"/>
      <c r="UD21" s="1597"/>
      <c r="UE21" s="1597"/>
      <c r="UF21" s="1597"/>
      <c r="UG21" s="1597"/>
      <c r="UH21" s="1597"/>
      <c r="UI21" s="1597"/>
      <c r="UJ21" s="1597"/>
      <c r="UK21" s="1597"/>
      <c r="UL21" s="1597"/>
      <c r="UM21" s="1597"/>
      <c r="UN21" s="1597"/>
      <c r="UO21" s="1597"/>
      <c r="UP21" s="1597"/>
      <c r="UQ21" s="1597"/>
      <c r="UR21" s="1597"/>
      <c r="US21" s="1597"/>
      <c r="UT21" s="1597"/>
      <c r="UU21" s="1597"/>
      <c r="UV21" s="1597"/>
      <c r="UW21" s="1597"/>
      <c r="UX21" s="1597"/>
      <c r="UY21" s="1597"/>
      <c r="UZ21" s="1597"/>
      <c r="VA21" s="1597"/>
      <c r="VB21" s="1597"/>
      <c r="VC21" s="1597"/>
      <c r="VD21" s="1597"/>
      <c r="VE21" s="1597"/>
      <c r="VF21" s="1597"/>
      <c r="VG21" s="1597"/>
      <c r="VH21" s="1597"/>
      <c r="VI21" s="1597"/>
      <c r="VJ21" s="1597"/>
      <c r="VK21" s="1597"/>
      <c r="VL21" s="1597"/>
      <c r="VM21" s="1597"/>
      <c r="VN21" s="1597"/>
      <c r="VO21" s="1597"/>
      <c r="VP21" s="1597"/>
      <c r="VQ21" s="1597"/>
      <c r="VR21" s="1597"/>
      <c r="VS21" s="1597"/>
      <c r="VT21" s="1597"/>
      <c r="VU21" s="1597"/>
      <c r="VV21" s="1597"/>
      <c r="VW21" s="1597"/>
      <c r="VX21" s="1597"/>
      <c r="VY21" s="1597"/>
      <c r="VZ21" s="1597"/>
      <c r="WA21" s="1597"/>
      <c r="WB21" s="1597"/>
      <c r="WC21" s="1597"/>
      <c r="WD21" s="1597"/>
      <c r="WE21" s="1597"/>
      <c r="WF21" s="1597"/>
      <c r="WG21" s="1597"/>
      <c r="WH21" s="1597"/>
      <c r="WI21" s="1597"/>
      <c r="WJ21" s="1597"/>
      <c r="WK21" s="1597"/>
      <c r="WL21" s="1597"/>
      <c r="WM21" s="1597"/>
      <c r="WN21" s="1597"/>
      <c r="WO21" s="1597"/>
      <c r="WP21" s="1597"/>
      <c r="WQ21" s="1597"/>
      <c r="WR21" s="1597"/>
      <c r="WS21" s="1597"/>
      <c r="WT21" s="1597"/>
      <c r="WU21" s="1597"/>
      <c r="WV21" s="1597"/>
      <c r="WW21" s="1597"/>
      <c r="WX21" s="1597"/>
      <c r="WY21" s="1597"/>
      <c r="WZ21" s="1597"/>
      <c r="XA21" s="1597"/>
      <c r="XB21" s="1597"/>
      <c r="XC21" s="1597"/>
      <c r="XD21" s="1597"/>
      <c r="XE21" s="1597"/>
      <c r="XF21" s="1597"/>
      <c r="XG21" s="1597"/>
      <c r="XH21" s="1597"/>
      <c r="XI21" s="1597"/>
      <c r="XJ21" s="1597"/>
      <c r="XK21" s="1597"/>
      <c r="XL21" s="1597"/>
      <c r="XM21" s="1597"/>
      <c r="XN21" s="1597"/>
      <c r="XO21" s="1597"/>
      <c r="XP21" s="1597"/>
      <c r="XQ21" s="1597"/>
      <c r="XR21" s="1597"/>
      <c r="XS21" s="1597"/>
      <c r="XT21" s="1597"/>
      <c r="XU21" s="1597"/>
      <c r="XV21" s="1597"/>
      <c r="XW21" s="1597"/>
      <c r="XX21" s="1597"/>
      <c r="XY21" s="1597"/>
      <c r="XZ21" s="1597"/>
      <c r="YA21" s="1597"/>
      <c r="YB21" s="1597"/>
      <c r="YC21" s="1597"/>
      <c r="YD21" s="1597"/>
      <c r="YE21" s="1597"/>
      <c r="YF21" s="1597"/>
      <c r="YG21" s="1597"/>
      <c r="YH21" s="1597"/>
      <c r="YI21" s="1597"/>
      <c r="YJ21" s="1597"/>
      <c r="YK21" s="1597"/>
      <c r="YL21" s="1597"/>
      <c r="YM21" s="1597"/>
      <c r="YN21" s="1597"/>
      <c r="YO21" s="1597"/>
      <c r="YP21" s="1597"/>
      <c r="YQ21" s="1597"/>
      <c r="YR21" s="1597"/>
      <c r="YS21" s="1597"/>
      <c r="YT21" s="1597"/>
      <c r="YU21" s="1597"/>
      <c r="YV21" s="1597"/>
      <c r="YW21" s="1597"/>
      <c r="YX21" s="1597"/>
      <c r="YY21" s="1597"/>
      <c r="YZ21" s="1597"/>
      <c r="ZA21" s="1597"/>
      <c r="ZB21" s="1597"/>
      <c r="ZC21" s="1597"/>
      <c r="ZD21" s="1597"/>
      <c r="ZE21" s="1597"/>
      <c r="ZF21" s="1597"/>
      <c r="ZG21" s="1597"/>
      <c r="ZH21" s="1597"/>
      <c r="ZI21" s="1597"/>
      <c r="ZJ21" s="1597"/>
      <c r="ZK21" s="1597"/>
      <c r="ZL21" s="1597"/>
      <c r="ZM21" s="1597"/>
      <c r="ZN21" s="1597"/>
      <c r="ZO21" s="1597"/>
      <c r="ZP21" s="1597"/>
      <c r="ZQ21" s="1597"/>
      <c r="ZR21" s="1597"/>
      <c r="ZS21" s="1597"/>
      <c r="ZT21" s="1597"/>
      <c r="ZU21" s="1597"/>
      <c r="ZV21" s="1597"/>
      <c r="ZW21" s="1597"/>
      <c r="ZX21" s="1597"/>
      <c r="ZY21" s="1597"/>
      <c r="ZZ21" s="1597"/>
      <c r="AAA21" s="1597"/>
      <c r="AAB21" s="1597"/>
      <c r="AAC21" s="1597"/>
      <c r="AAD21" s="1597"/>
      <c r="AAE21" s="1597"/>
      <c r="AAF21" s="1597"/>
      <c r="AAG21" s="1597"/>
      <c r="AAH21" s="1597"/>
      <c r="AAI21" s="1597"/>
      <c r="AAJ21" s="1597"/>
      <c r="AAK21" s="1597"/>
      <c r="AAL21" s="1597"/>
      <c r="AAM21" s="1597"/>
      <c r="AAN21" s="1597"/>
      <c r="AAO21" s="1597"/>
      <c r="AAP21" s="1597"/>
      <c r="AAQ21" s="1597"/>
      <c r="AAR21" s="1597"/>
      <c r="AAS21" s="1597"/>
      <c r="AAT21" s="1597"/>
      <c r="AAU21" s="1597"/>
      <c r="AAV21" s="1597"/>
      <c r="AAW21" s="1597"/>
      <c r="AAX21" s="1597"/>
      <c r="AAY21" s="1597"/>
      <c r="AAZ21" s="1597"/>
      <c r="ABA21" s="1597"/>
      <c r="ABB21" s="1597"/>
      <c r="ABC21" s="1597"/>
      <c r="ABD21" s="1597"/>
      <c r="ABE21" s="1597"/>
      <c r="ABF21" s="1597"/>
      <c r="ABG21" s="1597"/>
      <c r="ABH21" s="1597"/>
      <c r="ABI21" s="1597"/>
      <c r="ABJ21" s="1597"/>
      <c r="ABK21" s="1597"/>
      <c r="ABL21" s="1597"/>
      <c r="ABM21" s="1597"/>
      <c r="ABN21" s="1597"/>
      <c r="ABO21" s="1597"/>
      <c r="ABP21" s="1597"/>
      <c r="ABQ21" s="1597"/>
      <c r="ABR21" s="1597"/>
      <c r="ABS21" s="1597"/>
      <c r="ABT21" s="1597"/>
      <c r="ABU21" s="1597"/>
      <c r="ABV21" s="1597"/>
      <c r="ABW21" s="1597"/>
      <c r="ABX21" s="1597"/>
      <c r="ABY21" s="1597"/>
      <c r="ABZ21" s="1597"/>
      <c r="ACA21" s="1597"/>
      <c r="ACB21" s="1597"/>
      <c r="ACC21" s="1597"/>
      <c r="ACD21" s="1597"/>
      <c r="ACE21" s="1597"/>
      <c r="ACF21" s="1597"/>
      <c r="ACG21" s="1597"/>
      <c r="ACH21" s="1597"/>
      <c r="ACI21" s="1597"/>
      <c r="ACJ21" s="1597"/>
      <c r="ACK21" s="1597"/>
      <c r="ACL21" s="1597"/>
      <c r="ACM21" s="1597"/>
      <c r="ACN21" s="1597"/>
      <c r="ACO21" s="1597"/>
      <c r="ACP21" s="1597"/>
      <c r="ACQ21" s="1597"/>
      <c r="ACR21" s="1597"/>
      <c r="ACS21" s="1597"/>
      <c r="ACT21" s="1597"/>
      <c r="ACU21" s="1597"/>
      <c r="ACV21" s="1597"/>
      <c r="ACW21" s="1597"/>
      <c r="ACX21" s="1597"/>
      <c r="ACY21" s="1597"/>
      <c r="ACZ21" s="1597"/>
      <c r="ADA21" s="1597"/>
      <c r="ADB21" s="1597"/>
      <c r="ADC21" s="1597"/>
      <c r="ADD21" s="1597"/>
      <c r="ADE21" s="1597"/>
      <c r="ADF21" s="1597"/>
      <c r="ADG21" s="1597"/>
      <c r="ADH21" s="1597"/>
      <c r="ADI21" s="1597"/>
      <c r="ADJ21" s="1597"/>
      <c r="ADK21" s="1597"/>
      <c r="ADL21" s="1597"/>
      <c r="ADM21" s="1597"/>
      <c r="ADN21" s="1597"/>
      <c r="ADO21" s="1597"/>
      <c r="ADP21" s="1597"/>
      <c r="ADQ21" s="1597"/>
      <c r="ADR21" s="1597"/>
      <c r="ADS21" s="1597"/>
      <c r="ADT21" s="1597"/>
      <c r="ADU21" s="1597"/>
      <c r="ADV21" s="1597"/>
      <c r="ADW21" s="1597"/>
      <c r="ADX21" s="1597"/>
      <c r="ADY21" s="1597"/>
      <c r="ADZ21" s="1597"/>
      <c r="AEA21" s="1597"/>
      <c r="AEB21" s="1597"/>
      <c r="AEC21" s="1597"/>
      <c r="AED21" s="1597"/>
      <c r="AEE21" s="1597"/>
      <c r="AEF21" s="1597"/>
      <c r="AEG21" s="1597"/>
      <c r="AEH21" s="1597"/>
      <c r="AEI21" s="1597"/>
      <c r="AEJ21" s="1597"/>
      <c r="AEK21" s="1597"/>
      <c r="AEL21" s="1597"/>
      <c r="AEM21" s="1597"/>
      <c r="AEN21" s="1597"/>
      <c r="AEO21" s="1597"/>
      <c r="AEP21" s="1597"/>
      <c r="AEQ21" s="1597"/>
      <c r="AER21" s="1597"/>
      <c r="AES21" s="1597"/>
      <c r="AET21" s="1597"/>
      <c r="AEU21" s="1597"/>
      <c r="AEV21" s="1597"/>
      <c r="AEW21" s="1597"/>
      <c r="AEX21" s="1597"/>
      <c r="AEY21" s="1597"/>
      <c r="AEZ21" s="1597"/>
      <c r="AFA21" s="1597"/>
      <c r="AFB21" s="1597"/>
      <c r="AFC21" s="1597"/>
      <c r="AFD21" s="1597"/>
      <c r="AFE21" s="1597"/>
      <c r="AFF21" s="1597"/>
      <c r="AFG21" s="1597"/>
      <c r="AFH21" s="1597"/>
      <c r="AFI21" s="1597"/>
      <c r="AFJ21" s="1597"/>
      <c r="AFK21" s="1597"/>
      <c r="AFL21" s="1597"/>
      <c r="AFM21" s="1597"/>
      <c r="AFN21" s="1597"/>
      <c r="AFO21" s="1597"/>
      <c r="AFP21" s="1597"/>
      <c r="AFQ21" s="1597"/>
      <c r="AFR21" s="1597"/>
      <c r="AFS21" s="1597"/>
      <c r="AFT21" s="1597"/>
      <c r="AFU21" s="1597"/>
      <c r="AFV21" s="1597"/>
      <c r="AFW21" s="1597"/>
      <c r="AFX21" s="1597"/>
      <c r="AFY21" s="1597"/>
      <c r="AFZ21" s="1597"/>
      <c r="AGA21" s="1597"/>
      <c r="AGB21" s="1597"/>
      <c r="AGC21" s="1597"/>
      <c r="AGD21" s="1597"/>
      <c r="AGE21" s="1597"/>
      <c r="AGF21" s="1597"/>
      <c r="AGG21" s="1597"/>
      <c r="AGH21" s="1597"/>
      <c r="AGI21" s="1597"/>
      <c r="AGJ21" s="1597"/>
      <c r="AGK21" s="1597"/>
      <c r="AGL21" s="1597"/>
      <c r="AGM21" s="1597"/>
      <c r="AGN21" s="1597"/>
      <c r="AGO21" s="1597"/>
      <c r="AGP21" s="1597"/>
      <c r="AGQ21" s="1597"/>
      <c r="AGR21" s="1597"/>
      <c r="AGS21" s="1597"/>
      <c r="AGT21" s="1597"/>
      <c r="AGU21" s="1597"/>
      <c r="AGV21" s="1597"/>
      <c r="AGW21" s="1597"/>
      <c r="AGX21" s="1597"/>
      <c r="AGY21" s="1597"/>
      <c r="AGZ21" s="1597"/>
      <c r="AHA21" s="1597"/>
      <c r="AHB21" s="1597"/>
      <c r="AHC21" s="1597"/>
      <c r="AHD21" s="1597"/>
      <c r="AHE21" s="1597"/>
      <c r="AHF21" s="1597"/>
      <c r="AHG21" s="1597"/>
      <c r="AHH21" s="1597"/>
      <c r="AHI21" s="1597"/>
      <c r="AHJ21" s="1597"/>
      <c r="AHK21" s="1597"/>
      <c r="AHL21" s="1597"/>
      <c r="AHM21" s="1597"/>
      <c r="AHN21" s="1597"/>
      <c r="AHO21" s="1597"/>
      <c r="AHP21" s="1597"/>
      <c r="AHQ21" s="1597"/>
      <c r="AHR21" s="1597"/>
      <c r="AHS21" s="1597"/>
      <c r="AHT21" s="1597"/>
      <c r="AHU21" s="1597"/>
      <c r="AHV21" s="1597"/>
      <c r="AHW21" s="1597"/>
      <c r="AHX21" s="1597"/>
      <c r="AHY21" s="1597"/>
      <c r="AHZ21" s="1597"/>
      <c r="AIA21" s="1597"/>
      <c r="AIB21" s="1597"/>
      <c r="AIC21" s="1597"/>
      <c r="AID21" s="1597"/>
      <c r="AIE21" s="1597"/>
      <c r="AIF21" s="1597"/>
      <c r="AIG21" s="1597"/>
      <c r="AIH21" s="1597"/>
      <c r="AII21" s="1597"/>
      <c r="AIJ21" s="1597"/>
      <c r="AIK21" s="1597"/>
      <c r="AIL21" s="1597"/>
      <c r="AIM21" s="1597"/>
      <c r="AIN21" s="1597"/>
      <c r="AIO21" s="1597"/>
      <c r="AIP21" s="1597"/>
      <c r="AIQ21" s="1597"/>
      <c r="AIR21" s="1597"/>
      <c r="AIS21" s="1597"/>
      <c r="AIT21" s="1597"/>
      <c r="AIU21" s="1597"/>
      <c r="AIV21" s="1597"/>
      <c r="AIW21" s="1597"/>
      <c r="AIX21" s="1597"/>
      <c r="AIY21" s="1597"/>
      <c r="AIZ21" s="1597"/>
      <c r="AJA21" s="1597"/>
      <c r="AJB21" s="1597"/>
      <c r="AJC21" s="1597"/>
      <c r="AJD21" s="1597"/>
      <c r="AJE21" s="1597"/>
      <c r="AJF21" s="1597"/>
      <c r="AJG21" s="1597"/>
      <c r="AJH21" s="1597"/>
      <c r="AJI21" s="1597"/>
      <c r="AJJ21" s="1597"/>
      <c r="AJK21" s="1597"/>
      <c r="AJL21" s="1597"/>
      <c r="AJM21" s="1597"/>
      <c r="AJN21" s="1597"/>
      <c r="AJO21" s="1597"/>
      <c r="AJP21" s="1597"/>
      <c r="AJQ21" s="1597"/>
      <c r="AJR21" s="1597"/>
      <c r="AJS21" s="1597"/>
      <c r="AJT21" s="1597"/>
      <c r="AJU21" s="1597"/>
      <c r="AJV21" s="1597"/>
      <c r="AJW21" s="1597"/>
      <c r="AJX21" s="1597"/>
      <c r="AJY21" s="1597"/>
      <c r="AJZ21" s="1597"/>
      <c r="AKA21" s="1597"/>
      <c r="AKB21" s="1597"/>
      <c r="AKC21" s="1597"/>
      <c r="AKD21" s="1597"/>
      <c r="AKE21" s="1597"/>
      <c r="AKF21" s="1597"/>
      <c r="AKG21" s="1597"/>
      <c r="AKH21" s="1597"/>
      <c r="AKI21" s="1597"/>
      <c r="AKJ21" s="1597"/>
      <c r="AKK21" s="1597"/>
      <c r="AKL21" s="1597"/>
      <c r="AKM21" s="1597"/>
      <c r="AKN21" s="1597"/>
      <c r="AKO21" s="1597"/>
      <c r="AKP21" s="1597"/>
      <c r="AKQ21" s="1597"/>
      <c r="AKR21" s="1597"/>
      <c r="AKS21" s="1597"/>
      <c r="AKT21" s="1597"/>
      <c r="AKU21" s="1597"/>
      <c r="AKV21" s="1597"/>
      <c r="AKW21" s="1597"/>
      <c r="AKX21" s="1597"/>
      <c r="AKY21" s="1597"/>
      <c r="AKZ21" s="1597"/>
      <c r="ALA21" s="1597"/>
      <c r="ALB21" s="1597"/>
      <c r="ALC21" s="1597"/>
      <c r="ALD21" s="1597"/>
      <c r="ALE21" s="1597"/>
      <c r="ALF21" s="1597"/>
      <c r="ALG21" s="1597"/>
      <c r="ALH21" s="1597"/>
      <c r="ALI21" s="1597"/>
      <c r="ALJ21" s="1597"/>
      <c r="ALK21" s="1597"/>
      <c r="ALL21" s="1597"/>
      <c r="ALM21" s="1597"/>
      <c r="ALN21" s="1597"/>
      <c r="ALO21" s="1597"/>
      <c r="ALP21" s="1597"/>
      <c r="ALQ21" s="1597"/>
      <c r="ALR21" s="1597"/>
      <c r="ALS21" s="1597"/>
      <c r="ALT21" s="1597"/>
      <c r="ALU21" s="1597"/>
      <c r="ALV21" s="1597"/>
      <c r="ALW21" s="1597"/>
      <c r="ALX21" s="1597"/>
      <c r="ALY21" s="1597"/>
      <c r="ALZ21" s="1597"/>
      <c r="AMA21" s="1597"/>
      <c r="AMB21" s="1597"/>
      <c r="AMC21" s="1597"/>
      <c r="AMD21" s="1597"/>
      <c r="AME21" s="1597"/>
      <c r="AMF21" s="1597"/>
      <c r="AMG21" s="1597"/>
      <c r="AMH21" s="1597"/>
      <c r="AMI21" s="1597"/>
      <c r="AMJ21" s="1597"/>
      <c r="AMK21" s="1597"/>
      <c r="AML21" s="1597"/>
      <c r="AMM21" s="1597"/>
      <c r="AMN21" s="1597"/>
      <c r="AMO21" s="1597"/>
      <c r="AMP21" s="1597"/>
      <c r="AMQ21" s="1597"/>
      <c r="AMR21" s="1597"/>
      <c r="AMS21" s="1597"/>
      <c r="AMT21" s="1597"/>
      <c r="AMU21" s="1597"/>
      <c r="AMV21" s="1597"/>
      <c r="AMW21" s="1597"/>
      <c r="AMX21" s="1597"/>
      <c r="AMY21" s="1597"/>
      <c r="AMZ21" s="1597"/>
      <c r="ANA21" s="1597"/>
      <c r="ANB21" s="1597"/>
      <c r="ANC21" s="1597"/>
      <c r="AND21" s="1597"/>
      <c r="ANE21" s="1597"/>
      <c r="ANF21" s="1597"/>
      <c r="ANG21" s="1597"/>
      <c r="ANH21" s="1597"/>
      <c r="ANI21" s="1597"/>
      <c r="ANJ21" s="1597"/>
      <c r="ANK21" s="1597"/>
      <c r="ANL21" s="1597"/>
      <c r="ANM21" s="1597"/>
      <c r="ANN21" s="1597"/>
      <c r="ANO21" s="1597"/>
      <c r="ANP21" s="1597"/>
      <c r="ANQ21" s="1597"/>
      <c r="ANR21" s="1597"/>
      <c r="ANS21" s="1597"/>
      <c r="ANT21" s="1597"/>
      <c r="ANU21" s="1597"/>
      <c r="ANV21" s="1597"/>
      <c r="ANW21" s="1597"/>
      <c r="ANX21" s="1597"/>
      <c r="ANY21" s="1597"/>
      <c r="ANZ21" s="1597"/>
      <c r="AOA21" s="1597"/>
      <c r="AOB21" s="1597"/>
      <c r="AOC21" s="1597"/>
      <c r="AOD21" s="1597"/>
      <c r="AOE21" s="1597"/>
      <c r="AOF21" s="1597"/>
      <c r="AOG21" s="1597"/>
      <c r="AOH21" s="1597"/>
      <c r="AOI21" s="1597"/>
      <c r="AOJ21" s="1597"/>
      <c r="AOK21" s="1597"/>
      <c r="AOL21" s="1597"/>
      <c r="AOM21" s="1597"/>
      <c r="AON21" s="1597"/>
      <c r="AOO21" s="1597"/>
      <c r="AOP21" s="1597"/>
      <c r="AOQ21" s="1597"/>
      <c r="AOR21" s="1597"/>
      <c r="AOS21" s="1597"/>
      <c r="AOT21" s="1597"/>
      <c r="AOU21" s="1597"/>
      <c r="AOV21" s="1597"/>
      <c r="AOW21" s="1597"/>
      <c r="AOX21" s="1597"/>
      <c r="AOY21" s="1597"/>
      <c r="AOZ21" s="1597"/>
      <c r="APA21" s="1597"/>
      <c r="APB21" s="1597"/>
      <c r="APC21" s="1597"/>
      <c r="APD21" s="1597"/>
      <c r="APE21" s="1597"/>
      <c r="APF21" s="1597"/>
      <c r="APG21" s="1597"/>
      <c r="APH21" s="1597"/>
      <c r="API21" s="1597"/>
      <c r="APJ21" s="1597"/>
      <c r="APK21" s="1597"/>
      <c r="APL21" s="1597"/>
      <c r="APM21" s="1597"/>
      <c r="APN21" s="1597"/>
      <c r="APO21" s="1597"/>
      <c r="APP21" s="1597"/>
      <c r="APQ21" s="1597"/>
      <c r="APR21" s="1597"/>
      <c r="APS21" s="1597"/>
      <c r="APT21" s="1597"/>
      <c r="APU21" s="1597"/>
      <c r="APV21" s="1597"/>
      <c r="APW21" s="1597"/>
      <c r="APX21" s="1597"/>
      <c r="APY21" s="1597"/>
      <c r="APZ21" s="1597"/>
      <c r="AQA21" s="1597"/>
      <c r="AQB21" s="1597"/>
      <c r="AQC21" s="1597"/>
      <c r="AQD21" s="1597"/>
      <c r="AQE21" s="1597"/>
      <c r="AQF21" s="1597"/>
      <c r="AQG21" s="1597"/>
      <c r="AQH21" s="1597"/>
      <c r="AQI21" s="1597"/>
      <c r="AQJ21" s="1597"/>
      <c r="AQK21" s="1597"/>
      <c r="AQL21" s="1597"/>
      <c r="AQM21" s="1597"/>
      <c r="AQN21" s="1597"/>
      <c r="AQO21" s="1597"/>
      <c r="AQP21" s="1597"/>
      <c r="AQQ21" s="1597"/>
      <c r="AQR21" s="1597"/>
      <c r="AQS21" s="1597"/>
      <c r="AQT21" s="1597"/>
      <c r="AQU21" s="1597"/>
      <c r="AQV21" s="1597"/>
      <c r="AQW21" s="1597"/>
      <c r="AQX21" s="1597"/>
      <c r="AQY21" s="1597"/>
      <c r="AQZ21" s="1597"/>
      <c r="ARA21" s="1597"/>
      <c r="ARB21" s="1597"/>
      <c r="ARC21" s="1597"/>
      <c r="ARD21" s="1597"/>
      <c r="ARE21" s="1597"/>
      <c r="ARF21" s="1597"/>
      <c r="ARG21" s="1597"/>
      <c r="ARH21" s="1597"/>
      <c r="ARI21" s="1597"/>
      <c r="ARJ21" s="1597"/>
      <c r="ARK21" s="1597"/>
      <c r="ARL21" s="1597"/>
      <c r="ARM21" s="1597"/>
      <c r="ARN21" s="1597"/>
      <c r="ARO21" s="1597"/>
      <c r="ARP21" s="1597"/>
      <c r="ARQ21" s="1597"/>
      <c r="ARR21" s="1597"/>
      <c r="ARS21" s="1597"/>
      <c r="ART21" s="1597"/>
      <c r="ARU21" s="1597"/>
      <c r="ARV21" s="1597"/>
      <c r="ARW21" s="1597"/>
      <c r="ARX21" s="1597"/>
      <c r="ARY21" s="1597"/>
      <c r="ARZ21" s="1597"/>
      <c r="ASA21" s="1597"/>
      <c r="ASB21" s="1597"/>
      <c r="ASC21" s="1597"/>
      <c r="ASD21" s="1597"/>
      <c r="ASE21" s="1597"/>
      <c r="ASF21" s="1597"/>
      <c r="ASG21" s="1597"/>
      <c r="ASH21" s="1597"/>
      <c r="ASI21" s="1597"/>
      <c r="ASJ21" s="1597"/>
      <c r="ASK21" s="1597"/>
      <c r="ASL21" s="1597"/>
      <c r="ASM21" s="1597"/>
      <c r="ASN21" s="1597"/>
      <c r="ASO21" s="1597"/>
      <c r="ASP21" s="1597"/>
      <c r="ASQ21" s="1597"/>
      <c r="ASR21" s="1597"/>
      <c r="ASS21" s="1597"/>
      <c r="AST21" s="1597"/>
      <c r="ASU21" s="1597"/>
      <c r="ASV21" s="1597"/>
      <c r="ASW21" s="1597"/>
      <c r="ASX21" s="1597"/>
      <c r="ASY21" s="1597"/>
      <c r="ASZ21" s="1597"/>
      <c r="ATA21" s="1597"/>
      <c r="ATB21" s="1597"/>
      <c r="ATC21" s="1597"/>
      <c r="ATD21" s="1597"/>
      <c r="ATE21" s="1597"/>
      <c r="ATF21" s="1597"/>
      <c r="ATG21" s="1597"/>
      <c r="ATH21" s="1597"/>
      <c r="ATI21" s="1597"/>
      <c r="ATJ21" s="1597"/>
      <c r="ATK21" s="1597"/>
      <c r="ATL21" s="1597"/>
      <c r="ATM21" s="1597"/>
      <c r="ATN21" s="1597"/>
      <c r="ATO21" s="1597"/>
      <c r="ATP21" s="1597"/>
      <c r="ATQ21" s="1597"/>
      <c r="ATR21" s="1597"/>
      <c r="ATS21" s="1597"/>
      <c r="ATT21" s="1597"/>
      <c r="ATU21" s="1597"/>
      <c r="ATV21" s="1597"/>
      <c r="ATW21" s="1597"/>
      <c r="ATX21" s="1597"/>
      <c r="ATY21" s="1597"/>
      <c r="ATZ21" s="1597"/>
      <c r="AUA21" s="1597"/>
      <c r="AUB21" s="1597"/>
      <c r="AUC21" s="1597"/>
      <c r="AUD21" s="1597"/>
      <c r="AUE21" s="1597"/>
      <c r="AUF21" s="1597"/>
      <c r="AUG21" s="1597"/>
      <c r="AUH21" s="1597"/>
      <c r="AUI21" s="1597"/>
      <c r="AUJ21" s="1597"/>
      <c r="AUK21" s="1597"/>
      <c r="AUL21" s="1597"/>
      <c r="AUM21" s="1597"/>
      <c r="AUN21" s="1597"/>
      <c r="AUO21" s="1597"/>
      <c r="AUP21" s="1597"/>
      <c r="AUQ21" s="1597"/>
      <c r="AUR21" s="1597"/>
      <c r="AUS21" s="1597"/>
      <c r="AUT21" s="1597"/>
      <c r="AUU21" s="1597"/>
      <c r="AUV21" s="1597"/>
      <c r="AUW21" s="1597"/>
      <c r="AUX21" s="1597"/>
      <c r="AUY21" s="1597"/>
      <c r="AUZ21" s="1597"/>
      <c r="AVA21" s="1597"/>
      <c r="AVB21" s="1597"/>
      <c r="AVC21" s="1597"/>
      <c r="AVD21" s="1597"/>
      <c r="AVE21" s="1597"/>
      <c r="AVF21" s="1597"/>
      <c r="AVG21" s="1597"/>
      <c r="AVH21" s="1597"/>
      <c r="AVI21" s="1597"/>
      <c r="AVJ21" s="1597"/>
      <c r="AVK21" s="1597"/>
      <c r="AVL21" s="1597"/>
      <c r="AVM21" s="1597"/>
      <c r="AVN21" s="1597"/>
      <c r="AVO21" s="1597"/>
      <c r="AVP21" s="1597"/>
      <c r="AVQ21" s="1597"/>
      <c r="AVR21" s="1597"/>
      <c r="AVS21" s="1597"/>
      <c r="AVT21" s="1597"/>
      <c r="AVU21" s="1597"/>
      <c r="AVV21" s="1597"/>
      <c r="AVW21" s="1597"/>
      <c r="AVX21" s="1597"/>
      <c r="AVY21" s="1597"/>
      <c r="AVZ21" s="1597"/>
      <c r="AWA21" s="1597"/>
      <c r="AWB21" s="1597"/>
      <c r="AWC21" s="1597"/>
      <c r="AWD21" s="1597"/>
      <c r="AWE21" s="1597"/>
      <c r="AWF21" s="1597"/>
      <c r="AWG21" s="1597"/>
      <c r="AWH21" s="1597"/>
      <c r="AWI21" s="1597"/>
      <c r="AWJ21" s="1597"/>
      <c r="AWK21" s="1597"/>
      <c r="AWL21" s="1597"/>
      <c r="AWM21" s="1597"/>
      <c r="AWN21" s="1597"/>
      <c r="AWO21" s="1597"/>
      <c r="AWP21" s="1597"/>
      <c r="AWQ21" s="1597"/>
      <c r="AWR21" s="1597"/>
      <c r="AWS21" s="1597"/>
      <c r="AWT21" s="1597"/>
      <c r="AWU21" s="1597"/>
      <c r="AWV21" s="1597"/>
      <c r="AWW21" s="1597"/>
      <c r="AWX21" s="1597"/>
      <c r="AWY21" s="1597"/>
      <c r="AWZ21" s="1597"/>
      <c r="AXA21" s="1597"/>
      <c r="AXB21" s="1597"/>
      <c r="AXC21" s="1597"/>
      <c r="AXD21" s="1597"/>
      <c r="AXE21" s="1597"/>
      <c r="AXF21" s="1597"/>
      <c r="AXG21" s="1597"/>
      <c r="AXH21" s="1597"/>
      <c r="AXI21" s="1597"/>
      <c r="AXJ21" s="1597"/>
      <c r="AXK21" s="1597"/>
      <c r="AXL21" s="1597"/>
      <c r="AXM21" s="1597"/>
      <c r="AXN21" s="1597"/>
      <c r="AXO21" s="1597"/>
      <c r="AXP21" s="1597"/>
      <c r="AXQ21" s="1597"/>
      <c r="AXR21" s="1597"/>
      <c r="AXS21" s="1597"/>
      <c r="AXT21" s="1597"/>
      <c r="AXU21" s="1597"/>
      <c r="AXV21" s="1597"/>
      <c r="AXW21" s="1597"/>
      <c r="AXX21" s="1597"/>
      <c r="AXY21" s="1597"/>
      <c r="AXZ21" s="1597"/>
      <c r="AYA21" s="1597"/>
      <c r="AYB21" s="1597"/>
      <c r="AYC21" s="1597"/>
      <c r="AYD21" s="1597"/>
      <c r="AYE21" s="1597"/>
      <c r="AYF21" s="1597"/>
      <c r="AYG21" s="1597"/>
      <c r="AYH21" s="1597"/>
      <c r="AYI21" s="1597"/>
      <c r="AYJ21" s="1597"/>
      <c r="AYK21" s="1597"/>
      <c r="AYL21" s="1597"/>
      <c r="AYM21" s="1597"/>
      <c r="AYN21" s="1597"/>
      <c r="AYO21" s="1597"/>
      <c r="AYP21" s="1597"/>
      <c r="AYQ21" s="1597"/>
      <c r="AYR21" s="1597"/>
      <c r="AYS21" s="1597"/>
      <c r="AYT21" s="1597"/>
      <c r="AYU21" s="1597"/>
      <c r="AYV21" s="1597"/>
      <c r="AYW21" s="1597"/>
      <c r="AYX21" s="1597"/>
      <c r="AYY21" s="1597"/>
      <c r="AYZ21" s="1597"/>
      <c r="AZA21" s="1597"/>
      <c r="AZB21" s="1597"/>
      <c r="AZC21" s="1597"/>
      <c r="AZD21" s="1597"/>
      <c r="AZE21" s="1597"/>
      <c r="AZF21" s="1597"/>
      <c r="AZG21" s="1597"/>
      <c r="AZH21" s="1597"/>
      <c r="AZI21" s="1597"/>
      <c r="AZJ21" s="1597"/>
      <c r="AZK21" s="1597"/>
      <c r="AZL21" s="1597"/>
      <c r="AZM21" s="1597"/>
      <c r="AZN21" s="1597"/>
      <c r="AZO21" s="1597"/>
      <c r="AZP21" s="1597"/>
      <c r="AZQ21" s="1597"/>
      <c r="AZR21" s="1597"/>
      <c r="AZS21" s="1597"/>
      <c r="AZT21" s="1597"/>
      <c r="AZU21" s="1597"/>
      <c r="AZV21" s="1597"/>
      <c r="AZW21" s="1597"/>
      <c r="AZX21" s="1597"/>
      <c r="AZY21" s="1597"/>
      <c r="AZZ21" s="1597"/>
      <c r="BAA21" s="1597"/>
      <c r="BAB21" s="1597"/>
      <c r="BAC21" s="1597"/>
      <c r="BAD21" s="1597"/>
      <c r="BAE21" s="1597"/>
      <c r="BAF21" s="1597"/>
      <c r="BAG21" s="1597"/>
      <c r="BAH21" s="1597"/>
      <c r="BAI21" s="1597"/>
      <c r="BAJ21" s="1597"/>
      <c r="BAK21" s="1597"/>
      <c r="BAL21" s="1597"/>
      <c r="BAM21" s="1597"/>
      <c r="BAN21" s="1597"/>
      <c r="BAO21" s="1597"/>
      <c r="BAP21" s="1597"/>
      <c r="BAQ21" s="1597"/>
      <c r="BAR21" s="1597"/>
      <c r="BAS21" s="1597"/>
      <c r="BAT21" s="1597"/>
      <c r="BAU21" s="1597"/>
      <c r="BAV21" s="1597"/>
      <c r="BAW21" s="1597"/>
      <c r="BAX21" s="1597"/>
      <c r="BAY21" s="1597"/>
      <c r="BAZ21" s="1597"/>
      <c r="BBA21" s="1597"/>
      <c r="BBB21" s="1597"/>
      <c r="BBC21" s="1597"/>
      <c r="BBD21" s="1597"/>
      <c r="BBE21" s="1597"/>
      <c r="BBF21" s="1597"/>
      <c r="BBG21" s="1597"/>
      <c r="BBH21" s="1597"/>
      <c r="BBI21" s="1597"/>
      <c r="BBJ21" s="1597"/>
      <c r="BBK21" s="1597"/>
      <c r="BBL21" s="1597"/>
      <c r="BBM21" s="1597"/>
      <c r="BBN21" s="1597"/>
      <c r="BBO21" s="1597"/>
      <c r="BBP21" s="1597"/>
      <c r="BBQ21" s="1597"/>
      <c r="BBR21" s="1597"/>
      <c r="BBS21" s="1597"/>
      <c r="BBT21" s="1597"/>
      <c r="BBU21" s="1597"/>
      <c r="BBV21" s="1597"/>
      <c r="BBW21" s="1597"/>
      <c r="BBX21" s="1597"/>
      <c r="BBY21" s="1597"/>
      <c r="BBZ21" s="1597"/>
      <c r="BCA21" s="1597"/>
      <c r="BCB21" s="1597"/>
      <c r="BCC21" s="1597"/>
      <c r="BCD21" s="1597"/>
      <c r="BCE21" s="1597"/>
      <c r="BCF21" s="1597"/>
      <c r="BCG21" s="1597"/>
      <c r="BCH21" s="1597"/>
      <c r="BCI21" s="1597"/>
      <c r="BCJ21" s="1597"/>
      <c r="BCK21" s="1597"/>
      <c r="BCL21" s="1597"/>
      <c r="BCM21" s="1597"/>
      <c r="BCN21" s="1597"/>
      <c r="BCO21" s="1597"/>
      <c r="BCP21" s="1597"/>
      <c r="BCQ21" s="1597"/>
      <c r="BCR21" s="1597"/>
      <c r="BCS21" s="1597"/>
      <c r="BCT21" s="1597"/>
      <c r="BCU21" s="1597"/>
      <c r="BCV21" s="1597"/>
      <c r="BCW21" s="1597"/>
      <c r="BCX21" s="1597"/>
      <c r="BCY21" s="1597"/>
      <c r="BCZ21" s="1597"/>
      <c r="BDA21" s="1597"/>
      <c r="BDB21" s="1597"/>
      <c r="BDC21" s="1597"/>
      <c r="BDD21" s="1597"/>
      <c r="BDE21" s="1597"/>
      <c r="BDF21" s="1597"/>
      <c r="BDG21" s="1597"/>
      <c r="BDH21" s="1597"/>
      <c r="BDI21" s="1597"/>
      <c r="BDJ21" s="1597"/>
      <c r="BDK21" s="1597"/>
      <c r="BDL21" s="1597"/>
      <c r="BDM21" s="1597"/>
      <c r="BDN21" s="1597"/>
      <c r="BDO21" s="1597"/>
      <c r="BDP21" s="1597"/>
      <c r="BDQ21" s="1597"/>
      <c r="BDR21" s="1597"/>
      <c r="BDS21" s="1597"/>
      <c r="BDT21" s="1597"/>
      <c r="BDU21" s="1597"/>
      <c r="BDV21" s="1597"/>
      <c r="BDW21" s="1597"/>
      <c r="BDX21" s="1597"/>
      <c r="BDY21" s="1597"/>
      <c r="BDZ21" s="1597"/>
      <c r="BEA21" s="1597"/>
      <c r="BEB21" s="1597"/>
      <c r="BEC21" s="1597"/>
      <c r="BED21" s="1597"/>
      <c r="BEE21" s="1597"/>
      <c r="BEF21" s="1597"/>
      <c r="BEG21" s="1597"/>
      <c r="BEH21" s="1597"/>
      <c r="BEI21" s="1597"/>
      <c r="BEJ21" s="1597"/>
      <c r="BEK21" s="1597"/>
      <c r="BEL21" s="1597"/>
      <c r="BEM21" s="1597"/>
      <c r="BEN21" s="1597"/>
      <c r="BEO21" s="1597"/>
      <c r="BEP21" s="1597"/>
      <c r="BEQ21" s="1597"/>
      <c r="BER21" s="1597"/>
      <c r="BES21" s="1597"/>
      <c r="BET21" s="1597"/>
      <c r="BEU21" s="1597"/>
      <c r="BEV21" s="1597"/>
      <c r="BEW21" s="1597"/>
      <c r="BEX21" s="1597"/>
      <c r="BEY21" s="1597"/>
      <c r="BEZ21" s="1597"/>
      <c r="BFA21" s="1597"/>
      <c r="BFB21" s="1597"/>
      <c r="BFC21" s="1597"/>
      <c r="BFD21" s="1597"/>
      <c r="BFE21" s="1597"/>
      <c r="BFF21" s="1597"/>
      <c r="BFG21" s="1597"/>
      <c r="BFH21" s="1597"/>
      <c r="BFI21" s="1597"/>
      <c r="BFJ21" s="1597"/>
      <c r="BFK21" s="1597"/>
      <c r="BFL21" s="1597"/>
      <c r="BFM21" s="1597"/>
      <c r="BFN21" s="1597"/>
      <c r="BFO21" s="1597"/>
      <c r="BFP21" s="1597"/>
      <c r="BFQ21" s="1597"/>
      <c r="BFR21" s="1597"/>
      <c r="BFS21" s="1597"/>
      <c r="BFT21" s="1597"/>
      <c r="BFU21" s="1597"/>
      <c r="BFV21" s="1597"/>
      <c r="BFW21" s="1597"/>
      <c r="BFX21" s="1597"/>
      <c r="BFY21" s="1597"/>
      <c r="BFZ21" s="1597"/>
      <c r="BGA21" s="1597"/>
      <c r="BGB21" s="1597"/>
      <c r="BGC21" s="1597"/>
      <c r="BGD21" s="1597"/>
      <c r="BGE21" s="1597"/>
      <c r="BGF21" s="1597"/>
      <c r="BGG21" s="1597"/>
      <c r="BGH21" s="1597"/>
      <c r="BGI21" s="1597"/>
      <c r="BGJ21" s="1597"/>
      <c r="BGK21" s="1597"/>
      <c r="BGL21" s="1597"/>
      <c r="BGM21" s="1597"/>
      <c r="BGN21" s="1597"/>
      <c r="BGO21" s="1597"/>
      <c r="BGP21" s="1597"/>
      <c r="BGQ21" s="1597"/>
      <c r="BGR21" s="1597"/>
      <c r="BGS21" s="1597"/>
      <c r="BGT21" s="1597"/>
      <c r="BGU21" s="1597"/>
      <c r="BGV21" s="1597"/>
      <c r="BGW21" s="1597"/>
      <c r="BGX21" s="1597"/>
      <c r="BGY21" s="1597"/>
      <c r="BGZ21" s="1597"/>
      <c r="BHA21" s="1597"/>
      <c r="BHB21" s="1597"/>
      <c r="BHC21" s="1597"/>
      <c r="BHD21" s="1597"/>
      <c r="BHE21" s="1597"/>
      <c r="BHF21" s="1597"/>
      <c r="BHG21" s="1597"/>
      <c r="BHH21" s="1597"/>
      <c r="BHI21" s="1597"/>
      <c r="BHJ21" s="1597"/>
      <c r="BHK21" s="1597"/>
      <c r="BHL21" s="1597"/>
      <c r="BHM21" s="1597"/>
      <c r="BHN21" s="1597"/>
      <c r="BHO21" s="1597"/>
      <c r="BHP21" s="1597"/>
      <c r="BHQ21" s="1597"/>
      <c r="BHR21" s="1597"/>
      <c r="BHS21" s="1597"/>
      <c r="BHT21" s="1597"/>
      <c r="BHU21" s="1597"/>
      <c r="BHV21" s="1597"/>
      <c r="BHW21" s="1597"/>
      <c r="BHX21" s="1597"/>
      <c r="BHY21" s="1597"/>
      <c r="BHZ21" s="1597"/>
      <c r="BIA21" s="1597"/>
      <c r="BIB21" s="1597"/>
      <c r="BIC21" s="1597"/>
      <c r="BID21" s="1597"/>
      <c r="BIE21" s="1597"/>
      <c r="BIF21" s="1597"/>
      <c r="BIG21" s="1597"/>
      <c r="BIH21" s="1597"/>
      <c r="BII21" s="1597"/>
      <c r="BIJ21" s="1597"/>
      <c r="BIK21" s="1597"/>
      <c r="BIL21" s="1597"/>
      <c r="BIM21" s="1597"/>
      <c r="BIN21" s="1597"/>
      <c r="BIO21" s="1597"/>
      <c r="BIP21" s="1597"/>
      <c r="BIQ21" s="1597"/>
      <c r="BIR21" s="1597"/>
      <c r="BIS21" s="1597"/>
      <c r="BIT21" s="1597"/>
      <c r="BIU21" s="1597"/>
      <c r="BIV21" s="1597"/>
      <c r="BIW21" s="1597"/>
      <c r="BIX21" s="1597"/>
      <c r="BIY21" s="1597"/>
      <c r="BIZ21" s="1597"/>
      <c r="BJA21" s="1597"/>
      <c r="BJB21" s="1597"/>
      <c r="BJC21" s="1597"/>
      <c r="BJD21" s="1597"/>
      <c r="BJE21" s="1597"/>
      <c r="BJF21" s="1597"/>
      <c r="BJG21" s="1597"/>
      <c r="BJH21" s="1597"/>
      <c r="BJI21" s="1597"/>
      <c r="BJJ21" s="1597"/>
      <c r="BJK21" s="1597"/>
      <c r="BJL21" s="1597"/>
      <c r="BJM21" s="1597"/>
      <c r="BJN21" s="1597"/>
      <c r="BJO21" s="1597"/>
      <c r="BJP21" s="1597"/>
      <c r="BJQ21" s="1597"/>
      <c r="BJR21" s="1597"/>
      <c r="BJS21" s="1597"/>
      <c r="BJT21" s="1597"/>
      <c r="BJU21" s="1597"/>
      <c r="BJV21" s="1597"/>
      <c r="BJW21" s="1597"/>
      <c r="BJX21" s="1597"/>
      <c r="BJY21" s="1597"/>
      <c r="BJZ21" s="1597"/>
      <c r="BKA21" s="1597"/>
      <c r="BKB21" s="1597"/>
      <c r="BKC21" s="1597"/>
      <c r="BKD21" s="1597"/>
      <c r="BKE21" s="1597"/>
      <c r="BKF21" s="1597"/>
      <c r="BKG21" s="1597"/>
      <c r="BKH21" s="1597"/>
      <c r="BKI21" s="1597"/>
      <c r="BKJ21" s="1597"/>
      <c r="BKK21" s="1597"/>
      <c r="BKL21" s="1597"/>
      <c r="BKM21" s="1597"/>
      <c r="BKN21" s="1597"/>
      <c r="BKO21" s="1597"/>
      <c r="BKP21" s="1597"/>
      <c r="BKQ21" s="1597"/>
      <c r="BKR21" s="1597"/>
      <c r="BKS21" s="1597"/>
      <c r="BKT21" s="1597"/>
      <c r="BKU21" s="1597"/>
      <c r="BKV21" s="1597"/>
      <c r="BKW21" s="1597"/>
      <c r="BKX21" s="1597"/>
      <c r="BKY21" s="1597"/>
      <c r="BKZ21" s="1597"/>
      <c r="BLA21" s="1597"/>
      <c r="BLB21" s="1597"/>
      <c r="BLC21" s="1597"/>
      <c r="BLD21" s="1597"/>
      <c r="BLE21" s="1597"/>
      <c r="BLF21" s="1597"/>
      <c r="BLG21" s="1597"/>
      <c r="BLH21" s="1597"/>
      <c r="BLI21" s="1597"/>
      <c r="BLJ21" s="1597"/>
      <c r="BLK21" s="1597"/>
      <c r="BLL21" s="1597"/>
      <c r="BLM21" s="1597"/>
      <c r="BLN21" s="1597"/>
      <c r="BLO21" s="1597"/>
      <c r="BLP21" s="1597"/>
      <c r="BLQ21" s="1597"/>
      <c r="BLR21" s="1597"/>
      <c r="BLS21" s="1597"/>
      <c r="BLT21" s="1597"/>
      <c r="BLU21" s="1597"/>
      <c r="BLV21" s="1597"/>
      <c r="BLW21" s="1597"/>
      <c r="BLX21" s="1597"/>
      <c r="BLY21" s="1597"/>
      <c r="BLZ21" s="1597"/>
      <c r="BMA21" s="1597"/>
      <c r="BMB21" s="1597"/>
      <c r="BMC21" s="1597"/>
      <c r="BMD21" s="1597"/>
      <c r="BME21" s="1597"/>
      <c r="BMF21" s="1597"/>
      <c r="BMG21" s="1597"/>
      <c r="BMH21" s="1597"/>
      <c r="BMI21" s="1597"/>
      <c r="BMJ21" s="1597"/>
      <c r="BMK21" s="1597"/>
      <c r="BML21" s="1597"/>
      <c r="BMM21" s="1597"/>
      <c r="BMN21" s="1597"/>
      <c r="BMO21" s="1597"/>
      <c r="BMP21" s="1597"/>
      <c r="BMQ21" s="1597"/>
      <c r="BMR21" s="1597"/>
      <c r="BMS21" s="1597"/>
      <c r="BMT21" s="1597"/>
      <c r="BMU21" s="1597"/>
      <c r="BMV21" s="1597"/>
      <c r="BMW21" s="1597"/>
      <c r="BMX21" s="1597"/>
      <c r="BMY21" s="1597"/>
      <c r="BMZ21" s="1597"/>
      <c r="BNA21" s="1597"/>
      <c r="BNB21" s="1597"/>
      <c r="BNC21" s="1597"/>
      <c r="BND21" s="1597"/>
      <c r="BNE21" s="1597"/>
      <c r="BNF21" s="1597"/>
      <c r="BNG21" s="1597"/>
      <c r="BNH21" s="1597"/>
      <c r="BNI21" s="1597"/>
      <c r="BNJ21" s="1597"/>
      <c r="BNK21" s="1597"/>
      <c r="BNL21" s="1597"/>
      <c r="BNM21" s="1597"/>
      <c r="BNN21" s="1597"/>
      <c r="BNO21" s="1597"/>
      <c r="BNP21" s="1597"/>
      <c r="BNQ21" s="1597"/>
      <c r="BNR21" s="1597"/>
      <c r="BNS21" s="1597"/>
      <c r="BNT21" s="1597"/>
      <c r="BNU21" s="1597"/>
      <c r="BNV21" s="1597"/>
      <c r="BNW21" s="1597"/>
      <c r="BNX21" s="1597"/>
      <c r="BNY21" s="1597"/>
      <c r="BNZ21" s="1597"/>
      <c r="BOA21" s="1597"/>
      <c r="BOB21" s="1597"/>
      <c r="BOC21" s="1597"/>
      <c r="BOD21" s="1597"/>
      <c r="BOE21" s="1597"/>
      <c r="BOF21" s="1597"/>
      <c r="BOG21" s="1597"/>
      <c r="BOH21" s="1597"/>
      <c r="BOI21" s="1597"/>
      <c r="BOJ21" s="1597"/>
      <c r="BOK21" s="1597"/>
      <c r="BOL21" s="1597"/>
      <c r="BOM21" s="1597"/>
      <c r="BON21" s="1597"/>
      <c r="BOO21" s="1597"/>
      <c r="BOP21" s="1597"/>
      <c r="BOQ21" s="1597"/>
      <c r="BOR21" s="1597"/>
      <c r="BOS21" s="1597"/>
      <c r="BOT21" s="1597"/>
      <c r="BOU21" s="1597"/>
      <c r="BOV21" s="1597"/>
      <c r="BOW21" s="1597"/>
      <c r="BOX21" s="1597"/>
      <c r="BOY21" s="1597"/>
      <c r="BOZ21" s="1597"/>
      <c r="BPA21" s="1597"/>
      <c r="BPB21" s="1597"/>
      <c r="BPC21" s="1597"/>
      <c r="BPD21" s="1597"/>
      <c r="BPE21" s="1597"/>
      <c r="BPF21" s="1597"/>
      <c r="BPG21" s="1597"/>
      <c r="BPH21" s="1597"/>
      <c r="BPI21" s="1597"/>
      <c r="BPJ21" s="1597"/>
      <c r="BPK21" s="1597"/>
      <c r="BPL21" s="1597"/>
      <c r="BPM21" s="1597"/>
      <c r="BPN21" s="1597"/>
      <c r="BPO21" s="1597"/>
      <c r="BPP21" s="1597"/>
      <c r="BPQ21" s="1597"/>
      <c r="BPR21" s="1597"/>
      <c r="BPS21" s="1597"/>
      <c r="BPT21" s="1597"/>
      <c r="BPU21" s="1597"/>
      <c r="BPV21" s="1597"/>
      <c r="BPW21" s="1597"/>
      <c r="BPX21" s="1597"/>
      <c r="BPY21" s="1597"/>
      <c r="BPZ21" s="1597"/>
      <c r="BQA21" s="1597"/>
      <c r="BQB21" s="1597"/>
      <c r="BQC21" s="1597"/>
      <c r="BQD21" s="1597"/>
      <c r="BQE21" s="1597"/>
      <c r="BQF21" s="1597"/>
      <c r="BQG21" s="1597"/>
      <c r="BQH21" s="1597"/>
      <c r="BQI21" s="1597"/>
      <c r="BQJ21" s="1597"/>
      <c r="BQK21" s="1597"/>
      <c r="BQL21" s="1597"/>
      <c r="BQM21" s="1597"/>
      <c r="BQN21" s="1597"/>
      <c r="BQO21" s="1597"/>
      <c r="BQP21" s="1597"/>
      <c r="BQQ21" s="1597"/>
      <c r="BQR21" s="1597"/>
      <c r="BQS21" s="1597"/>
      <c r="BQT21" s="1597"/>
      <c r="BQU21" s="1597"/>
      <c r="BQV21" s="1597"/>
      <c r="BQW21" s="1597"/>
      <c r="BQX21" s="1597"/>
      <c r="BQY21" s="1597"/>
      <c r="BQZ21" s="1597"/>
      <c r="BRA21" s="1597"/>
      <c r="BRB21" s="1597"/>
      <c r="BRC21" s="1597"/>
      <c r="BRD21" s="1597"/>
      <c r="BRE21" s="1597"/>
      <c r="BRF21" s="1597"/>
      <c r="BRG21" s="1597"/>
      <c r="BRH21" s="1597"/>
      <c r="BRI21" s="1597"/>
      <c r="BRJ21" s="1597"/>
      <c r="BRK21" s="1597"/>
      <c r="BRL21" s="1597"/>
      <c r="BRM21" s="1597"/>
      <c r="BRN21" s="1597"/>
      <c r="BRO21" s="1597"/>
      <c r="BRP21" s="1597"/>
      <c r="BRQ21" s="1597"/>
      <c r="BRR21" s="1597"/>
      <c r="BRS21" s="1597"/>
      <c r="BRT21" s="1597"/>
      <c r="BRU21" s="1597"/>
      <c r="BRV21" s="1597"/>
      <c r="BRW21" s="1597"/>
      <c r="BRX21" s="1597"/>
      <c r="BRY21" s="1597"/>
      <c r="BRZ21" s="1597"/>
      <c r="BSA21" s="1597"/>
      <c r="BSB21" s="1597"/>
      <c r="BSC21" s="1597"/>
      <c r="BSD21" s="1597"/>
      <c r="BSE21" s="1597"/>
      <c r="BSF21" s="1597"/>
      <c r="BSG21" s="1597"/>
      <c r="BSH21" s="1597"/>
      <c r="BSI21" s="1597"/>
      <c r="BSJ21" s="1597"/>
      <c r="BSK21" s="1597"/>
      <c r="BSL21" s="1597"/>
      <c r="BSM21" s="1597"/>
      <c r="BSN21" s="1597"/>
      <c r="BSO21" s="1597"/>
      <c r="BSP21" s="1597"/>
      <c r="BSQ21" s="1597"/>
      <c r="BSR21" s="1597"/>
      <c r="BSS21" s="1597"/>
      <c r="BST21" s="1597"/>
      <c r="BSU21" s="1597"/>
      <c r="BSV21" s="1597"/>
      <c r="BSW21" s="1597"/>
      <c r="BSX21" s="1597"/>
      <c r="BSY21" s="1597"/>
      <c r="BSZ21" s="1597"/>
      <c r="BTA21" s="1597"/>
      <c r="BTB21" s="1597"/>
      <c r="BTC21" s="1597"/>
      <c r="BTD21" s="1597"/>
      <c r="BTE21" s="1597"/>
      <c r="BTF21" s="1597"/>
      <c r="BTG21" s="1597"/>
      <c r="BTH21" s="1597"/>
      <c r="BTI21" s="1597"/>
      <c r="BTJ21" s="1597"/>
      <c r="BTK21" s="1597"/>
      <c r="BTL21" s="1597"/>
      <c r="BTM21" s="1597"/>
      <c r="BTN21" s="1597"/>
      <c r="BTO21" s="1597"/>
      <c r="BTP21" s="1597"/>
      <c r="BTQ21" s="1597"/>
      <c r="BTR21" s="1597"/>
      <c r="BTS21" s="1597"/>
      <c r="BTT21" s="1597"/>
      <c r="BTU21" s="1597"/>
      <c r="BTV21" s="1597"/>
      <c r="BTW21" s="1597"/>
      <c r="BTX21" s="1597"/>
      <c r="BTY21" s="1597"/>
      <c r="BTZ21" s="1597"/>
      <c r="BUA21" s="1597"/>
      <c r="BUB21" s="1597"/>
      <c r="BUC21" s="1597"/>
      <c r="BUD21" s="1597"/>
      <c r="BUE21" s="1597"/>
      <c r="BUF21" s="1597"/>
      <c r="BUG21" s="1597"/>
      <c r="BUH21" s="1597"/>
      <c r="BUI21" s="1597"/>
      <c r="BUJ21" s="1597"/>
      <c r="BUK21" s="1597"/>
      <c r="BUL21" s="1597"/>
      <c r="BUM21" s="1597"/>
      <c r="BUN21" s="1597"/>
      <c r="BUO21" s="1597"/>
      <c r="BUP21" s="1597"/>
      <c r="BUQ21" s="1597"/>
      <c r="BUR21" s="1597"/>
      <c r="BUS21" s="1597"/>
      <c r="BUT21" s="1597"/>
      <c r="BUU21" s="1597"/>
      <c r="BUV21" s="1597"/>
      <c r="BUW21" s="1597"/>
      <c r="BUX21" s="1597"/>
      <c r="BUY21" s="1597"/>
      <c r="BUZ21" s="1597"/>
      <c r="BVA21" s="1597"/>
      <c r="BVB21" s="1597"/>
      <c r="BVC21" s="1597"/>
      <c r="BVD21" s="1597"/>
      <c r="BVE21" s="1597"/>
      <c r="BVF21" s="1597"/>
      <c r="BVG21" s="1597"/>
      <c r="BVH21" s="1597"/>
      <c r="BVI21" s="1597"/>
      <c r="BVJ21" s="1597"/>
      <c r="BVK21" s="1597"/>
      <c r="BVL21" s="1597"/>
      <c r="BVM21" s="1597"/>
      <c r="BVN21" s="1597"/>
      <c r="BVO21" s="1597"/>
      <c r="BVP21" s="1597"/>
      <c r="BVQ21" s="1597"/>
      <c r="BVR21" s="1597"/>
      <c r="BVS21" s="1597"/>
      <c r="BVT21" s="1597"/>
      <c r="BVU21" s="1597"/>
      <c r="BVV21" s="1597"/>
      <c r="BVW21" s="1597"/>
      <c r="BVX21" s="1597"/>
      <c r="BVY21" s="1597"/>
      <c r="BVZ21" s="1597"/>
      <c r="BWA21" s="1597"/>
      <c r="BWB21" s="1597"/>
      <c r="BWC21" s="1597"/>
      <c r="BWD21" s="1597"/>
      <c r="BWE21" s="1597"/>
      <c r="BWF21" s="1597"/>
      <c r="BWG21" s="1597"/>
      <c r="BWH21" s="1597"/>
      <c r="BWI21" s="1597"/>
      <c r="BWJ21" s="1597"/>
      <c r="BWK21" s="1597"/>
      <c r="BWL21" s="1597"/>
      <c r="BWM21" s="1597"/>
      <c r="BWN21" s="1597"/>
      <c r="BWO21" s="1597"/>
      <c r="BWP21" s="1597"/>
      <c r="BWQ21" s="1597"/>
      <c r="BWR21" s="1597"/>
      <c r="BWS21" s="1597"/>
      <c r="BWT21" s="1597"/>
      <c r="BWU21" s="1597"/>
      <c r="BWV21" s="1597"/>
      <c r="BWW21" s="1597"/>
      <c r="BWX21" s="1597"/>
      <c r="BWY21" s="1597"/>
      <c r="BWZ21" s="1597"/>
      <c r="BXA21" s="1597"/>
      <c r="BXB21" s="1597"/>
      <c r="BXC21" s="1597"/>
      <c r="BXD21" s="1597"/>
      <c r="BXE21" s="1597"/>
      <c r="BXF21" s="1597"/>
      <c r="BXG21" s="1597"/>
      <c r="BXH21" s="1597"/>
      <c r="BXI21" s="1597"/>
      <c r="BXJ21" s="1597"/>
      <c r="BXK21" s="1597"/>
      <c r="BXL21" s="1597"/>
      <c r="BXM21" s="1597"/>
      <c r="BXN21" s="1597"/>
      <c r="BXO21" s="1597"/>
      <c r="BXP21" s="1597"/>
      <c r="BXQ21" s="1597"/>
      <c r="BXR21" s="1597"/>
      <c r="BXS21" s="1597"/>
      <c r="BXT21" s="1597"/>
      <c r="BXU21" s="1597"/>
      <c r="BXV21" s="1597"/>
      <c r="BXW21" s="1597"/>
      <c r="BXX21" s="1597"/>
      <c r="BXY21" s="1597"/>
      <c r="BXZ21" s="1597"/>
      <c r="BYA21" s="1597"/>
      <c r="BYB21" s="1597"/>
      <c r="BYC21" s="1597"/>
      <c r="BYD21" s="1597"/>
      <c r="BYE21" s="1597"/>
      <c r="BYF21" s="1597"/>
      <c r="BYG21" s="1597"/>
      <c r="BYH21" s="1597"/>
      <c r="BYI21" s="1597"/>
      <c r="BYJ21" s="1597"/>
      <c r="BYK21" s="1597"/>
      <c r="BYL21" s="1597"/>
      <c r="BYM21" s="1597"/>
      <c r="BYN21" s="1597"/>
      <c r="BYO21" s="1597"/>
      <c r="BYP21" s="1597"/>
      <c r="BYQ21" s="1597"/>
      <c r="BYR21" s="1597"/>
      <c r="BYS21" s="1597"/>
      <c r="BYT21" s="1597"/>
      <c r="BYU21" s="1597"/>
      <c r="BYV21" s="1597"/>
      <c r="BYW21" s="1597"/>
      <c r="BYX21" s="1597"/>
      <c r="BYY21" s="1597"/>
      <c r="BYZ21" s="1597"/>
      <c r="BZA21" s="1597"/>
      <c r="BZB21" s="1597"/>
      <c r="BZC21" s="1597"/>
      <c r="BZD21" s="1597"/>
      <c r="BZE21" s="1597"/>
      <c r="BZF21" s="1597"/>
      <c r="BZG21" s="1597"/>
      <c r="BZH21" s="1597"/>
      <c r="BZI21" s="1597"/>
      <c r="BZJ21" s="1597"/>
      <c r="BZK21" s="1597"/>
      <c r="BZL21" s="1597"/>
      <c r="BZM21" s="1597"/>
      <c r="BZN21" s="1597"/>
      <c r="BZO21" s="1597"/>
      <c r="BZP21" s="1597"/>
      <c r="BZQ21" s="1597"/>
      <c r="BZR21" s="1597"/>
      <c r="BZS21" s="1597"/>
      <c r="BZT21" s="1597"/>
      <c r="BZU21" s="1597"/>
      <c r="BZV21" s="1597"/>
      <c r="BZW21" s="1597"/>
      <c r="BZX21" s="1597"/>
      <c r="BZY21" s="1597"/>
      <c r="BZZ21" s="1597"/>
      <c r="CAA21" s="1597"/>
      <c r="CAB21" s="1597"/>
      <c r="CAC21" s="1597"/>
      <c r="CAD21" s="1597"/>
      <c r="CAE21" s="1597"/>
      <c r="CAF21" s="1597"/>
      <c r="CAG21" s="1597"/>
      <c r="CAH21" s="1597"/>
      <c r="CAI21" s="1597"/>
      <c r="CAJ21" s="1597"/>
      <c r="CAK21" s="1597"/>
      <c r="CAL21" s="1597"/>
      <c r="CAM21" s="1597"/>
      <c r="CAN21" s="1597"/>
      <c r="CAO21" s="1597"/>
      <c r="CAP21" s="1597"/>
      <c r="CAQ21" s="1597"/>
      <c r="CAR21" s="1597"/>
      <c r="CAS21" s="1597"/>
      <c r="CAT21" s="1597"/>
      <c r="CAU21" s="1597"/>
      <c r="CAV21" s="1597"/>
      <c r="CAW21" s="1597"/>
      <c r="CAX21" s="1597"/>
      <c r="CAY21" s="1597"/>
      <c r="CAZ21" s="1597"/>
      <c r="CBA21" s="1597"/>
      <c r="CBB21" s="1597"/>
      <c r="CBC21" s="1597"/>
      <c r="CBD21" s="1597"/>
      <c r="CBE21" s="1597"/>
      <c r="CBF21" s="1597"/>
      <c r="CBG21" s="1597"/>
      <c r="CBH21" s="1597"/>
      <c r="CBI21" s="1597"/>
      <c r="CBJ21" s="1597"/>
      <c r="CBK21" s="1597"/>
      <c r="CBL21" s="1597"/>
      <c r="CBM21" s="1597"/>
      <c r="CBN21" s="1597"/>
      <c r="CBO21" s="1597"/>
      <c r="CBP21" s="1597"/>
      <c r="CBQ21" s="1597"/>
      <c r="CBR21" s="1597"/>
      <c r="CBS21" s="1597"/>
      <c r="CBT21" s="1597"/>
      <c r="CBU21" s="1597"/>
      <c r="CBV21" s="1597"/>
      <c r="CBW21" s="1597"/>
      <c r="CBX21" s="1597"/>
      <c r="CBY21" s="1597"/>
      <c r="CBZ21" s="1597"/>
      <c r="CCA21" s="1597"/>
      <c r="CCB21" s="1597"/>
      <c r="CCC21" s="1597"/>
      <c r="CCD21" s="1597"/>
      <c r="CCE21" s="1597"/>
      <c r="CCF21" s="1597"/>
      <c r="CCG21" s="1597"/>
      <c r="CCH21" s="1597"/>
      <c r="CCI21" s="1597"/>
      <c r="CCJ21" s="1597"/>
      <c r="CCK21" s="1597"/>
      <c r="CCL21" s="1597"/>
      <c r="CCM21" s="1597"/>
      <c r="CCN21" s="1597"/>
      <c r="CCO21" s="1597"/>
      <c r="CCP21" s="1597"/>
      <c r="CCQ21" s="1597"/>
      <c r="CCR21" s="1597"/>
      <c r="CCS21" s="1597"/>
      <c r="CCT21" s="1597"/>
      <c r="CCU21" s="1597"/>
      <c r="CCV21" s="1597"/>
      <c r="CCW21" s="1597"/>
      <c r="CCX21" s="1597"/>
      <c r="CCY21" s="1597"/>
      <c r="CCZ21" s="1597"/>
      <c r="CDA21" s="1597"/>
      <c r="CDB21" s="1597"/>
      <c r="CDC21" s="1597"/>
      <c r="CDD21" s="1597"/>
      <c r="CDE21" s="1597"/>
      <c r="CDF21" s="1597"/>
      <c r="CDG21" s="1597"/>
      <c r="CDH21" s="1597"/>
      <c r="CDI21" s="1597"/>
      <c r="CDJ21" s="1597"/>
      <c r="CDK21" s="1597"/>
      <c r="CDL21" s="1597"/>
      <c r="CDM21" s="1597"/>
      <c r="CDN21" s="1597"/>
      <c r="CDO21" s="1597"/>
      <c r="CDP21" s="1597"/>
      <c r="CDQ21" s="1597"/>
      <c r="CDR21" s="1597"/>
      <c r="CDS21" s="1597"/>
      <c r="CDT21" s="1597"/>
      <c r="CDU21" s="1597"/>
      <c r="CDV21" s="1597"/>
      <c r="CDW21" s="1597"/>
      <c r="CDX21" s="1597"/>
      <c r="CDY21" s="1597"/>
      <c r="CDZ21" s="1597"/>
      <c r="CEA21" s="1597"/>
      <c r="CEB21" s="1597"/>
      <c r="CEC21" s="1597"/>
      <c r="CED21" s="1597"/>
      <c r="CEE21" s="1597"/>
      <c r="CEF21" s="1597"/>
      <c r="CEG21" s="1597"/>
      <c r="CEH21" s="1597"/>
      <c r="CEI21" s="1597"/>
      <c r="CEJ21" s="1597"/>
      <c r="CEK21" s="1597"/>
      <c r="CEL21" s="1597"/>
      <c r="CEM21" s="1597"/>
      <c r="CEN21" s="1597"/>
      <c r="CEO21" s="1597"/>
      <c r="CEP21" s="1597"/>
      <c r="CEQ21" s="1597"/>
      <c r="CER21" s="1597"/>
      <c r="CES21" s="1597"/>
      <c r="CET21" s="1597"/>
      <c r="CEU21" s="1597"/>
      <c r="CEV21" s="1597"/>
      <c r="CEW21" s="1597"/>
      <c r="CEX21" s="1597"/>
      <c r="CEY21" s="1597"/>
      <c r="CEZ21" s="1597"/>
      <c r="CFA21" s="1597"/>
      <c r="CFB21" s="1597"/>
      <c r="CFC21" s="1597"/>
      <c r="CFD21" s="1597"/>
      <c r="CFE21" s="1597"/>
      <c r="CFF21" s="1597"/>
      <c r="CFG21" s="1597"/>
      <c r="CFH21" s="1597"/>
      <c r="CFI21" s="1597"/>
      <c r="CFJ21" s="1597"/>
      <c r="CFK21" s="1597"/>
      <c r="CFL21" s="1597"/>
      <c r="CFM21" s="1597"/>
      <c r="CFN21" s="1597"/>
      <c r="CFO21" s="1597"/>
      <c r="CFP21" s="1597"/>
      <c r="CFQ21" s="1597"/>
      <c r="CFR21" s="1597"/>
      <c r="CFS21" s="1597"/>
      <c r="CFT21" s="1597"/>
      <c r="CFU21" s="1597"/>
      <c r="CFV21" s="1597"/>
      <c r="CFW21" s="1597"/>
      <c r="CFX21" s="1597"/>
      <c r="CFY21" s="1597"/>
      <c r="CFZ21" s="1597"/>
      <c r="CGA21" s="1597"/>
      <c r="CGB21" s="1597"/>
      <c r="CGC21" s="1597"/>
      <c r="CGD21" s="1597"/>
      <c r="CGE21" s="1597"/>
      <c r="CGF21" s="1597"/>
      <c r="CGG21" s="1597"/>
      <c r="CGH21" s="1597"/>
      <c r="CGI21" s="1597"/>
      <c r="CGJ21" s="1597"/>
      <c r="CGK21" s="1597"/>
      <c r="CGL21" s="1597"/>
      <c r="CGM21" s="1597"/>
      <c r="CGN21" s="1597"/>
      <c r="CGO21" s="1597"/>
      <c r="CGP21" s="1597"/>
      <c r="CGQ21" s="1597"/>
      <c r="CGR21" s="1597"/>
      <c r="CGS21" s="1597"/>
      <c r="CGT21" s="1597"/>
      <c r="CGU21" s="1597"/>
      <c r="CGV21" s="1597"/>
      <c r="CGW21" s="1597"/>
      <c r="CGX21" s="1597"/>
      <c r="CGY21" s="1597"/>
      <c r="CGZ21" s="1597"/>
      <c r="CHA21" s="1597"/>
      <c r="CHB21" s="1597"/>
      <c r="CHC21" s="1597"/>
      <c r="CHD21" s="1597"/>
      <c r="CHE21" s="1597"/>
      <c r="CHF21" s="1597"/>
      <c r="CHG21" s="1597"/>
      <c r="CHH21" s="1597"/>
      <c r="CHI21" s="1597"/>
      <c r="CHJ21" s="1597"/>
      <c r="CHK21" s="1597"/>
      <c r="CHL21" s="1597"/>
      <c r="CHM21" s="1597"/>
      <c r="CHN21" s="1597"/>
      <c r="CHO21" s="1597"/>
      <c r="CHP21" s="1597"/>
      <c r="CHQ21" s="1597"/>
      <c r="CHR21" s="1597"/>
      <c r="CHS21" s="1597"/>
      <c r="CHT21" s="1597"/>
      <c r="CHU21" s="1597"/>
      <c r="CHV21" s="1597"/>
      <c r="CHW21" s="1597"/>
      <c r="CHX21" s="1597"/>
      <c r="CHY21" s="1597"/>
      <c r="CHZ21" s="1597"/>
      <c r="CIA21" s="1597"/>
      <c r="CIB21" s="1597"/>
      <c r="CIC21" s="1597"/>
      <c r="CID21" s="1597"/>
      <c r="CIE21" s="1597"/>
      <c r="CIF21" s="1597"/>
      <c r="CIG21" s="1597"/>
      <c r="CIH21" s="1597"/>
      <c r="CII21" s="1597"/>
      <c r="CIJ21" s="1597"/>
      <c r="CIK21" s="1597"/>
      <c r="CIL21" s="1597"/>
      <c r="CIM21" s="1597"/>
      <c r="CIN21" s="1597"/>
      <c r="CIO21" s="1597"/>
      <c r="CIP21" s="1597"/>
      <c r="CIQ21" s="1597"/>
      <c r="CIR21" s="1597"/>
      <c r="CIS21" s="1597"/>
      <c r="CIT21" s="1597"/>
      <c r="CIU21" s="1597"/>
      <c r="CIV21" s="1597"/>
      <c r="CIW21" s="1597"/>
      <c r="CIX21" s="1597"/>
      <c r="CIY21" s="1597"/>
      <c r="CIZ21" s="1597"/>
      <c r="CJA21" s="1597"/>
      <c r="CJB21" s="1597"/>
      <c r="CJC21" s="1597"/>
      <c r="CJD21" s="1597"/>
      <c r="CJE21" s="1597"/>
      <c r="CJF21" s="1597"/>
      <c r="CJG21" s="1597"/>
      <c r="CJH21" s="1597"/>
      <c r="CJI21" s="1597"/>
      <c r="CJJ21" s="1597"/>
      <c r="CJK21" s="1597"/>
      <c r="CJL21" s="1597"/>
      <c r="CJM21" s="1597"/>
      <c r="CJN21" s="1597"/>
      <c r="CJO21" s="1597"/>
      <c r="CJP21" s="1597"/>
      <c r="CJQ21" s="1597"/>
      <c r="CJR21" s="1597"/>
      <c r="CJS21" s="1597"/>
      <c r="CJT21" s="1597"/>
      <c r="CJU21" s="1597"/>
      <c r="CJV21" s="1597"/>
      <c r="CJW21" s="1597"/>
      <c r="CJX21" s="1597"/>
      <c r="CJY21" s="1597"/>
      <c r="CJZ21" s="1597"/>
      <c r="CKA21" s="1597"/>
      <c r="CKB21" s="1597"/>
      <c r="CKC21" s="1597"/>
      <c r="CKD21" s="1597"/>
      <c r="CKE21" s="1597"/>
      <c r="CKF21" s="1597"/>
      <c r="CKG21" s="1597"/>
      <c r="CKH21" s="1597"/>
      <c r="CKI21" s="1597"/>
      <c r="CKJ21" s="1597"/>
      <c r="CKK21" s="1597"/>
      <c r="CKL21" s="1597"/>
      <c r="CKM21" s="1597"/>
      <c r="CKN21" s="1597"/>
      <c r="CKO21" s="1597"/>
      <c r="CKP21" s="1597"/>
      <c r="CKQ21" s="1597"/>
      <c r="CKR21" s="1597"/>
      <c r="CKS21" s="1597"/>
      <c r="CKT21" s="1597"/>
      <c r="CKU21" s="1597"/>
      <c r="CKV21" s="1597"/>
      <c r="CKW21" s="1597"/>
      <c r="CKX21" s="1597"/>
      <c r="CKY21" s="1597"/>
      <c r="CKZ21" s="1597"/>
      <c r="CLA21" s="1597"/>
      <c r="CLB21" s="1597"/>
      <c r="CLC21" s="1597"/>
      <c r="CLD21" s="1597"/>
      <c r="CLE21" s="1597"/>
      <c r="CLF21" s="1597"/>
      <c r="CLG21" s="1597"/>
      <c r="CLH21" s="1597"/>
      <c r="CLI21" s="1597"/>
      <c r="CLJ21" s="1597"/>
      <c r="CLK21" s="1597"/>
      <c r="CLL21" s="1597"/>
      <c r="CLM21" s="1597"/>
      <c r="CLN21" s="1597"/>
      <c r="CLO21" s="1597"/>
      <c r="CLP21" s="1597"/>
      <c r="CLQ21" s="1597"/>
      <c r="CLR21" s="1597"/>
      <c r="CLS21" s="1597"/>
      <c r="CLT21" s="1597"/>
      <c r="CLU21" s="1597"/>
      <c r="CLV21" s="1597"/>
      <c r="CLW21" s="1597"/>
      <c r="CLX21" s="1597"/>
      <c r="CLY21" s="1597"/>
      <c r="CLZ21" s="1597"/>
      <c r="CMA21" s="1597"/>
      <c r="CMB21" s="1597"/>
      <c r="CMC21" s="1597"/>
      <c r="CMD21" s="1597"/>
      <c r="CME21" s="1597"/>
      <c r="CMF21" s="1597"/>
      <c r="CMG21" s="1597"/>
      <c r="CMH21" s="1597"/>
      <c r="CMI21" s="1597"/>
      <c r="CMJ21" s="1597"/>
      <c r="CMK21" s="1597"/>
      <c r="CML21" s="1597"/>
      <c r="CMM21" s="1597"/>
      <c r="CMN21" s="1597"/>
      <c r="CMO21" s="1597"/>
      <c r="CMP21" s="1597"/>
      <c r="CMQ21" s="1597"/>
      <c r="CMR21" s="1597"/>
      <c r="CMS21" s="1597"/>
      <c r="CMT21" s="1597"/>
      <c r="CMU21" s="1597"/>
      <c r="CMV21" s="1597"/>
      <c r="CMW21" s="1597"/>
      <c r="CMX21" s="1597"/>
      <c r="CMY21" s="1597"/>
      <c r="CMZ21" s="1597"/>
      <c r="CNA21" s="1597"/>
      <c r="CNB21" s="1597"/>
      <c r="CNC21" s="1597"/>
      <c r="CND21" s="1597"/>
      <c r="CNE21" s="1597"/>
      <c r="CNF21" s="1597"/>
      <c r="CNG21" s="1597"/>
      <c r="CNH21" s="1597"/>
      <c r="CNI21" s="1597"/>
      <c r="CNJ21" s="1597"/>
      <c r="CNK21" s="1597"/>
      <c r="CNL21" s="1597"/>
      <c r="CNM21" s="1597"/>
      <c r="CNN21" s="1597"/>
      <c r="CNO21" s="1597"/>
      <c r="CNP21" s="1597"/>
      <c r="CNQ21" s="1597"/>
      <c r="CNR21" s="1597"/>
      <c r="CNS21" s="1597"/>
      <c r="CNT21" s="1597"/>
      <c r="CNU21" s="1597"/>
      <c r="CNV21" s="1597"/>
      <c r="CNW21" s="1597"/>
      <c r="CNX21" s="1597"/>
      <c r="CNY21" s="1597"/>
      <c r="CNZ21" s="1597"/>
      <c r="COA21" s="1597"/>
      <c r="COB21" s="1597"/>
      <c r="COC21" s="1597"/>
      <c r="COD21" s="1597"/>
      <c r="COE21" s="1597"/>
      <c r="COF21" s="1597"/>
      <c r="COG21" s="1597"/>
      <c r="COH21" s="1597"/>
      <c r="COI21" s="1597"/>
      <c r="COJ21" s="1597"/>
      <c r="COK21" s="1597"/>
      <c r="COL21" s="1597"/>
      <c r="COM21" s="1597"/>
      <c r="CON21" s="1597"/>
      <c r="COO21" s="1597"/>
      <c r="COP21" s="1597"/>
      <c r="COQ21" s="1597"/>
      <c r="COR21" s="1597"/>
      <c r="COS21" s="1597"/>
      <c r="COT21" s="1597"/>
      <c r="COU21" s="1597"/>
      <c r="COV21" s="1597"/>
      <c r="COW21" s="1597"/>
      <c r="COX21" s="1597"/>
      <c r="COY21" s="1597"/>
      <c r="COZ21" s="1597"/>
      <c r="CPA21" s="1597"/>
      <c r="CPB21" s="1597"/>
      <c r="CPC21" s="1597"/>
      <c r="CPD21" s="1597"/>
      <c r="CPE21" s="1597"/>
      <c r="CPF21" s="1597"/>
      <c r="CPG21" s="1597"/>
      <c r="CPH21" s="1597"/>
      <c r="CPI21" s="1597"/>
      <c r="CPJ21" s="1597"/>
      <c r="CPK21" s="1597"/>
      <c r="CPL21" s="1597"/>
      <c r="CPM21" s="1597"/>
      <c r="CPN21" s="1597"/>
      <c r="CPO21" s="1597"/>
      <c r="CPP21" s="1597"/>
      <c r="CPQ21" s="1597"/>
      <c r="CPR21" s="1597"/>
      <c r="CPS21" s="1597"/>
      <c r="CPT21" s="1597"/>
      <c r="CPU21" s="1597"/>
      <c r="CPV21" s="1597"/>
      <c r="CPW21" s="1597"/>
      <c r="CPX21" s="1597"/>
      <c r="CPY21" s="1597"/>
      <c r="CPZ21" s="1597"/>
      <c r="CQA21" s="1597"/>
      <c r="CQB21" s="1597"/>
      <c r="CQC21" s="1597"/>
      <c r="CQD21" s="1597"/>
      <c r="CQE21" s="1597"/>
      <c r="CQF21" s="1597"/>
      <c r="CQG21" s="1597"/>
      <c r="CQH21" s="1597"/>
      <c r="CQI21" s="1597"/>
      <c r="CQJ21" s="1597"/>
      <c r="CQK21" s="1597"/>
      <c r="CQL21" s="1597"/>
      <c r="CQM21" s="1597"/>
      <c r="CQN21" s="1597"/>
      <c r="CQO21" s="1597"/>
      <c r="CQP21" s="1597"/>
      <c r="CQQ21" s="1597"/>
      <c r="CQR21" s="1597"/>
      <c r="CQS21" s="1597"/>
      <c r="CQT21" s="1597"/>
      <c r="CQU21" s="1597"/>
      <c r="CQV21" s="1597"/>
      <c r="CQW21" s="1597"/>
      <c r="CQX21" s="1597"/>
      <c r="CQY21" s="1597"/>
      <c r="CQZ21" s="1597"/>
      <c r="CRA21" s="1597"/>
      <c r="CRB21" s="1597"/>
      <c r="CRC21" s="1597"/>
      <c r="CRD21" s="1597"/>
      <c r="CRE21" s="1597"/>
      <c r="CRF21" s="1597"/>
      <c r="CRG21" s="1597"/>
      <c r="CRH21" s="1597"/>
      <c r="CRI21" s="1597"/>
      <c r="CRJ21" s="1597"/>
      <c r="CRK21" s="1597"/>
      <c r="CRL21" s="1597"/>
      <c r="CRM21" s="1597"/>
      <c r="CRN21" s="1597"/>
      <c r="CRO21" s="1597"/>
      <c r="CRP21" s="1597"/>
      <c r="CRQ21" s="1597"/>
      <c r="CRR21" s="1597"/>
      <c r="CRS21" s="1597"/>
      <c r="CRT21" s="1597"/>
      <c r="CRU21" s="1597"/>
      <c r="CRV21" s="1597"/>
      <c r="CRW21" s="1597"/>
      <c r="CRX21" s="1597"/>
      <c r="CRY21" s="1597"/>
      <c r="CRZ21" s="1597"/>
      <c r="CSA21" s="1597"/>
      <c r="CSB21" s="1597"/>
      <c r="CSC21" s="1597"/>
      <c r="CSD21" s="1597"/>
      <c r="CSE21" s="1597"/>
      <c r="CSF21" s="1597"/>
      <c r="CSG21" s="1597"/>
      <c r="CSH21" s="1597"/>
      <c r="CSI21" s="1597"/>
      <c r="CSJ21" s="1597"/>
      <c r="CSK21" s="1597"/>
      <c r="CSL21" s="1597"/>
      <c r="CSM21" s="1597"/>
      <c r="CSN21" s="1597"/>
      <c r="CSO21" s="1597"/>
      <c r="CSP21" s="1597"/>
      <c r="CSQ21" s="1597"/>
      <c r="CSR21" s="1597"/>
      <c r="CSS21" s="1597"/>
      <c r="CST21" s="1597"/>
      <c r="CSU21" s="1597"/>
      <c r="CSV21" s="1597"/>
      <c r="CSW21" s="1597"/>
      <c r="CSX21" s="1597"/>
      <c r="CSY21" s="1597"/>
      <c r="CSZ21" s="1597"/>
      <c r="CTA21" s="1597"/>
      <c r="CTB21" s="1597"/>
      <c r="CTC21" s="1597"/>
      <c r="CTD21" s="1597"/>
      <c r="CTE21" s="1597"/>
      <c r="CTF21" s="1597"/>
      <c r="CTG21" s="1597"/>
      <c r="CTH21" s="1597"/>
      <c r="CTI21" s="1597"/>
      <c r="CTJ21" s="1597"/>
      <c r="CTK21" s="1597"/>
      <c r="CTL21" s="1597"/>
      <c r="CTM21" s="1597"/>
      <c r="CTN21" s="1597"/>
      <c r="CTO21" s="1597"/>
      <c r="CTP21" s="1597"/>
      <c r="CTQ21" s="1597"/>
      <c r="CTR21" s="1597"/>
      <c r="CTS21" s="1597"/>
      <c r="CTT21" s="1597"/>
      <c r="CTU21" s="1597"/>
      <c r="CTV21" s="1597"/>
      <c r="CTW21" s="1597"/>
      <c r="CTX21" s="1597"/>
      <c r="CTY21" s="1597"/>
      <c r="CTZ21" s="1597"/>
      <c r="CUA21" s="1597"/>
      <c r="CUB21" s="1597"/>
      <c r="CUC21" s="1597"/>
      <c r="CUD21" s="1597"/>
      <c r="CUE21" s="1597"/>
      <c r="CUF21" s="1597"/>
      <c r="CUG21" s="1597"/>
      <c r="CUH21" s="1597"/>
      <c r="CUI21" s="1597"/>
      <c r="CUJ21" s="1597"/>
      <c r="CUK21" s="1597"/>
      <c r="CUL21" s="1597"/>
      <c r="CUM21" s="1597"/>
      <c r="CUN21" s="1597"/>
      <c r="CUO21" s="1597"/>
      <c r="CUP21" s="1597"/>
      <c r="CUQ21" s="1597"/>
      <c r="CUR21" s="1597"/>
      <c r="CUS21" s="1597"/>
      <c r="CUT21" s="1597"/>
      <c r="CUU21" s="1597"/>
      <c r="CUV21" s="1597"/>
      <c r="CUW21" s="1597"/>
      <c r="CUX21" s="1597"/>
      <c r="CUY21" s="1597"/>
      <c r="CUZ21" s="1597"/>
      <c r="CVA21" s="1597"/>
      <c r="CVB21" s="1597"/>
      <c r="CVC21" s="1597"/>
      <c r="CVD21" s="1597"/>
      <c r="CVE21" s="1597"/>
      <c r="CVF21" s="1597"/>
      <c r="CVG21" s="1597"/>
      <c r="CVH21" s="1597"/>
      <c r="CVI21" s="1597"/>
      <c r="CVJ21" s="1597"/>
      <c r="CVK21" s="1597"/>
      <c r="CVL21" s="1597"/>
      <c r="CVM21" s="1597"/>
      <c r="CVN21" s="1597"/>
      <c r="CVO21" s="1597"/>
      <c r="CVP21" s="1597"/>
      <c r="CVQ21" s="1597"/>
      <c r="CVR21" s="1597"/>
      <c r="CVS21" s="1597"/>
      <c r="CVT21" s="1597"/>
      <c r="CVU21" s="1597"/>
      <c r="CVV21" s="1597"/>
      <c r="CVW21" s="1597"/>
      <c r="CVX21" s="1597"/>
      <c r="CVY21" s="1597"/>
      <c r="CVZ21" s="1597"/>
      <c r="CWA21" s="1597"/>
      <c r="CWB21" s="1597"/>
      <c r="CWC21" s="1597"/>
      <c r="CWD21" s="1597"/>
      <c r="CWE21" s="1597"/>
      <c r="CWF21" s="1597"/>
      <c r="CWG21" s="1597"/>
      <c r="CWH21" s="1597"/>
      <c r="CWI21" s="1597"/>
      <c r="CWJ21" s="1597"/>
      <c r="CWK21" s="1597"/>
      <c r="CWL21" s="1597"/>
      <c r="CWM21" s="1597"/>
      <c r="CWN21" s="1597"/>
      <c r="CWO21" s="1597"/>
      <c r="CWP21" s="1597"/>
      <c r="CWQ21" s="1597"/>
      <c r="CWR21" s="1597"/>
      <c r="CWS21" s="1597"/>
      <c r="CWT21" s="1597"/>
      <c r="CWU21" s="1597"/>
      <c r="CWV21" s="1597"/>
      <c r="CWW21" s="1597"/>
      <c r="CWX21" s="1597"/>
      <c r="CWY21" s="1597"/>
      <c r="CWZ21" s="1597"/>
      <c r="CXA21" s="1597"/>
      <c r="CXB21" s="1597"/>
      <c r="CXC21" s="1597"/>
      <c r="CXD21" s="1597"/>
      <c r="CXE21" s="1597"/>
      <c r="CXF21" s="1597"/>
      <c r="CXG21" s="1597"/>
      <c r="CXH21" s="1597"/>
      <c r="CXI21" s="1597"/>
      <c r="CXJ21" s="1597"/>
      <c r="CXK21" s="1597"/>
      <c r="CXL21" s="1597"/>
      <c r="CXM21" s="1597"/>
      <c r="CXN21" s="1597"/>
      <c r="CXO21" s="1597"/>
      <c r="CXP21" s="1597"/>
      <c r="CXQ21" s="1597"/>
      <c r="CXR21" s="1597"/>
      <c r="CXS21" s="1597"/>
      <c r="CXT21" s="1597"/>
      <c r="CXU21" s="1597"/>
      <c r="CXV21" s="1597"/>
      <c r="CXW21" s="1597"/>
      <c r="CXX21" s="1597"/>
      <c r="CXY21" s="1597"/>
      <c r="CXZ21" s="1597"/>
      <c r="CYA21" s="1597"/>
      <c r="CYB21" s="1597"/>
      <c r="CYC21" s="1597"/>
      <c r="CYD21" s="1597"/>
      <c r="CYE21" s="1597"/>
      <c r="CYF21" s="1597"/>
      <c r="CYG21" s="1597"/>
      <c r="CYH21" s="1597"/>
      <c r="CYI21" s="1597"/>
      <c r="CYJ21" s="1597"/>
      <c r="CYK21" s="1597"/>
      <c r="CYL21" s="1597"/>
      <c r="CYM21" s="1597"/>
      <c r="CYN21" s="1597"/>
      <c r="CYO21" s="1597"/>
      <c r="CYP21" s="1597"/>
      <c r="CYQ21" s="1597"/>
      <c r="CYR21" s="1597"/>
      <c r="CYS21" s="1597"/>
      <c r="CYT21" s="1597"/>
      <c r="CYU21" s="1597"/>
      <c r="CYV21" s="1597"/>
      <c r="CYW21" s="1597"/>
      <c r="CYX21" s="1597"/>
      <c r="CYY21" s="1597"/>
      <c r="CYZ21" s="1597"/>
      <c r="CZA21" s="1597"/>
      <c r="CZB21" s="1597"/>
      <c r="CZC21" s="1597"/>
      <c r="CZD21" s="1597"/>
      <c r="CZE21" s="1597"/>
      <c r="CZF21" s="1597"/>
      <c r="CZG21" s="1597"/>
      <c r="CZH21" s="1597"/>
      <c r="CZI21" s="1597"/>
      <c r="CZJ21" s="1597"/>
      <c r="CZK21" s="1597"/>
      <c r="CZL21" s="1597"/>
      <c r="CZM21" s="1597"/>
      <c r="CZN21" s="1597"/>
      <c r="CZO21" s="1597"/>
      <c r="CZP21" s="1597"/>
      <c r="CZQ21" s="1597"/>
      <c r="CZR21" s="1597"/>
      <c r="CZS21" s="1597"/>
      <c r="CZT21" s="1597"/>
      <c r="CZU21" s="1597"/>
      <c r="CZV21" s="1597"/>
      <c r="CZW21" s="1597"/>
      <c r="CZX21" s="1597"/>
      <c r="CZY21" s="1597"/>
      <c r="CZZ21" s="1597"/>
      <c r="DAA21" s="1597"/>
      <c r="DAB21" s="1597"/>
      <c r="DAC21" s="1597"/>
      <c r="DAD21" s="1597"/>
      <c r="DAE21" s="1597"/>
      <c r="DAF21" s="1597"/>
      <c r="DAG21" s="1597"/>
      <c r="DAH21" s="1597"/>
      <c r="DAI21" s="1597"/>
      <c r="DAJ21" s="1597"/>
      <c r="DAK21" s="1597"/>
      <c r="DAL21" s="1597"/>
      <c r="DAM21" s="1597"/>
      <c r="DAN21" s="1597"/>
      <c r="DAO21" s="1597"/>
      <c r="DAP21" s="1597"/>
      <c r="DAQ21" s="1597"/>
      <c r="DAR21" s="1597"/>
      <c r="DAS21" s="1597"/>
      <c r="DAT21" s="1597"/>
      <c r="DAU21" s="1597"/>
      <c r="DAV21" s="1597"/>
      <c r="DAW21" s="1597"/>
      <c r="DAX21" s="1597"/>
      <c r="DAY21" s="1597"/>
      <c r="DAZ21" s="1597"/>
      <c r="DBA21" s="1597"/>
      <c r="DBB21" s="1597"/>
      <c r="DBC21" s="1597"/>
      <c r="DBD21" s="1597"/>
      <c r="DBE21" s="1597"/>
      <c r="DBF21" s="1597"/>
      <c r="DBG21" s="1597"/>
      <c r="DBH21" s="1597"/>
      <c r="DBI21" s="1597"/>
      <c r="DBJ21" s="1597"/>
      <c r="DBK21" s="1597"/>
      <c r="DBL21" s="1597"/>
      <c r="DBM21" s="1597"/>
      <c r="DBN21" s="1597"/>
      <c r="DBO21" s="1597"/>
      <c r="DBP21" s="1597"/>
      <c r="DBQ21" s="1597"/>
      <c r="DBR21" s="1597"/>
      <c r="DBS21" s="1597"/>
      <c r="DBT21" s="1597"/>
      <c r="DBU21" s="1597"/>
      <c r="DBV21" s="1597"/>
      <c r="DBW21" s="1597"/>
      <c r="DBX21" s="1597"/>
      <c r="DBY21" s="1597"/>
      <c r="DBZ21" s="1597"/>
      <c r="DCA21" s="1597"/>
      <c r="DCB21" s="1597"/>
      <c r="DCC21" s="1597"/>
      <c r="DCD21" s="1597"/>
      <c r="DCE21" s="1597"/>
      <c r="DCF21" s="1597"/>
      <c r="DCG21" s="1597"/>
      <c r="DCH21" s="1597"/>
      <c r="DCI21" s="1597"/>
      <c r="DCJ21" s="1597"/>
      <c r="DCK21" s="1597"/>
      <c r="DCL21" s="1597"/>
      <c r="DCM21" s="1597"/>
      <c r="DCN21" s="1597"/>
      <c r="DCO21" s="1597"/>
      <c r="DCP21" s="1597"/>
      <c r="DCQ21" s="1597"/>
      <c r="DCR21" s="1597"/>
      <c r="DCS21" s="1597"/>
      <c r="DCT21" s="1597"/>
      <c r="DCU21" s="1597"/>
      <c r="DCV21" s="1597"/>
      <c r="DCW21" s="1597"/>
      <c r="DCX21" s="1597"/>
      <c r="DCY21" s="1597"/>
      <c r="DCZ21" s="1597"/>
      <c r="DDA21" s="1597"/>
      <c r="DDB21" s="1597"/>
      <c r="DDC21" s="1597"/>
      <c r="DDD21" s="1597"/>
      <c r="DDE21" s="1597"/>
      <c r="DDF21" s="1597"/>
      <c r="DDG21" s="1597"/>
      <c r="DDH21" s="1597"/>
      <c r="DDI21" s="1597"/>
      <c r="DDJ21" s="1597"/>
      <c r="DDK21" s="1597"/>
      <c r="DDL21" s="1597"/>
      <c r="DDM21" s="1597"/>
      <c r="DDN21" s="1597"/>
      <c r="DDO21" s="1597"/>
      <c r="DDP21" s="1597"/>
      <c r="DDQ21" s="1597"/>
      <c r="DDR21" s="1597"/>
      <c r="DDS21" s="1597"/>
      <c r="DDT21" s="1597"/>
      <c r="DDU21" s="1597"/>
      <c r="DDV21" s="1597"/>
      <c r="DDW21" s="1597"/>
      <c r="DDX21" s="1597"/>
      <c r="DDY21" s="1597"/>
      <c r="DDZ21" s="1597"/>
      <c r="DEA21" s="1597"/>
      <c r="DEB21" s="1597"/>
      <c r="DEC21" s="1597"/>
      <c r="DED21" s="1597"/>
      <c r="DEE21" s="1597"/>
      <c r="DEF21" s="1597"/>
      <c r="DEG21" s="1597"/>
      <c r="DEH21" s="1597"/>
      <c r="DEI21" s="1597"/>
      <c r="DEJ21" s="1597"/>
      <c r="DEK21" s="1597"/>
      <c r="DEL21" s="1597"/>
      <c r="DEM21" s="1597"/>
      <c r="DEN21" s="1597"/>
      <c r="DEO21" s="1597"/>
      <c r="DEP21" s="1597"/>
      <c r="DEQ21" s="1597"/>
      <c r="DER21" s="1597"/>
      <c r="DES21" s="1597"/>
      <c r="DET21" s="1597"/>
      <c r="DEU21" s="1597"/>
      <c r="DEV21" s="1597"/>
      <c r="DEW21" s="1597"/>
      <c r="DEX21" s="1597"/>
      <c r="DEY21" s="1597"/>
      <c r="DEZ21" s="1597"/>
      <c r="DFA21" s="1597"/>
      <c r="DFB21" s="1597"/>
      <c r="DFC21" s="1597"/>
      <c r="DFD21" s="1597"/>
      <c r="DFE21" s="1597"/>
      <c r="DFF21" s="1597"/>
      <c r="DFG21" s="1597"/>
      <c r="DFH21" s="1597"/>
      <c r="DFI21" s="1597"/>
      <c r="DFJ21" s="1597"/>
      <c r="DFK21" s="1597"/>
      <c r="DFL21" s="1597"/>
      <c r="DFM21" s="1597"/>
      <c r="DFN21" s="1597"/>
      <c r="DFO21" s="1597"/>
      <c r="DFP21" s="1597"/>
      <c r="DFQ21" s="1597"/>
      <c r="DFR21" s="1597"/>
      <c r="DFS21" s="1597"/>
      <c r="DFT21" s="1597"/>
      <c r="DFU21" s="1597"/>
      <c r="DFV21" s="1597"/>
      <c r="DFW21" s="1597"/>
      <c r="DFX21" s="1597"/>
      <c r="DFY21" s="1597"/>
      <c r="DFZ21" s="1597"/>
      <c r="DGA21" s="1597"/>
      <c r="DGB21" s="1597"/>
      <c r="DGC21" s="1597"/>
      <c r="DGD21" s="1597"/>
      <c r="DGE21" s="1597"/>
      <c r="DGF21" s="1597"/>
      <c r="DGG21" s="1597"/>
      <c r="DGH21" s="1597"/>
      <c r="DGI21" s="1597"/>
      <c r="DGJ21" s="1597"/>
      <c r="DGK21" s="1597"/>
      <c r="DGL21" s="1597"/>
      <c r="DGM21" s="1597"/>
      <c r="DGN21" s="1597"/>
      <c r="DGO21" s="1597"/>
      <c r="DGP21" s="1597"/>
      <c r="DGQ21" s="1597"/>
      <c r="DGR21" s="1597"/>
      <c r="DGS21" s="1597"/>
      <c r="DGT21" s="1597"/>
      <c r="DGU21" s="1597"/>
      <c r="DGV21" s="1597"/>
      <c r="DGW21" s="1597"/>
      <c r="DGX21" s="1597"/>
      <c r="DGY21" s="1597"/>
      <c r="DGZ21" s="1597"/>
      <c r="DHA21" s="1597"/>
      <c r="DHB21" s="1597"/>
      <c r="DHC21" s="1597"/>
      <c r="DHD21" s="1597"/>
      <c r="DHE21" s="1597"/>
      <c r="DHF21" s="1597"/>
      <c r="DHG21" s="1597"/>
      <c r="DHH21" s="1597"/>
      <c r="DHI21" s="1597"/>
      <c r="DHJ21" s="1597"/>
      <c r="DHK21" s="1597"/>
      <c r="DHL21" s="1597"/>
      <c r="DHM21" s="1597"/>
      <c r="DHN21" s="1597"/>
      <c r="DHO21" s="1597"/>
      <c r="DHP21" s="1597"/>
      <c r="DHQ21" s="1597"/>
      <c r="DHR21" s="1597"/>
      <c r="DHS21" s="1597"/>
      <c r="DHT21" s="1597"/>
      <c r="DHU21" s="1597"/>
      <c r="DHV21" s="1597"/>
      <c r="DHW21" s="1597"/>
      <c r="DHX21" s="1597"/>
      <c r="DHY21" s="1597"/>
      <c r="DHZ21" s="1597"/>
      <c r="DIA21" s="1597"/>
      <c r="DIB21" s="1597"/>
      <c r="DIC21" s="1597"/>
      <c r="DID21" s="1597"/>
      <c r="DIE21" s="1597"/>
      <c r="DIF21" s="1597"/>
      <c r="DIG21" s="1597"/>
      <c r="DIH21" s="1597"/>
      <c r="DII21" s="1597"/>
      <c r="DIJ21" s="1597"/>
      <c r="DIK21" s="1597"/>
      <c r="DIL21" s="1597"/>
      <c r="DIM21" s="1597"/>
      <c r="DIN21" s="1597"/>
      <c r="DIO21" s="1597"/>
      <c r="DIP21" s="1597"/>
      <c r="DIQ21" s="1597"/>
      <c r="DIR21" s="1597"/>
      <c r="DIS21" s="1597"/>
      <c r="DIT21" s="1597"/>
      <c r="DIU21" s="1597"/>
      <c r="DIV21" s="1597"/>
      <c r="DIW21" s="1597"/>
      <c r="DIX21" s="1597"/>
      <c r="DIY21" s="1597"/>
      <c r="DIZ21" s="1597"/>
      <c r="DJA21" s="1597"/>
      <c r="DJB21" s="1597"/>
      <c r="DJC21" s="1597"/>
      <c r="DJD21" s="1597"/>
      <c r="DJE21" s="1597"/>
      <c r="DJF21" s="1597"/>
      <c r="DJG21" s="1597"/>
      <c r="DJH21" s="1597"/>
      <c r="DJI21" s="1597"/>
      <c r="DJJ21" s="1597"/>
      <c r="DJK21" s="1597"/>
      <c r="DJL21" s="1597"/>
      <c r="DJM21" s="1597"/>
      <c r="DJN21" s="1597"/>
      <c r="DJO21" s="1597"/>
      <c r="DJP21" s="1597"/>
      <c r="DJQ21" s="1597"/>
      <c r="DJR21" s="1597"/>
      <c r="DJS21" s="1597"/>
      <c r="DJT21" s="1597"/>
      <c r="DJU21" s="1597"/>
      <c r="DJV21" s="1597"/>
      <c r="DJW21" s="1597"/>
      <c r="DJX21" s="1597"/>
      <c r="DJY21" s="1597"/>
      <c r="DJZ21" s="1597"/>
      <c r="DKA21" s="1597"/>
      <c r="DKB21" s="1597"/>
      <c r="DKC21" s="1597"/>
      <c r="DKD21" s="1597"/>
      <c r="DKE21" s="1597"/>
      <c r="DKF21" s="1597"/>
      <c r="DKG21" s="1597"/>
      <c r="DKH21" s="1597"/>
      <c r="DKI21" s="1597"/>
      <c r="DKJ21" s="1597"/>
      <c r="DKK21" s="1597"/>
      <c r="DKL21" s="1597"/>
      <c r="DKM21" s="1597"/>
      <c r="DKN21" s="1597"/>
      <c r="DKO21" s="1597"/>
      <c r="DKP21" s="1597"/>
      <c r="DKQ21" s="1597"/>
      <c r="DKR21" s="1597"/>
      <c r="DKS21" s="1597"/>
      <c r="DKT21" s="1597"/>
      <c r="DKU21" s="1597"/>
      <c r="DKV21" s="1597"/>
      <c r="DKW21" s="1597"/>
      <c r="DKX21" s="1597"/>
      <c r="DKY21" s="1597"/>
      <c r="DKZ21" s="1597"/>
      <c r="DLA21" s="1597"/>
      <c r="DLB21" s="1597"/>
      <c r="DLC21" s="1597"/>
      <c r="DLD21" s="1597"/>
      <c r="DLE21" s="1597"/>
      <c r="DLF21" s="1597"/>
      <c r="DLG21" s="1597"/>
      <c r="DLH21" s="1597"/>
      <c r="DLI21" s="1597"/>
      <c r="DLJ21" s="1597"/>
      <c r="DLK21" s="1597"/>
      <c r="DLL21" s="1597"/>
      <c r="DLM21" s="1597"/>
      <c r="DLN21" s="1597"/>
      <c r="DLO21" s="1597"/>
      <c r="DLP21" s="1597"/>
      <c r="DLQ21" s="1597"/>
      <c r="DLR21" s="1597"/>
      <c r="DLS21" s="1597"/>
      <c r="DLT21" s="1597"/>
      <c r="DLU21" s="1597"/>
      <c r="DLV21" s="1597"/>
      <c r="DLW21" s="1597"/>
      <c r="DLX21" s="1597"/>
      <c r="DLY21" s="1597"/>
      <c r="DLZ21" s="1597"/>
      <c r="DMA21" s="1597"/>
      <c r="DMB21" s="1597"/>
      <c r="DMC21" s="1597"/>
      <c r="DMD21" s="1597"/>
      <c r="DME21" s="1597"/>
      <c r="DMF21" s="1597"/>
      <c r="DMG21" s="1597"/>
      <c r="DMH21" s="1597"/>
      <c r="DMI21" s="1597"/>
      <c r="DMJ21" s="1597"/>
      <c r="DMK21" s="1597"/>
      <c r="DML21" s="1597"/>
      <c r="DMM21" s="1597"/>
      <c r="DMN21" s="1597"/>
      <c r="DMO21" s="1597"/>
      <c r="DMP21" s="1597"/>
      <c r="DMQ21" s="1597"/>
      <c r="DMR21" s="1597"/>
      <c r="DMS21" s="1597"/>
      <c r="DMT21" s="1597"/>
      <c r="DMU21" s="1597"/>
      <c r="DMV21" s="1597"/>
      <c r="DMW21" s="1597"/>
      <c r="DMX21" s="1597"/>
      <c r="DMY21" s="1597"/>
      <c r="DMZ21" s="1597"/>
      <c r="DNA21" s="1597"/>
      <c r="DNB21" s="1597"/>
      <c r="DNC21" s="1597"/>
      <c r="DND21" s="1597"/>
      <c r="DNE21" s="1597"/>
      <c r="DNF21" s="1597"/>
      <c r="DNG21" s="1597"/>
      <c r="DNH21" s="1597"/>
      <c r="DNI21" s="1597"/>
      <c r="DNJ21" s="1597"/>
      <c r="DNK21" s="1597"/>
      <c r="DNL21" s="1597"/>
      <c r="DNM21" s="1597"/>
      <c r="DNN21" s="1597"/>
      <c r="DNO21" s="1597"/>
      <c r="DNP21" s="1597"/>
      <c r="DNQ21" s="1597"/>
      <c r="DNR21" s="1597"/>
      <c r="DNS21" s="1597"/>
      <c r="DNT21" s="1597"/>
      <c r="DNU21" s="1597"/>
      <c r="DNV21" s="1597"/>
      <c r="DNW21" s="1597"/>
      <c r="DNX21" s="1597"/>
      <c r="DNY21" s="1597"/>
      <c r="DNZ21" s="1597"/>
      <c r="DOA21" s="1597"/>
      <c r="DOB21" s="1597"/>
      <c r="DOC21" s="1597"/>
      <c r="DOD21" s="1597"/>
      <c r="DOE21" s="1597"/>
      <c r="DOF21" s="1597"/>
      <c r="DOG21" s="1597"/>
      <c r="DOH21" s="1597"/>
      <c r="DOI21" s="1597"/>
      <c r="DOJ21" s="1597"/>
      <c r="DOK21" s="1597"/>
      <c r="DOL21" s="1597"/>
      <c r="DOM21" s="1597"/>
      <c r="DON21" s="1597"/>
      <c r="DOO21" s="1597"/>
      <c r="DOP21" s="1597"/>
      <c r="DOQ21" s="1597"/>
      <c r="DOR21" s="1597"/>
      <c r="DOS21" s="1597"/>
      <c r="DOT21" s="1597"/>
      <c r="DOU21" s="1597"/>
      <c r="DOV21" s="1597"/>
      <c r="DOW21" s="1597"/>
      <c r="DOX21" s="1597"/>
      <c r="DOY21" s="1597"/>
      <c r="DOZ21" s="1597"/>
      <c r="DPA21" s="1597"/>
      <c r="DPB21" s="1597"/>
      <c r="DPC21" s="1597"/>
      <c r="DPD21" s="1597"/>
      <c r="DPE21" s="1597"/>
      <c r="DPF21" s="1597"/>
      <c r="DPG21" s="1597"/>
      <c r="DPH21" s="1597"/>
      <c r="DPI21" s="1597"/>
      <c r="DPJ21" s="1597"/>
      <c r="DPK21" s="1597"/>
      <c r="DPL21" s="1597"/>
      <c r="DPM21" s="1597"/>
      <c r="DPN21" s="1597"/>
      <c r="DPO21" s="1597"/>
      <c r="DPP21" s="1597"/>
      <c r="DPQ21" s="1597"/>
      <c r="DPR21" s="1597"/>
      <c r="DPS21" s="1597"/>
      <c r="DPT21" s="1597"/>
      <c r="DPU21" s="1597"/>
      <c r="DPV21" s="1597"/>
      <c r="DPW21" s="1597"/>
      <c r="DPX21" s="1597"/>
      <c r="DPY21" s="1597"/>
      <c r="DPZ21" s="1597"/>
      <c r="DQA21" s="1597"/>
      <c r="DQB21" s="1597"/>
      <c r="DQC21" s="1597"/>
      <c r="DQD21" s="1597"/>
      <c r="DQE21" s="1597"/>
      <c r="DQF21" s="1597"/>
      <c r="DQG21" s="1597"/>
      <c r="DQH21" s="1597"/>
      <c r="DQI21" s="1597"/>
      <c r="DQJ21" s="1597"/>
      <c r="DQK21" s="1597"/>
      <c r="DQL21" s="1597"/>
      <c r="DQM21" s="1597"/>
      <c r="DQN21" s="1597"/>
      <c r="DQO21" s="1597"/>
      <c r="DQP21" s="1597"/>
      <c r="DQQ21" s="1597"/>
      <c r="DQR21" s="1597"/>
      <c r="DQS21" s="1597"/>
      <c r="DQT21" s="1597"/>
      <c r="DQU21" s="1597"/>
      <c r="DQV21" s="1597"/>
      <c r="DQW21" s="1597"/>
      <c r="DQX21" s="1597"/>
      <c r="DQY21" s="1597"/>
      <c r="DQZ21" s="1597"/>
      <c r="DRA21" s="1597"/>
      <c r="DRB21" s="1597"/>
      <c r="DRC21" s="1597"/>
      <c r="DRD21" s="1597"/>
      <c r="DRE21" s="1597"/>
      <c r="DRF21" s="1597"/>
      <c r="DRG21" s="1597"/>
      <c r="DRH21" s="1597"/>
      <c r="DRI21" s="1597"/>
      <c r="DRJ21" s="1597"/>
      <c r="DRK21" s="1597"/>
      <c r="DRL21" s="1597"/>
      <c r="DRM21" s="1597"/>
      <c r="DRN21" s="1597"/>
      <c r="DRO21" s="1597"/>
      <c r="DRP21" s="1597"/>
      <c r="DRQ21" s="1597"/>
      <c r="DRR21" s="1597"/>
      <c r="DRS21" s="1597"/>
      <c r="DRT21" s="1597"/>
      <c r="DRU21" s="1597"/>
      <c r="DRV21" s="1597"/>
      <c r="DRW21" s="1597"/>
      <c r="DRX21" s="1597"/>
      <c r="DRY21" s="1597"/>
      <c r="DRZ21" s="1597"/>
      <c r="DSA21" s="1597"/>
      <c r="DSB21" s="1597"/>
      <c r="DSC21" s="1597"/>
      <c r="DSD21" s="1597"/>
      <c r="DSE21" s="1597"/>
      <c r="DSF21" s="1597"/>
      <c r="DSG21" s="1597"/>
      <c r="DSH21" s="1597"/>
      <c r="DSI21" s="1597"/>
      <c r="DSJ21" s="1597"/>
      <c r="DSK21" s="1597"/>
      <c r="DSL21" s="1597"/>
      <c r="DSM21" s="1597"/>
      <c r="DSN21" s="1597"/>
      <c r="DSO21" s="1597"/>
      <c r="DSP21" s="1597"/>
      <c r="DSQ21" s="1597"/>
      <c r="DSR21" s="1597"/>
      <c r="DSS21" s="1597"/>
      <c r="DST21" s="1597"/>
      <c r="DSU21" s="1597"/>
      <c r="DSV21" s="1597"/>
      <c r="DSW21" s="1597"/>
      <c r="DSX21" s="1597"/>
      <c r="DSY21" s="1597"/>
      <c r="DSZ21" s="1597"/>
      <c r="DTA21" s="1597"/>
      <c r="DTB21" s="1597"/>
      <c r="DTC21" s="1597"/>
      <c r="DTD21" s="1597"/>
      <c r="DTE21" s="1597"/>
      <c r="DTF21" s="1597"/>
      <c r="DTG21" s="1597"/>
      <c r="DTH21" s="1597"/>
      <c r="DTI21" s="1597"/>
      <c r="DTJ21" s="1597"/>
      <c r="DTK21" s="1597"/>
      <c r="DTL21" s="1597"/>
      <c r="DTM21" s="1597"/>
      <c r="DTN21" s="1597"/>
      <c r="DTO21" s="1597"/>
      <c r="DTP21" s="1597"/>
      <c r="DTQ21" s="1597"/>
      <c r="DTR21" s="1597"/>
      <c r="DTS21" s="1597"/>
      <c r="DTT21" s="1597"/>
      <c r="DTU21" s="1597"/>
      <c r="DTV21" s="1597"/>
      <c r="DTW21" s="1597"/>
      <c r="DTX21" s="1597"/>
      <c r="DTY21" s="1597"/>
      <c r="DTZ21" s="1597"/>
      <c r="DUA21" s="1597"/>
      <c r="DUB21" s="1597"/>
      <c r="DUC21" s="1597"/>
      <c r="DUD21" s="1597"/>
      <c r="DUE21" s="1597"/>
      <c r="DUF21" s="1597"/>
      <c r="DUG21" s="1597"/>
      <c r="DUH21" s="1597"/>
      <c r="DUI21" s="1597"/>
      <c r="DUJ21" s="1597"/>
      <c r="DUK21" s="1597"/>
      <c r="DUL21" s="1597"/>
      <c r="DUM21" s="1597"/>
      <c r="DUN21" s="1597"/>
      <c r="DUO21" s="1597"/>
      <c r="DUP21" s="1597"/>
      <c r="DUQ21" s="1597"/>
      <c r="DUR21" s="1597"/>
      <c r="DUS21" s="1597"/>
      <c r="DUT21" s="1597"/>
      <c r="DUU21" s="1597"/>
      <c r="DUV21" s="1597"/>
      <c r="DUW21" s="1597"/>
      <c r="DUX21" s="1597"/>
      <c r="DUY21" s="1597"/>
      <c r="DUZ21" s="1597"/>
      <c r="DVA21" s="1597"/>
      <c r="DVB21" s="1597"/>
      <c r="DVC21" s="1597"/>
      <c r="DVD21" s="1597"/>
      <c r="DVE21" s="1597"/>
      <c r="DVF21" s="1597"/>
      <c r="DVG21" s="1597"/>
      <c r="DVH21" s="1597"/>
      <c r="DVI21" s="1597"/>
      <c r="DVJ21" s="1597"/>
      <c r="DVK21" s="1597"/>
      <c r="DVL21" s="1597"/>
      <c r="DVM21" s="1597"/>
      <c r="DVN21" s="1597"/>
      <c r="DVO21" s="1597"/>
      <c r="DVP21" s="1597"/>
      <c r="DVQ21" s="1597"/>
      <c r="DVR21" s="1597"/>
      <c r="DVS21" s="1597"/>
      <c r="DVT21" s="1597"/>
      <c r="DVU21" s="1597"/>
      <c r="DVV21" s="1597"/>
      <c r="DVW21" s="1597"/>
      <c r="DVX21" s="1597"/>
      <c r="DVY21" s="1597"/>
      <c r="DVZ21" s="1597"/>
      <c r="DWA21" s="1597"/>
      <c r="DWB21" s="1597"/>
      <c r="DWC21" s="1597"/>
      <c r="DWD21" s="1597"/>
      <c r="DWE21" s="1597"/>
      <c r="DWF21" s="1597"/>
      <c r="DWG21" s="1597"/>
      <c r="DWH21" s="1597"/>
      <c r="DWI21" s="1597"/>
      <c r="DWJ21" s="1597"/>
      <c r="DWK21" s="1597"/>
      <c r="DWL21" s="1597"/>
      <c r="DWM21" s="1597"/>
      <c r="DWN21" s="1597"/>
      <c r="DWO21" s="1597"/>
      <c r="DWP21" s="1597"/>
      <c r="DWQ21" s="1597"/>
      <c r="DWR21" s="1597"/>
      <c r="DWS21" s="1597"/>
      <c r="DWT21" s="1597"/>
      <c r="DWU21" s="1597"/>
      <c r="DWV21" s="1597"/>
      <c r="DWW21" s="1597"/>
      <c r="DWX21" s="1597"/>
      <c r="DWY21" s="1597"/>
      <c r="DWZ21" s="1597"/>
      <c r="DXA21" s="1597"/>
      <c r="DXB21" s="1597"/>
      <c r="DXC21" s="1597"/>
      <c r="DXD21" s="1597"/>
      <c r="DXE21" s="1597"/>
      <c r="DXF21" s="1597"/>
      <c r="DXG21" s="1597"/>
      <c r="DXH21" s="1597"/>
      <c r="DXI21" s="1597"/>
      <c r="DXJ21" s="1597"/>
      <c r="DXK21" s="1597"/>
      <c r="DXL21" s="1597"/>
      <c r="DXM21" s="1597"/>
      <c r="DXN21" s="1597"/>
      <c r="DXO21" s="1597"/>
      <c r="DXP21" s="1597"/>
      <c r="DXQ21" s="1597"/>
      <c r="DXR21" s="1597"/>
      <c r="DXS21" s="1597"/>
      <c r="DXT21" s="1597"/>
      <c r="DXU21" s="1597"/>
      <c r="DXV21" s="1597"/>
      <c r="DXW21" s="1597"/>
      <c r="DXX21" s="1597"/>
      <c r="DXY21" s="1597"/>
      <c r="DXZ21" s="1597"/>
      <c r="DYA21" s="1597"/>
      <c r="DYB21" s="1597"/>
      <c r="DYC21" s="1597"/>
      <c r="DYD21" s="1597"/>
      <c r="DYE21" s="1597"/>
      <c r="DYF21" s="1597"/>
      <c r="DYG21" s="1597"/>
      <c r="DYH21" s="1597"/>
      <c r="DYI21" s="1597"/>
      <c r="DYJ21" s="1597"/>
      <c r="DYK21" s="1597"/>
      <c r="DYL21" s="1597"/>
      <c r="DYM21" s="1597"/>
      <c r="DYN21" s="1597"/>
      <c r="DYO21" s="1597"/>
      <c r="DYP21" s="1597"/>
      <c r="DYQ21" s="1597"/>
      <c r="DYR21" s="1597"/>
      <c r="DYS21" s="1597"/>
      <c r="DYT21" s="1597"/>
      <c r="DYU21" s="1597"/>
      <c r="DYV21" s="1597"/>
      <c r="DYW21" s="1597"/>
      <c r="DYX21" s="1597"/>
      <c r="DYY21" s="1597"/>
      <c r="DYZ21" s="1597"/>
      <c r="DZA21" s="1597"/>
      <c r="DZB21" s="1597"/>
      <c r="DZC21" s="1597"/>
      <c r="DZD21" s="1597"/>
      <c r="DZE21" s="1597"/>
      <c r="DZF21" s="1597"/>
      <c r="DZG21" s="1597"/>
      <c r="DZH21" s="1597"/>
      <c r="DZI21" s="1597"/>
      <c r="DZJ21" s="1597"/>
      <c r="DZK21" s="1597"/>
      <c r="DZL21" s="1597"/>
      <c r="DZM21" s="1597"/>
      <c r="DZN21" s="1597"/>
      <c r="DZO21" s="1597"/>
      <c r="DZP21" s="1597"/>
      <c r="DZQ21" s="1597"/>
      <c r="DZR21" s="1597"/>
      <c r="DZS21" s="1597"/>
      <c r="DZT21" s="1597"/>
      <c r="DZU21" s="1597"/>
      <c r="DZV21" s="1597"/>
      <c r="DZW21" s="1597"/>
      <c r="DZX21" s="1597"/>
      <c r="DZY21" s="1597"/>
      <c r="DZZ21" s="1597"/>
      <c r="EAA21" s="1597"/>
      <c r="EAB21" s="1597"/>
      <c r="EAC21" s="1597"/>
      <c r="EAD21" s="1597"/>
      <c r="EAE21" s="1597"/>
      <c r="EAF21" s="1597"/>
      <c r="EAG21" s="1597"/>
      <c r="EAH21" s="1597"/>
      <c r="EAI21" s="1597"/>
      <c r="EAJ21" s="1597"/>
      <c r="EAK21" s="1597"/>
      <c r="EAL21" s="1597"/>
      <c r="EAM21" s="1597"/>
      <c r="EAN21" s="1597"/>
      <c r="EAO21" s="1597"/>
      <c r="EAP21" s="1597"/>
      <c r="EAQ21" s="1597"/>
      <c r="EAR21" s="1597"/>
      <c r="EAS21" s="1597"/>
      <c r="EAT21" s="1597"/>
      <c r="EAU21" s="1597"/>
      <c r="EAV21" s="1597"/>
      <c r="EAW21" s="1597"/>
      <c r="EAX21" s="1597"/>
      <c r="EAY21" s="1597"/>
      <c r="EAZ21" s="1597"/>
      <c r="EBA21" s="1597"/>
      <c r="EBB21" s="1597"/>
      <c r="EBC21" s="1597"/>
      <c r="EBD21" s="1597"/>
      <c r="EBE21" s="1597"/>
      <c r="EBF21" s="1597"/>
      <c r="EBG21" s="1597"/>
      <c r="EBH21" s="1597"/>
      <c r="EBI21" s="1597"/>
      <c r="EBJ21" s="1597"/>
      <c r="EBK21" s="1597"/>
      <c r="EBL21" s="1597"/>
      <c r="EBM21" s="1597"/>
      <c r="EBN21" s="1597"/>
      <c r="EBO21" s="1597"/>
      <c r="EBP21" s="1597"/>
      <c r="EBQ21" s="1597"/>
      <c r="EBR21" s="1597"/>
      <c r="EBS21" s="1597"/>
      <c r="EBT21" s="1597"/>
      <c r="EBU21" s="1597"/>
      <c r="EBV21" s="1597"/>
      <c r="EBW21" s="1597"/>
      <c r="EBX21" s="1597"/>
      <c r="EBY21" s="1597"/>
      <c r="EBZ21" s="1597"/>
      <c r="ECA21" s="1597"/>
      <c r="ECB21" s="1597"/>
      <c r="ECC21" s="1597"/>
      <c r="ECD21" s="1597"/>
      <c r="ECE21" s="1597"/>
      <c r="ECF21" s="1597"/>
      <c r="ECG21" s="1597"/>
      <c r="ECH21" s="1597"/>
      <c r="ECI21" s="1597"/>
      <c r="ECJ21" s="1597"/>
      <c r="ECK21" s="1597"/>
      <c r="ECL21" s="1597"/>
      <c r="ECM21" s="1597"/>
      <c r="ECN21" s="1597"/>
      <c r="ECO21" s="1597"/>
      <c r="ECP21" s="1597"/>
      <c r="ECQ21" s="1597"/>
      <c r="ECR21" s="1597"/>
      <c r="ECS21" s="1597"/>
      <c r="ECT21" s="1597"/>
      <c r="ECU21" s="1597"/>
      <c r="ECV21" s="1597"/>
      <c r="ECW21" s="1597"/>
      <c r="ECX21" s="1597"/>
      <c r="ECY21" s="1597"/>
      <c r="ECZ21" s="1597"/>
      <c r="EDA21" s="1597"/>
      <c r="EDB21" s="1597"/>
      <c r="EDC21" s="1597"/>
      <c r="EDD21" s="1597"/>
      <c r="EDE21" s="1597"/>
      <c r="EDF21" s="1597"/>
      <c r="EDG21" s="1597"/>
      <c r="EDH21" s="1597"/>
      <c r="EDI21" s="1597"/>
      <c r="EDJ21" s="1597"/>
      <c r="EDK21" s="1597"/>
      <c r="EDL21" s="1597"/>
      <c r="EDM21" s="1597"/>
      <c r="EDN21" s="1597"/>
      <c r="EDO21" s="1597"/>
      <c r="EDP21" s="1597"/>
      <c r="EDQ21" s="1597"/>
      <c r="EDR21" s="1597"/>
      <c r="EDS21" s="1597"/>
      <c r="EDT21" s="1597"/>
      <c r="EDU21" s="1597"/>
      <c r="EDV21" s="1597"/>
      <c r="EDW21" s="1597"/>
      <c r="EDX21" s="1597"/>
      <c r="EDY21" s="1597"/>
      <c r="EDZ21" s="1597"/>
      <c r="EEA21" s="1597"/>
      <c r="EEB21" s="1597"/>
      <c r="EEC21" s="1597"/>
      <c r="EED21" s="1597"/>
      <c r="EEE21" s="1597"/>
      <c r="EEF21" s="1597"/>
      <c r="EEG21" s="1597"/>
      <c r="EEH21" s="1597"/>
      <c r="EEI21" s="1597"/>
      <c r="EEJ21" s="1597"/>
      <c r="EEK21" s="1597"/>
      <c r="EEL21" s="1597"/>
      <c r="EEM21" s="1597"/>
      <c r="EEN21" s="1597"/>
      <c r="EEO21" s="1597"/>
      <c r="EEP21" s="1597"/>
      <c r="EEQ21" s="1597"/>
      <c r="EER21" s="1597"/>
      <c r="EES21" s="1597"/>
      <c r="EET21" s="1597"/>
      <c r="EEU21" s="1597"/>
      <c r="EEV21" s="1597"/>
      <c r="EEW21" s="1597"/>
      <c r="EEX21" s="1597"/>
      <c r="EEY21" s="1597"/>
      <c r="EEZ21" s="1597"/>
      <c r="EFA21" s="1597"/>
      <c r="EFB21" s="1597"/>
      <c r="EFC21" s="1597"/>
      <c r="EFD21" s="1597"/>
      <c r="EFE21" s="1597"/>
      <c r="EFF21" s="1597"/>
      <c r="EFG21" s="1597"/>
      <c r="EFH21" s="1597"/>
      <c r="EFI21" s="1597"/>
      <c r="EFJ21" s="1597"/>
      <c r="EFK21" s="1597"/>
      <c r="EFL21" s="1597"/>
      <c r="EFM21" s="1597"/>
      <c r="EFN21" s="1597"/>
      <c r="EFO21" s="1597"/>
      <c r="EFP21" s="1597"/>
      <c r="EFQ21" s="1597"/>
      <c r="EFR21" s="1597"/>
      <c r="EFS21" s="1597"/>
      <c r="EFT21" s="1597"/>
      <c r="EFU21" s="1597"/>
      <c r="EFV21" s="1597"/>
      <c r="EFW21" s="1597"/>
      <c r="EFX21" s="1597"/>
      <c r="EFY21" s="1597"/>
      <c r="EFZ21" s="1597"/>
      <c r="EGA21" s="1597"/>
      <c r="EGB21" s="1597"/>
      <c r="EGC21" s="1597"/>
      <c r="EGD21" s="1597"/>
      <c r="EGE21" s="1597"/>
      <c r="EGF21" s="1597"/>
      <c r="EGG21" s="1597"/>
      <c r="EGH21" s="1597"/>
      <c r="EGI21" s="1597"/>
      <c r="EGJ21" s="1597"/>
      <c r="EGK21" s="1597"/>
      <c r="EGL21" s="1597"/>
      <c r="EGM21" s="1597"/>
      <c r="EGN21" s="1597"/>
      <c r="EGO21" s="1597"/>
      <c r="EGP21" s="1597"/>
      <c r="EGQ21" s="1597"/>
      <c r="EGR21" s="1597"/>
      <c r="EGS21" s="1597"/>
      <c r="EGT21" s="1597"/>
      <c r="EGU21" s="1597"/>
      <c r="EGV21" s="1597"/>
      <c r="EGW21" s="1597"/>
      <c r="EGX21" s="1597"/>
      <c r="EGY21" s="1597"/>
      <c r="EGZ21" s="1597"/>
      <c r="EHA21" s="1597"/>
      <c r="EHB21" s="1597"/>
      <c r="EHC21" s="1597"/>
      <c r="EHD21" s="1597"/>
      <c r="EHE21" s="1597"/>
      <c r="EHF21" s="1597"/>
      <c r="EHG21" s="1597"/>
      <c r="EHH21" s="1597"/>
      <c r="EHI21" s="1597"/>
      <c r="EHJ21" s="1597"/>
      <c r="EHK21" s="1597"/>
      <c r="EHL21" s="1597"/>
      <c r="EHM21" s="1597"/>
      <c r="EHN21" s="1597"/>
      <c r="EHO21" s="1597"/>
      <c r="EHP21" s="1597"/>
      <c r="EHQ21" s="1597"/>
      <c r="EHR21" s="1597"/>
      <c r="EHS21" s="1597"/>
      <c r="EHT21" s="1597"/>
      <c r="EHU21" s="1597"/>
      <c r="EHV21" s="1597"/>
      <c r="EHW21" s="1597"/>
      <c r="EHX21" s="1597"/>
      <c r="EHY21" s="1597"/>
      <c r="EHZ21" s="1597"/>
      <c r="EIA21" s="1597"/>
      <c r="EIB21" s="1597"/>
      <c r="EIC21" s="1597"/>
      <c r="EID21" s="1597"/>
      <c r="EIE21" s="1597"/>
      <c r="EIF21" s="1597"/>
      <c r="EIG21" s="1597"/>
      <c r="EIH21" s="1597"/>
      <c r="EII21" s="1597"/>
      <c r="EIJ21" s="1597"/>
      <c r="EIK21" s="1597"/>
      <c r="EIL21" s="1597"/>
      <c r="EIM21" s="1597"/>
      <c r="EIN21" s="1597"/>
      <c r="EIO21" s="1597"/>
      <c r="EIP21" s="1597"/>
      <c r="EIQ21" s="1597"/>
      <c r="EIR21" s="1597"/>
      <c r="EIS21" s="1597"/>
      <c r="EIT21" s="1597"/>
      <c r="EIU21" s="1597"/>
      <c r="EIV21" s="1597"/>
      <c r="EIW21" s="1597"/>
      <c r="EIX21" s="1597"/>
      <c r="EIY21" s="1597"/>
      <c r="EIZ21" s="1597"/>
      <c r="EJA21" s="1597"/>
      <c r="EJB21" s="1597"/>
      <c r="EJC21" s="1597"/>
      <c r="EJD21" s="1597"/>
      <c r="EJE21" s="1597"/>
      <c r="EJF21" s="1597"/>
      <c r="EJG21" s="1597"/>
      <c r="EJH21" s="1597"/>
      <c r="EJI21" s="1597"/>
      <c r="EJJ21" s="1597"/>
      <c r="EJK21" s="1597"/>
      <c r="EJL21" s="1597"/>
      <c r="EJM21" s="1597"/>
      <c r="EJN21" s="1597"/>
      <c r="EJO21" s="1597"/>
      <c r="EJP21" s="1597"/>
      <c r="EJQ21" s="1597"/>
      <c r="EJR21" s="1597"/>
      <c r="EJS21" s="1597"/>
      <c r="EJT21" s="1597"/>
      <c r="EJU21" s="1597"/>
      <c r="EJV21" s="1597"/>
      <c r="EJW21" s="1597"/>
      <c r="EJX21" s="1597"/>
      <c r="EJY21" s="1597"/>
      <c r="EJZ21" s="1597"/>
      <c r="EKA21" s="1597"/>
      <c r="EKB21" s="1597"/>
      <c r="EKC21" s="1597"/>
      <c r="EKD21" s="1597"/>
      <c r="EKE21" s="1597"/>
      <c r="EKF21" s="1597"/>
      <c r="EKG21" s="1597"/>
      <c r="EKH21" s="1597"/>
      <c r="EKI21" s="1597"/>
      <c r="EKJ21" s="1597"/>
      <c r="EKK21" s="1597"/>
      <c r="EKL21" s="1597"/>
      <c r="EKM21" s="1597"/>
      <c r="EKN21" s="1597"/>
      <c r="EKO21" s="1597"/>
      <c r="EKP21" s="1597"/>
      <c r="EKQ21" s="1597"/>
      <c r="EKR21" s="1597"/>
      <c r="EKS21" s="1597"/>
      <c r="EKT21" s="1597"/>
      <c r="EKU21" s="1597"/>
      <c r="EKV21" s="1597"/>
      <c r="EKW21" s="1597"/>
      <c r="EKX21" s="1597"/>
      <c r="EKY21" s="1597"/>
      <c r="EKZ21" s="1597"/>
      <c r="ELA21" s="1597"/>
      <c r="ELB21" s="1597"/>
      <c r="ELC21" s="1597"/>
      <c r="ELD21" s="1597"/>
      <c r="ELE21" s="1597"/>
      <c r="ELF21" s="1597"/>
      <c r="ELG21" s="1597"/>
      <c r="ELH21" s="1597"/>
      <c r="ELI21" s="1597"/>
      <c r="ELJ21" s="1597"/>
      <c r="ELK21" s="1597"/>
      <c r="ELL21" s="1597"/>
      <c r="ELM21" s="1597"/>
      <c r="ELN21" s="1597"/>
      <c r="ELO21" s="1597"/>
      <c r="ELP21" s="1597"/>
      <c r="ELQ21" s="1597"/>
      <c r="ELR21" s="1597"/>
      <c r="ELS21" s="1597"/>
      <c r="ELT21" s="1597"/>
      <c r="ELU21" s="1597"/>
      <c r="ELV21" s="1597"/>
      <c r="ELW21" s="1597"/>
      <c r="ELX21" s="1597"/>
      <c r="ELY21" s="1597"/>
      <c r="ELZ21" s="1597"/>
      <c r="EMA21" s="1597"/>
      <c r="EMB21" s="1597"/>
      <c r="EMC21" s="1597"/>
      <c r="EMD21" s="1597"/>
      <c r="EME21" s="1597"/>
      <c r="EMF21" s="1597"/>
      <c r="EMG21" s="1597"/>
      <c r="EMH21" s="1597"/>
      <c r="EMI21" s="1597"/>
      <c r="EMJ21" s="1597"/>
      <c r="EMK21" s="1597"/>
      <c r="EML21" s="1597"/>
      <c r="EMM21" s="1597"/>
      <c r="EMN21" s="1597"/>
      <c r="EMO21" s="1597"/>
      <c r="EMP21" s="1597"/>
      <c r="EMQ21" s="1597"/>
      <c r="EMR21" s="1597"/>
      <c r="EMS21" s="1597"/>
      <c r="EMT21" s="1597"/>
      <c r="EMU21" s="1597"/>
      <c r="EMV21" s="1597"/>
      <c r="EMW21" s="1597"/>
      <c r="EMX21" s="1597"/>
      <c r="EMY21" s="1597"/>
      <c r="EMZ21" s="1597"/>
      <c r="ENA21" s="1597"/>
      <c r="ENB21" s="1597"/>
      <c r="ENC21" s="1597"/>
      <c r="END21" s="1597"/>
      <c r="ENE21" s="1597"/>
      <c r="ENF21" s="1597"/>
      <c r="ENG21" s="1597"/>
      <c r="ENH21" s="1597"/>
      <c r="ENI21" s="1597"/>
      <c r="ENJ21" s="1597"/>
      <c r="ENK21" s="1597"/>
      <c r="ENL21" s="1597"/>
      <c r="ENM21" s="1597"/>
      <c r="ENN21" s="1597"/>
      <c r="ENO21" s="1597"/>
      <c r="ENP21" s="1597"/>
      <c r="ENQ21" s="1597"/>
      <c r="ENR21" s="1597"/>
      <c r="ENS21" s="1597"/>
      <c r="ENT21" s="1597"/>
      <c r="ENU21" s="1597"/>
      <c r="ENV21" s="1597"/>
      <c r="ENW21" s="1597"/>
      <c r="ENX21" s="1597"/>
      <c r="ENY21" s="1597"/>
      <c r="ENZ21" s="1597"/>
      <c r="EOA21" s="1597"/>
      <c r="EOB21" s="1597"/>
      <c r="EOC21" s="1597"/>
      <c r="EOD21" s="1597"/>
      <c r="EOE21" s="1597"/>
      <c r="EOF21" s="1597"/>
      <c r="EOG21" s="1597"/>
      <c r="EOH21" s="1597"/>
      <c r="EOI21" s="1597"/>
      <c r="EOJ21" s="1597"/>
      <c r="EOK21" s="1597"/>
      <c r="EOL21" s="1597"/>
      <c r="EOM21" s="1597"/>
      <c r="EON21" s="1597"/>
      <c r="EOO21" s="1597"/>
      <c r="EOP21" s="1597"/>
      <c r="EOQ21" s="1597"/>
      <c r="EOR21" s="1597"/>
      <c r="EOS21" s="1597"/>
      <c r="EOT21" s="1597"/>
      <c r="EOU21" s="1597"/>
      <c r="EOV21" s="1597"/>
      <c r="EOW21" s="1597"/>
      <c r="EOX21" s="1597"/>
      <c r="EOY21" s="1597"/>
      <c r="EOZ21" s="1597"/>
      <c r="EPA21" s="1597"/>
      <c r="EPB21" s="1597"/>
      <c r="EPC21" s="1597"/>
      <c r="EPD21" s="1597"/>
      <c r="EPE21" s="1597"/>
      <c r="EPF21" s="1597"/>
      <c r="EPG21" s="1597"/>
      <c r="EPH21" s="1597"/>
      <c r="EPI21" s="1597"/>
      <c r="EPJ21" s="1597"/>
      <c r="EPK21" s="1597"/>
      <c r="EPL21" s="1597"/>
      <c r="EPM21" s="1597"/>
      <c r="EPN21" s="1597"/>
      <c r="EPO21" s="1597"/>
      <c r="EPP21" s="1597"/>
      <c r="EPQ21" s="1597"/>
      <c r="EPR21" s="1597"/>
      <c r="EPS21" s="1597"/>
      <c r="EPT21" s="1597"/>
      <c r="EPU21" s="1597"/>
      <c r="EPV21" s="1597"/>
      <c r="EPW21" s="1597"/>
      <c r="EPX21" s="1597"/>
      <c r="EPY21" s="1597"/>
      <c r="EPZ21" s="1597"/>
      <c r="EQA21" s="1597"/>
      <c r="EQB21" s="1597"/>
      <c r="EQC21" s="1597"/>
      <c r="EQD21" s="1597"/>
      <c r="EQE21" s="1597"/>
      <c r="EQF21" s="1597"/>
      <c r="EQG21" s="1597"/>
      <c r="EQH21" s="1597"/>
      <c r="EQI21" s="1597"/>
      <c r="EQJ21" s="1597"/>
      <c r="EQK21" s="1597"/>
      <c r="EQL21" s="1597"/>
      <c r="EQM21" s="1597"/>
      <c r="EQN21" s="1597"/>
      <c r="EQO21" s="1597"/>
      <c r="EQP21" s="1597"/>
      <c r="EQQ21" s="1597"/>
      <c r="EQR21" s="1597"/>
      <c r="EQS21" s="1597"/>
      <c r="EQT21" s="1597"/>
      <c r="EQU21" s="1597"/>
      <c r="EQV21" s="1597"/>
      <c r="EQW21" s="1597"/>
      <c r="EQX21" s="1597"/>
      <c r="EQY21" s="1597"/>
      <c r="EQZ21" s="1597"/>
      <c r="ERA21" s="1597"/>
      <c r="ERB21" s="1597"/>
      <c r="ERC21" s="1597"/>
      <c r="ERD21" s="1597"/>
      <c r="ERE21" s="1597"/>
      <c r="ERF21" s="1597"/>
      <c r="ERG21" s="1597"/>
      <c r="ERH21" s="1597"/>
      <c r="ERI21" s="1597"/>
      <c r="ERJ21" s="1597"/>
      <c r="ERK21" s="1597"/>
      <c r="ERL21" s="1597"/>
      <c r="ERM21" s="1597"/>
      <c r="ERN21" s="1597"/>
      <c r="ERO21" s="1597"/>
      <c r="ERP21" s="1597"/>
      <c r="ERQ21" s="1597"/>
      <c r="ERR21" s="1597"/>
      <c r="ERS21" s="1597"/>
      <c r="ERT21" s="1597"/>
      <c r="ERU21" s="1597"/>
      <c r="ERV21" s="1597"/>
      <c r="ERW21" s="1597"/>
      <c r="ERX21" s="1597"/>
      <c r="ERY21" s="1597"/>
      <c r="ERZ21" s="1597"/>
      <c r="ESA21" s="1597"/>
      <c r="ESB21" s="1597"/>
      <c r="ESC21" s="1597"/>
      <c r="ESD21" s="1597"/>
      <c r="ESE21" s="1597"/>
      <c r="ESF21" s="1597"/>
      <c r="ESG21" s="1597"/>
      <c r="ESH21" s="1597"/>
      <c r="ESI21" s="1597"/>
      <c r="ESJ21" s="1597"/>
      <c r="ESK21" s="1597"/>
      <c r="ESL21" s="1597"/>
      <c r="ESM21" s="1597"/>
      <c r="ESN21" s="1597"/>
      <c r="ESO21" s="1597"/>
      <c r="ESP21" s="1597"/>
      <c r="ESQ21" s="1597"/>
      <c r="ESR21" s="1597"/>
      <c r="ESS21" s="1597"/>
      <c r="EST21" s="1597"/>
      <c r="ESU21" s="1597"/>
      <c r="ESV21" s="1597"/>
      <c r="ESW21" s="1597"/>
      <c r="ESX21" s="1597"/>
      <c r="ESY21" s="1597"/>
      <c r="ESZ21" s="1597"/>
      <c r="ETA21" s="1597"/>
      <c r="ETB21" s="1597"/>
      <c r="ETC21" s="1597"/>
      <c r="ETD21" s="1597"/>
      <c r="ETE21" s="1597"/>
      <c r="ETF21" s="1597"/>
      <c r="ETG21" s="1597"/>
      <c r="ETH21" s="1597"/>
      <c r="ETI21" s="1597"/>
      <c r="ETJ21" s="1597"/>
      <c r="ETK21" s="1597"/>
      <c r="ETL21" s="1597"/>
      <c r="ETM21" s="1597"/>
      <c r="ETN21" s="1597"/>
      <c r="ETO21" s="1597"/>
      <c r="ETP21" s="1597"/>
      <c r="ETQ21" s="1597"/>
      <c r="ETR21" s="1597"/>
      <c r="ETS21" s="1597"/>
      <c r="ETT21" s="1597"/>
      <c r="ETU21" s="1597"/>
      <c r="ETV21" s="1597"/>
      <c r="ETW21" s="1597"/>
      <c r="ETX21" s="1597"/>
      <c r="ETY21" s="1597"/>
      <c r="ETZ21" s="1597"/>
      <c r="EUA21" s="1597"/>
      <c r="EUB21" s="1597"/>
      <c r="EUC21" s="1597"/>
      <c r="EUD21" s="1597"/>
      <c r="EUE21" s="1597"/>
      <c r="EUF21" s="1597"/>
      <c r="EUG21" s="1597"/>
      <c r="EUH21" s="1597"/>
      <c r="EUI21" s="1597"/>
      <c r="EUJ21" s="1597"/>
      <c r="EUK21" s="1597"/>
      <c r="EUL21" s="1597"/>
      <c r="EUM21" s="1597"/>
      <c r="EUN21" s="1597"/>
      <c r="EUO21" s="1597"/>
      <c r="EUP21" s="1597"/>
      <c r="EUQ21" s="1597"/>
      <c r="EUR21" s="1597"/>
      <c r="EUS21" s="1597"/>
      <c r="EUT21" s="1597"/>
      <c r="EUU21" s="1597"/>
      <c r="EUV21" s="1597"/>
      <c r="EUW21" s="1597"/>
      <c r="EUX21" s="1597"/>
      <c r="EUY21" s="1597"/>
      <c r="EUZ21" s="1597"/>
      <c r="EVA21" s="1597"/>
      <c r="EVB21" s="1597"/>
      <c r="EVC21" s="1597"/>
      <c r="EVD21" s="1597"/>
      <c r="EVE21" s="1597"/>
      <c r="EVF21" s="1597"/>
      <c r="EVG21" s="1597"/>
      <c r="EVH21" s="1597"/>
      <c r="EVI21" s="1597"/>
      <c r="EVJ21" s="1597"/>
      <c r="EVK21" s="1597"/>
      <c r="EVL21" s="1597"/>
      <c r="EVM21" s="1597"/>
      <c r="EVN21" s="1597"/>
      <c r="EVO21" s="1597"/>
      <c r="EVP21" s="1597"/>
      <c r="EVQ21" s="1597"/>
      <c r="EVR21" s="1597"/>
      <c r="EVS21" s="1597"/>
      <c r="EVT21" s="1597"/>
      <c r="EVU21" s="1597"/>
      <c r="EVV21" s="1597"/>
      <c r="EVW21" s="1597"/>
      <c r="EVX21" s="1597"/>
      <c r="EVY21" s="1597"/>
      <c r="EVZ21" s="1597"/>
      <c r="EWA21" s="1597"/>
      <c r="EWB21" s="1597"/>
      <c r="EWC21" s="1597"/>
      <c r="EWD21" s="1597"/>
      <c r="EWE21" s="1597"/>
      <c r="EWF21" s="1597"/>
      <c r="EWG21" s="1597"/>
      <c r="EWH21" s="1597"/>
      <c r="EWI21" s="1597"/>
      <c r="EWJ21" s="1597"/>
      <c r="EWK21" s="1597"/>
      <c r="EWL21" s="1597"/>
      <c r="EWM21" s="1597"/>
      <c r="EWN21" s="1597"/>
      <c r="EWO21" s="1597"/>
      <c r="EWP21" s="1597"/>
      <c r="EWQ21" s="1597"/>
      <c r="EWR21" s="1597"/>
      <c r="EWS21" s="1597"/>
      <c r="EWT21" s="1597"/>
      <c r="EWU21" s="1597"/>
      <c r="EWV21" s="1597"/>
      <c r="EWW21" s="1597"/>
      <c r="EWX21" s="1597"/>
      <c r="EWY21" s="1597"/>
      <c r="EWZ21" s="1597"/>
      <c r="EXA21" s="1597"/>
      <c r="EXB21" s="1597"/>
      <c r="EXC21" s="1597"/>
      <c r="EXD21" s="1597"/>
      <c r="EXE21" s="1597"/>
      <c r="EXF21" s="1597"/>
      <c r="EXG21" s="1597"/>
      <c r="EXH21" s="1597"/>
      <c r="EXI21" s="1597"/>
      <c r="EXJ21" s="1597"/>
      <c r="EXK21" s="1597"/>
      <c r="EXL21" s="1597"/>
      <c r="EXM21" s="1597"/>
      <c r="EXN21" s="1597"/>
      <c r="EXO21" s="1597"/>
      <c r="EXP21" s="1597"/>
      <c r="EXQ21" s="1597"/>
      <c r="EXR21" s="1597"/>
      <c r="EXS21" s="1597"/>
      <c r="EXT21" s="1597"/>
      <c r="EXU21" s="1597"/>
      <c r="EXV21" s="1597"/>
      <c r="EXW21" s="1597"/>
      <c r="EXX21" s="1597"/>
      <c r="EXY21" s="1597"/>
      <c r="EXZ21" s="1597"/>
      <c r="EYA21" s="1597"/>
      <c r="EYB21" s="1597"/>
      <c r="EYC21" s="1597"/>
      <c r="EYD21" s="1597"/>
      <c r="EYE21" s="1597"/>
      <c r="EYF21" s="1597"/>
      <c r="EYG21" s="1597"/>
      <c r="EYH21" s="1597"/>
      <c r="EYI21" s="1597"/>
      <c r="EYJ21" s="1597"/>
      <c r="EYK21" s="1597"/>
      <c r="EYL21" s="1597"/>
      <c r="EYM21" s="1597"/>
      <c r="EYN21" s="1597"/>
      <c r="EYO21" s="1597"/>
      <c r="EYP21" s="1597"/>
      <c r="EYQ21" s="1597"/>
      <c r="EYR21" s="1597"/>
      <c r="EYS21" s="1597"/>
      <c r="EYT21" s="1597"/>
      <c r="EYU21" s="1597"/>
      <c r="EYV21" s="1597"/>
      <c r="EYW21" s="1597"/>
      <c r="EYX21" s="1597"/>
      <c r="EYY21" s="1597"/>
      <c r="EYZ21" s="1597"/>
      <c r="EZA21" s="1597"/>
      <c r="EZB21" s="1597"/>
      <c r="EZC21" s="1597"/>
      <c r="EZD21" s="1597"/>
      <c r="EZE21" s="1597"/>
      <c r="EZF21" s="1597"/>
      <c r="EZG21" s="1597"/>
      <c r="EZH21" s="1597"/>
      <c r="EZI21" s="1597"/>
      <c r="EZJ21" s="1597"/>
      <c r="EZK21" s="1597"/>
      <c r="EZL21" s="1597"/>
      <c r="EZM21" s="1597"/>
      <c r="EZN21" s="1597"/>
      <c r="EZO21" s="1597"/>
      <c r="EZP21" s="1597"/>
      <c r="EZQ21" s="1597"/>
      <c r="EZR21" s="1597"/>
      <c r="EZS21" s="1597"/>
      <c r="EZT21" s="1597"/>
      <c r="EZU21" s="1597"/>
      <c r="EZV21" s="1597"/>
      <c r="EZW21" s="1597"/>
      <c r="EZX21" s="1597"/>
      <c r="EZY21" s="1597"/>
      <c r="EZZ21" s="1597"/>
      <c r="FAA21" s="1597"/>
      <c r="FAB21" s="1597"/>
      <c r="FAC21" s="1597"/>
      <c r="FAD21" s="1597"/>
      <c r="FAE21" s="1597"/>
      <c r="FAF21" s="1597"/>
      <c r="FAG21" s="1597"/>
      <c r="FAH21" s="1597"/>
      <c r="FAI21" s="1597"/>
      <c r="FAJ21" s="1597"/>
      <c r="FAK21" s="1597"/>
      <c r="FAL21" s="1597"/>
      <c r="FAM21" s="1597"/>
      <c r="FAN21" s="1597"/>
      <c r="FAO21" s="1597"/>
      <c r="FAP21" s="1597"/>
      <c r="FAQ21" s="1597"/>
      <c r="FAR21" s="1597"/>
      <c r="FAS21" s="1597"/>
      <c r="FAT21" s="1597"/>
      <c r="FAU21" s="1597"/>
      <c r="FAV21" s="1597"/>
      <c r="FAW21" s="1597"/>
      <c r="FAX21" s="1597"/>
      <c r="FAY21" s="1597"/>
      <c r="FAZ21" s="1597"/>
      <c r="FBA21" s="1597"/>
      <c r="FBB21" s="1597"/>
      <c r="FBC21" s="1597"/>
      <c r="FBD21" s="1597"/>
      <c r="FBE21" s="1597"/>
      <c r="FBF21" s="1597"/>
      <c r="FBG21" s="1597"/>
      <c r="FBH21" s="1597"/>
      <c r="FBI21" s="1597"/>
      <c r="FBJ21" s="1597"/>
      <c r="FBK21" s="1597"/>
      <c r="FBL21" s="1597"/>
      <c r="FBM21" s="1597"/>
      <c r="FBN21" s="1597"/>
      <c r="FBO21" s="1597"/>
      <c r="FBP21" s="1597"/>
      <c r="FBQ21" s="1597"/>
      <c r="FBR21" s="1597"/>
      <c r="FBS21" s="1597"/>
      <c r="FBT21" s="1597"/>
      <c r="FBU21" s="1597"/>
      <c r="FBV21" s="1597"/>
      <c r="FBW21" s="1597"/>
      <c r="FBX21" s="1597"/>
      <c r="FBY21" s="1597"/>
      <c r="FBZ21" s="1597"/>
      <c r="FCA21" s="1597"/>
      <c r="FCB21" s="1597"/>
      <c r="FCC21" s="1597"/>
      <c r="FCD21" s="1597"/>
      <c r="FCE21" s="1597"/>
      <c r="FCF21" s="1597"/>
      <c r="FCG21" s="1597"/>
      <c r="FCH21" s="1597"/>
      <c r="FCI21" s="1597"/>
      <c r="FCJ21" s="1597"/>
      <c r="FCK21" s="1597"/>
      <c r="FCL21" s="1597"/>
      <c r="FCM21" s="1597"/>
      <c r="FCN21" s="1597"/>
      <c r="FCO21" s="1597"/>
      <c r="FCP21" s="1597"/>
      <c r="FCQ21" s="1597"/>
      <c r="FCR21" s="1597"/>
      <c r="FCS21" s="1597"/>
      <c r="FCT21" s="1597"/>
      <c r="FCU21" s="1597"/>
      <c r="FCV21" s="1597"/>
      <c r="FCW21" s="1597"/>
      <c r="FCX21" s="1597"/>
      <c r="FCY21" s="1597"/>
      <c r="FCZ21" s="1597"/>
      <c r="FDA21" s="1597"/>
      <c r="FDB21" s="1597"/>
      <c r="FDC21" s="1597"/>
      <c r="FDD21" s="1597"/>
      <c r="FDE21" s="1597"/>
      <c r="FDF21" s="1597"/>
      <c r="FDG21" s="1597"/>
      <c r="FDH21" s="1597"/>
      <c r="FDI21" s="1597"/>
      <c r="FDJ21" s="1597"/>
      <c r="FDK21" s="1597"/>
      <c r="FDL21" s="1597"/>
      <c r="FDM21" s="1597"/>
      <c r="FDN21" s="1597"/>
      <c r="FDO21" s="1597"/>
      <c r="FDP21" s="1597"/>
      <c r="FDQ21" s="1597"/>
      <c r="FDR21" s="1597"/>
      <c r="FDS21" s="1597"/>
      <c r="FDT21" s="1597"/>
      <c r="FDU21" s="1597"/>
      <c r="FDV21" s="1597"/>
      <c r="FDW21" s="1597"/>
      <c r="FDX21" s="1597"/>
      <c r="FDY21" s="1597"/>
      <c r="FDZ21" s="1597"/>
      <c r="FEA21" s="1597"/>
      <c r="FEB21" s="1597"/>
      <c r="FEC21" s="1597"/>
      <c r="FED21" s="1597"/>
      <c r="FEE21" s="1597"/>
      <c r="FEF21" s="1597"/>
      <c r="FEG21" s="1597"/>
      <c r="FEH21" s="1597"/>
      <c r="FEI21" s="1597"/>
      <c r="FEJ21" s="1597"/>
      <c r="FEK21" s="1597"/>
      <c r="FEL21" s="1597"/>
      <c r="FEM21" s="1597"/>
      <c r="FEN21" s="1597"/>
      <c r="FEO21" s="1597"/>
      <c r="FEP21" s="1597"/>
      <c r="FEQ21" s="1597"/>
      <c r="FER21" s="1597"/>
      <c r="FES21" s="1597"/>
      <c r="FET21" s="1597"/>
      <c r="FEU21" s="1597"/>
      <c r="FEV21" s="1597"/>
      <c r="FEW21" s="1597"/>
      <c r="FEX21" s="1597"/>
      <c r="FEY21" s="1597"/>
      <c r="FEZ21" s="1597"/>
      <c r="FFA21" s="1597"/>
      <c r="FFB21" s="1597"/>
      <c r="FFC21" s="1597"/>
      <c r="FFD21" s="1597"/>
      <c r="FFE21" s="1597"/>
      <c r="FFF21" s="1597"/>
      <c r="FFG21" s="1597"/>
      <c r="FFH21" s="1597"/>
      <c r="FFI21" s="1597"/>
      <c r="FFJ21" s="1597"/>
      <c r="FFK21" s="1597"/>
      <c r="FFL21" s="1597"/>
      <c r="FFM21" s="1597"/>
      <c r="FFN21" s="1597"/>
      <c r="FFO21" s="1597"/>
      <c r="FFP21" s="1597"/>
      <c r="FFQ21" s="1597"/>
      <c r="FFR21" s="1597"/>
      <c r="FFS21" s="1597"/>
      <c r="FFT21" s="1597"/>
      <c r="FFU21" s="1597"/>
      <c r="FFV21" s="1597"/>
      <c r="FFW21" s="1597"/>
      <c r="FFX21" s="1597"/>
      <c r="FFY21" s="1597"/>
      <c r="FFZ21" s="1597"/>
      <c r="FGA21" s="1597"/>
      <c r="FGB21" s="1597"/>
      <c r="FGC21" s="1597"/>
      <c r="FGD21" s="1597"/>
      <c r="FGE21" s="1597"/>
      <c r="FGF21" s="1597"/>
      <c r="FGG21" s="1597"/>
      <c r="FGH21" s="1597"/>
      <c r="FGI21" s="1597"/>
      <c r="FGJ21" s="1597"/>
      <c r="FGK21" s="1597"/>
      <c r="FGL21" s="1597"/>
      <c r="FGM21" s="1597"/>
      <c r="FGN21" s="1597"/>
      <c r="FGO21" s="1597"/>
      <c r="FGP21" s="1597"/>
      <c r="FGQ21" s="1597"/>
      <c r="FGR21" s="1597"/>
      <c r="FGS21" s="1597"/>
      <c r="FGT21" s="1597"/>
      <c r="FGU21" s="1597"/>
      <c r="FGV21" s="1597"/>
      <c r="FGW21" s="1597"/>
      <c r="FGX21" s="1597"/>
      <c r="FGY21" s="1597"/>
      <c r="FGZ21" s="1597"/>
      <c r="FHA21" s="1597"/>
      <c r="FHB21" s="1597"/>
      <c r="FHC21" s="1597"/>
      <c r="FHD21" s="1597"/>
      <c r="FHE21" s="1597"/>
      <c r="FHF21" s="1597"/>
      <c r="FHG21" s="1597"/>
      <c r="FHH21" s="1597"/>
      <c r="FHI21" s="1597"/>
      <c r="FHJ21" s="1597"/>
      <c r="FHK21" s="1597"/>
      <c r="FHL21" s="1597"/>
      <c r="FHM21" s="1597"/>
      <c r="FHN21" s="1597"/>
      <c r="FHO21" s="1597"/>
      <c r="FHP21" s="1597"/>
      <c r="FHQ21" s="1597"/>
      <c r="FHR21" s="1597"/>
      <c r="FHS21" s="1597"/>
      <c r="FHT21" s="1597"/>
      <c r="FHU21" s="1597"/>
      <c r="FHV21" s="1597"/>
      <c r="FHW21" s="1597"/>
      <c r="FHX21" s="1597"/>
      <c r="FHY21" s="1597"/>
      <c r="FHZ21" s="1597"/>
      <c r="FIA21" s="1597"/>
      <c r="FIB21" s="1597"/>
      <c r="FIC21" s="1597"/>
      <c r="FID21" s="1597"/>
      <c r="FIE21" s="1597"/>
      <c r="FIF21" s="1597"/>
      <c r="FIG21" s="1597"/>
      <c r="FIH21" s="1597"/>
      <c r="FII21" s="1597"/>
      <c r="FIJ21" s="1597"/>
      <c r="FIK21" s="1597"/>
      <c r="FIL21" s="1597"/>
      <c r="FIM21" s="1597"/>
      <c r="FIN21" s="1597"/>
      <c r="FIO21" s="1597"/>
      <c r="FIP21" s="1597"/>
      <c r="FIQ21" s="1597"/>
      <c r="FIR21" s="1597"/>
      <c r="FIS21" s="1597"/>
      <c r="FIT21" s="1597"/>
      <c r="FIU21" s="1597"/>
      <c r="FIV21" s="1597"/>
      <c r="FIW21" s="1597"/>
      <c r="FIX21" s="1597"/>
      <c r="FIY21" s="1597"/>
      <c r="FIZ21" s="1597"/>
      <c r="FJA21" s="1597"/>
      <c r="FJB21" s="1597"/>
      <c r="FJC21" s="1597"/>
      <c r="FJD21" s="1597"/>
      <c r="FJE21" s="1597"/>
      <c r="FJF21" s="1597"/>
      <c r="FJG21" s="1597"/>
      <c r="FJH21" s="1597"/>
      <c r="FJI21" s="1597"/>
      <c r="FJJ21" s="1597"/>
      <c r="FJK21" s="1597"/>
      <c r="FJL21" s="1597"/>
      <c r="FJM21" s="1597"/>
      <c r="FJN21" s="1597"/>
      <c r="FJO21" s="1597"/>
      <c r="FJP21" s="1597"/>
      <c r="FJQ21" s="1597"/>
      <c r="FJR21" s="1597"/>
      <c r="FJS21" s="1597"/>
      <c r="FJT21" s="1597"/>
      <c r="FJU21" s="1597"/>
      <c r="FJV21" s="1597"/>
      <c r="FJW21" s="1597"/>
      <c r="FJX21" s="1597"/>
      <c r="FJY21" s="1597"/>
      <c r="FJZ21" s="1597"/>
      <c r="FKA21" s="1597"/>
      <c r="FKB21" s="1597"/>
      <c r="FKC21" s="1597"/>
      <c r="FKD21" s="1597"/>
      <c r="FKE21" s="1597"/>
      <c r="FKF21" s="1597"/>
      <c r="FKG21" s="1597"/>
      <c r="FKH21" s="1597"/>
      <c r="FKI21" s="1597"/>
      <c r="FKJ21" s="1597"/>
      <c r="FKK21" s="1597"/>
      <c r="FKL21" s="1597"/>
      <c r="FKM21" s="1597"/>
      <c r="FKN21" s="1597"/>
      <c r="FKO21" s="1597"/>
      <c r="FKP21" s="1597"/>
      <c r="FKQ21" s="1597"/>
      <c r="FKR21" s="1597"/>
      <c r="FKS21" s="1597"/>
      <c r="FKT21" s="1597"/>
      <c r="FKU21" s="1597"/>
      <c r="FKV21" s="1597"/>
      <c r="FKW21" s="1597"/>
      <c r="FKX21" s="1597"/>
      <c r="FKY21" s="1597"/>
      <c r="FKZ21" s="1597"/>
      <c r="FLA21" s="1597"/>
      <c r="FLB21" s="1597"/>
      <c r="FLC21" s="1597"/>
      <c r="FLD21" s="1597"/>
      <c r="FLE21" s="1597"/>
      <c r="FLF21" s="1597"/>
      <c r="FLG21" s="1597"/>
      <c r="FLH21" s="1597"/>
      <c r="FLI21" s="1597"/>
      <c r="FLJ21" s="1597"/>
      <c r="FLK21" s="1597"/>
      <c r="FLL21" s="1597"/>
      <c r="FLM21" s="1597"/>
      <c r="FLN21" s="1597"/>
      <c r="FLO21" s="1597"/>
      <c r="FLP21" s="1597"/>
      <c r="FLQ21" s="1597"/>
      <c r="FLR21" s="1597"/>
      <c r="FLS21" s="1597"/>
      <c r="FLT21" s="1597"/>
      <c r="FLU21" s="1597"/>
      <c r="FLV21" s="1597"/>
      <c r="FLW21" s="1597"/>
      <c r="FLX21" s="1597"/>
      <c r="FLY21" s="1597"/>
      <c r="FLZ21" s="1597"/>
      <c r="FMA21" s="1597"/>
      <c r="FMB21" s="1597"/>
      <c r="FMC21" s="1597"/>
      <c r="FMD21" s="1597"/>
      <c r="FME21" s="1597"/>
      <c r="FMF21" s="1597"/>
      <c r="FMG21" s="1597"/>
      <c r="FMH21" s="1597"/>
      <c r="FMI21" s="1597"/>
      <c r="FMJ21" s="1597"/>
      <c r="FMK21" s="1597"/>
      <c r="FML21" s="1597"/>
      <c r="FMM21" s="1597"/>
      <c r="FMN21" s="1597"/>
      <c r="FMO21" s="1597"/>
      <c r="FMP21" s="1597"/>
      <c r="FMQ21" s="1597"/>
      <c r="FMR21" s="1597"/>
      <c r="FMS21" s="1597"/>
      <c r="FMT21" s="1597"/>
      <c r="FMU21" s="1597"/>
      <c r="FMV21" s="1597"/>
      <c r="FMW21" s="1597"/>
      <c r="FMX21" s="1597"/>
      <c r="FMY21" s="1597"/>
      <c r="FMZ21" s="1597"/>
      <c r="FNA21" s="1597"/>
      <c r="FNB21" s="1597"/>
      <c r="FNC21" s="1597"/>
      <c r="FND21" s="1597"/>
      <c r="FNE21" s="1597"/>
      <c r="FNF21" s="1597"/>
      <c r="FNG21" s="1597"/>
      <c r="FNH21" s="1597"/>
      <c r="FNI21" s="1597"/>
      <c r="FNJ21" s="1597"/>
      <c r="FNK21" s="1597"/>
      <c r="FNL21" s="1597"/>
      <c r="FNM21" s="1597"/>
      <c r="FNN21" s="1597"/>
      <c r="FNO21" s="1597"/>
      <c r="FNP21" s="1597"/>
      <c r="FNQ21" s="1597"/>
      <c r="FNR21" s="1597"/>
      <c r="FNS21" s="1597"/>
      <c r="FNT21" s="1597"/>
      <c r="FNU21" s="1597"/>
      <c r="FNV21" s="1597"/>
      <c r="FNW21" s="1597"/>
      <c r="FNX21" s="1597"/>
      <c r="FNY21" s="1597"/>
      <c r="FNZ21" s="1597"/>
      <c r="FOA21" s="1597"/>
      <c r="FOB21" s="1597"/>
      <c r="FOC21" s="1597"/>
      <c r="FOD21" s="1597"/>
      <c r="FOE21" s="1597"/>
      <c r="FOF21" s="1597"/>
      <c r="FOG21" s="1597"/>
      <c r="FOH21" s="1597"/>
      <c r="FOI21" s="1597"/>
      <c r="FOJ21" s="1597"/>
      <c r="FOK21" s="1597"/>
      <c r="FOL21" s="1597"/>
      <c r="FOM21" s="1597"/>
      <c r="FON21" s="1597"/>
      <c r="FOO21" s="1597"/>
      <c r="FOP21" s="1597"/>
      <c r="FOQ21" s="1597"/>
      <c r="FOR21" s="1597"/>
      <c r="FOS21" s="1597"/>
      <c r="FOT21" s="1597"/>
      <c r="FOU21" s="1597"/>
      <c r="FOV21" s="1597"/>
      <c r="FOW21" s="1597"/>
      <c r="FOX21" s="1597"/>
      <c r="FOY21" s="1597"/>
      <c r="FOZ21" s="1597"/>
      <c r="FPA21" s="1597"/>
      <c r="FPB21" s="1597"/>
      <c r="FPC21" s="1597"/>
      <c r="FPD21" s="1597"/>
      <c r="FPE21" s="1597"/>
      <c r="FPF21" s="1597"/>
      <c r="FPG21" s="1597"/>
      <c r="FPH21" s="1597"/>
      <c r="FPI21" s="1597"/>
      <c r="FPJ21" s="1597"/>
      <c r="FPK21" s="1597"/>
      <c r="FPL21" s="1597"/>
      <c r="FPM21" s="1597"/>
      <c r="FPN21" s="1597"/>
      <c r="FPO21" s="1597"/>
      <c r="FPP21" s="1597"/>
      <c r="FPQ21" s="1597"/>
      <c r="FPR21" s="1597"/>
      <c r="FPS21" s="1597"/>
      <c r="FPT21" s="1597"/>
      <c r="FPU21" s="1597"/>
      <c r="FPV21" s="1597"/>
      <c r="FPW21" s="1597"/>
      <c r="FPX21" s="1597"/>
      <c r="FPY21" s="1597"/>
      <c r="FPZ21" s="1597"/>
      <c r="FQA21" s="1597"/>
      <c r="FQB21" s="1597"/>
      <c r="FQC21" s="1597"/>
      <c r="FQD21" s="1597"/>
      <c r="FQE21" s="1597"/>
      <c r="FQF21" s="1597"/>
      <c r="FQG21" s="1597"/>
      <c r="FQH21" s="1597"/>
      <c r="FQI21" s="1597"/>
      <c r="FQJ21" s="1597"/>
      <c r="FQK21" s="1597"/>
      <c r="FQL21" s="1597"/>
      <c r="FQM21" s="1597"/>
      <c r="FQN21" s="1597"/>
      <c r="FQO21" s="1597"/>
      <c r="FQP21" s="1597"/>
      <c r="FQQ21" s="1597"/>
      <c r="FQR21" s="1597"/>
      <c r="FQS21" s="1597"/>
      <c r="FQT21" s="1597"/>
      <c r="FQU21" s="1597"/>
      <c r="FQV21" s="1597"/>
      <c r="FQW21" s="1597"/>
      <c r="FQX21" s="1597"/>
      <c r="FQY21" s="1597"/>
      <c r="FQZ21" s="1597"/>
      <c r="FRA21" s="1597"/>
      <c r="FRB21" s="1597"/>
      <c r="FRC21" s="1597"/>
      <c r="FRD21" s="1597"/>
      <c r="FRE21" s="1597"/>
      <c r="FRF21" s="1597"/>
      <c r="FRG21" s="1597"/>
      <c r="FRH21" s="1597"/>
      <c r="FRI21" s="1597"/>
      <c r="FRJ21" s="1597"/>
      <c r="FRK21" s="1597"/>
      <c r="FRL21" s="1597"/>
      <c r="FRM21" s="1597"/>
      <c r="FRN21" s="1597"/>
      <c r="FRO21" s="1597"/>
      <c r="FRP21" s="1597"/>
      <c r="FRQ21" s="1597"/>
      <c r="FRR21" s="1597"/>
      <c r="FRS21" s="1597"/>
      <c r="FRT21" s="1597"/>
      <c r="FRU21" s="1597"/>
      <c r="FRV21" s="1597"/>
      <c r="FRW21" s="1597"/>
      <c r="FRX21" s="1597"/>
      <c r="FRY21" s="1597"/>
      <c r="FRZ21" s="1597"/>
      <c r="FSA21" s="1597"/>
      <c r="FSB21" s="1597"/>
      <c r="FSC21" s="1597"/>
      <c r="FSD21" s="1597"/>
      <c r="FSE21" s="1597"/>
      <c r="FSF21" s="1597"/>
      <c r="FSG21" s="1597"/>
      <c r="FSH21" s="1597"/>
      <c r="FSI21" s="1597"/>
      <c r="FSJ21" s="1597"/>
      <c r="FSK21" s="1597"/>
      <c r="FSL21" s="1597"/>
      <c r="FSM21" s="1597"/>
      <c r="FSN21" s="1597"/>
      <c r="FSO21" s="1597"/>
      <c r="FSP21" s="1597"/>
      <c r="FSQ21" s="1597"/>
      <c r="FSR21" s="1597"/>
      <c r="FSS21" s="1597"/>
      <c r="FST21" s="1597"/>
      <c r="FSU21" s="1597"/>
      <c r="FSV21" s="1597"/>
      <c r="FSW21" s="1597"/>
      <c r="FSX21" s="1597"/>
      <c r="FSY21" s="1597"/>
      <c r="FSZ21" s="1597"/>
      <c r="FTA21" s="1597"/>
      <c r="FTB21" s="1597"/>
      <c r="FTC21" s="1597"/>
      <c r="FTD21" s="1597"/>
      <c r="FTE21" s="1597"/>
      <c r="FTF21" s="1597"/>
      <c r="FTG21" s="1597"/>
      <c r="FTH21" s="1597"/>
      <c r="FTI21" s="1597"/>
      <c r="FTJ21" s="1597"/>
      <c r="FTK21" s="1597"/>
      <c r="FTL21" s="1597"/>
      <c r="FTM21" s="1597"/>
      <c r="FTN21" s="1597"/>
      <c r="FTO21" s="1597"/>
      <c r="FTP21" s="1597"/>
      <c r="FTQ21" s="1597"/>
      <c r="FTR21" s="1597"/>
      <c r="FTS21" s="1597"/>
      <c r="FTT21" s="1597"/>
      <c r="FTU21" s="1597"/>
      <c r="FTV21" s="1597"/>
      <c r="FTW21" s="1597"/>
      <c r="FTX21" s="1597"/>
      <c r="FTY21" s="1597"/>
      <c r="FTZ21" s="1597"/>
      <c r="FUA21" s="1597"/>
      <c r="FUB21" s="1597"/>
      <c r="FUC21" s="1597"/>
      <c r="FUD21" s="1597"/>
      <c r="FUE21" s="1597"/>
      <c r="FUF21" s="1597"/>
      <c r="FUG21" s="1597"/>
      <c r="FUH21" s="1597"/>
      <c r="FUI21" s="1597"/>
      <c r="FUJ21" s="1597"/>
      <c r="FUK21" s="1597"/>
      <c r="FUL21" s="1597"/>
      <c r="FUM21" s="1597"/>
      <c r="FUN21" s="1597"/>
      <c r="FUO21" s="1597"/>
      <c r="FUP21" s="1597"/>
      <c r="FUQ21" s="1597"/>
      <c r="FUR21" s="1597"/>
      <c r="FUS21" s="1597"/>
      <c r="FUT21" s="1597"/>
      <c r="FUU21" s="1597"/>
      <c r="FUV21" s="1597"/>
      <c r="FUW21" s="1597"/>
      <c r="FUX21" s="1597"/>
      <c r="FUY21" s="1597"/>
      <c r="FUZ21" s="1597"/>
      <c r="FVA21" s="1597"/>
      <c r="FVB21" s="1597"/>
      <c r="FVC21" s="1597"/>
      <c r="FVD21" s="1597"/>
      <c r="FVE21" s="1597"/>
      <c r="FVF21" s="1597"/>
      <c r="FVG21" s="1597"/>
      <c r="FVH21" s="1597"/>
      <c r="FVI21" s="1597"/>
      <c r="FVJ21" s="1597"/>
      <c r="FVK21" s="1597"/>
      <c r="FVL21" s="1597"/>
      <c r="FVM21" s="1597"/>
      <c r="FVN21" s="1597"/>
      <c r="FVO21" s="1597"/>
      <c r="FVP21" s="1597"/>
      <c r="FVQ21" s="1597"/>
      <c r="FVR21" s="1597"/>
      <c r="FVS21" s="1597"/>
      <c r="FVT21" s="1597"/>
      <c r="FVU21" s="1597"/>
      <c r="FVV21" s="1597"/>
      <c r="FVW21" s="1597"/>
      <c r="FVX21" s="1597"/>
      <c r="FVY21" s="1597"/>
      <c r="FVZ21" s="1597"/>
      <c r="FWA21" s="1597"/>
      <c r="FWB21" s="1597"/>
      <c r="FWC21" s="1597"/>
      <c r="FWD21" s="1597"/>
      <c r="FWE21" s="1597"/>
      <c r="FWF21" s="1597"/>
      <c r="FWG21" s="1597"/>
      <c r="FWH21" s="1597"/>
      <c r="FWI21" s="1597"/>
      <c r="FWJ21" s="1597"/>
      <c r="FWK21" s="1597"/>
      <c r="FWL21" s="1597"/>
      <c r="FWM21" s="1597"/>
      <c r="FWN21" s="1597"/>
      <c r="FWO21" s="1597"/>
      <c r="FWP21" s="1597"/>
      <c r="FWQ21" s="1597"/>
      <c r="FWR21" s="1597"/>
      <c r="FWS21" s="1597"/>
      <c r="FWT21" s="1597"/>
      <c r="FWU21" s="1597"/>
      <c r="FWV21" s="1597"/>
      <c r="FWW21" s="1597"/>
      <c r="FWX21" s="1597"/>
      <c r="FWY21" s="1597"/>
      <c r="FWZ21" s="1597"/>
      <c r="FXA21" s="1597"/>
      <c r="FXB21" s="1597"/>
      <c r="FXC21" s="1597"/>
      <c r="FXD21" s="1597"/>
      <c r="FXE21" s="1597"/>
      <c r="FXF21" s="1597"/>
      <c r="FXG21" s="1597"/>
      <c r="FXH21" s="1597"/>
      <c r="FXI21" s="1597"/>
      <c r="FXJ21" s="1597"/>
      <c r="FXK21" s="1597"/>
      <c r="FXL21" s="1597"/>
      <c r="FXM21" s="1597"/>
      <c r="FXN21" s="1597"/>
      <c r="FXO21" s="1597"/>
      <c r="FXP21" s="1597"/>
      <c r="FXQ21" s="1597"/>
      <c r="FXR21" s="1597"/>
      <c r="FXS21" s="1597"/>
      <c r="FXT21" s="1597"/>
      <c r="FXU21" s="1597"/>
      <c r="FXV21" s="1597"/>
      <c r="FXW21" s="1597"/>
      <c r="FXX21" s="1597"/>
      <c r="FXY21" s="1597"/>
      <c r="FXZ21" s="1597"/>
      <c r="FYA21" s="1597"/>
      <c r="FYB21" s="1597"/>
      <c r="FYC21" s="1597"/>
      <c r="FYD21" s="1597"/>
      <c r="FYE21" s="1597"/>
      <c r="FYF21" s="1597"/>
      <c r="FYG21" s="1597"/>
      <c r="FYH21" s="1597"/>
      <c r="FYI21" s="1597"/>
      <c r="FYJ21" s="1597"/>
      <c r="FYK21" s="1597"/>
      <c r="FYL21" s="1597"/>
      <c r="FYM21" s="1597"/>
      <c r="FYN21" s="1597"/>
      <c r="FYO21" s="1597"/>
      <c r="FYP21" s="1597"/>
      <c r="FYQ21" s="1597"/>
      <c r="FYR21" s="1597"/>
      <c r="FYS21" s="1597"/>
      <c r="FYT21" s="1597"/>
      <c r="FYU21" s="1597"/>
      <c r="FYV21" s="1597"/>
      <c r="FYW21" s="1597"/>
      <c r="FYX21" s="1597"/>
      <c r="FYY21" s="1597"/>
      <c r="FYZ21" s="1597"/>
      <c r="FZA21" s="1597"/>
      <c r="FZB21" s="1597"/>
      <c r="FZC21" s="1597"/>
      <c r="FZD21" s="1597"/>
      <c r="FZE21" s="1597"/>
      <c r="FZF21" s="1597"/>
      <c r="FZG21" s="1597"/>
      <c r="FZH21" s="1597"/>
      <c r="FZI21" s="1597"/>
      <c r="FZJ21" s="1597"/>
      <c r="FZK21" s="1597"/>
      <c r="FZL21" s="1597"/>
      <c r="FZM21" s="1597"/>
      <c r="FZN21" s="1597"/>
      <c r="FZO21" s="1597"/>
      <c r="FZP21" s="1597"/>
      <c r="FZQ21" s="1597"/>
      <c r="FZR21" s="1597"/>
      <c r="FZS21" s="1597"/>
      <c r="FZT21" s="1597"/>
      <c r="FZU21" s="1597"/>
      <c r="FZV21" s="1597"/>
      <c r="FZW21" s="1597"/>
      <c r="FZX21" s="1597"/>
      <c r="FZY21" s="1597"/>
      <c r="FZZ21" s="1597"/>
      <c r="GAA21" s="1597"/>
      <c r="GAB21" s="1597"/>
      <c r="GAC21" s="1597"/>
      <c r="GAD21" s="1597"/>
      <c r="GAE21" s="1597"/>
      <c r="GAF21" s="1597"/>
      <c r="GAG21" s="1597"/>
      <c r="GAH21" s="1597"/>
      <c r="GAI21" s="1597"/>
      <c r="GAJ21" s="1597"/>
      <c r="GAK21" s="1597"/>
      <c r="GAL21" s="1597"/>
      <c r="GAM21" s="1597"/>
      <c r="GAN21" s="1597"/>
      <c r="GAO21" s="1597"/>
      <c r="GAP21" s="1597"/>
      <c r="GAQ21" s="1597"/>
      <c r="GAR21" s="1597"/>
      <c r="GAS21" s="1597"/>
      <c r="GAT21" s="1597"/>
      <c r="GAU21" s="1597"/>
      <c r="GAV21" s="1597"/>
      <c r="GAW21" s="1597"/>
      <c r="GAX21" s="1597"/>
      <c r="GAY21" s="1597"/>
      <c r="GAZ21" s="1597"/>
      <c r="GBA21" s="1597"/>
      <c r="GBB21" s="1597"/>
      <c r="GBC21" s="1597"/>
      <c r="GBD21" s="1597"/>
      <c r="GBE21" s="1597"/>
      <c r="GBF21" s="1597"/>
      <c r="GBG21" s="1597"/>
      <c r="GBH21" s="1597"/>
      <c r="GBI21" s="1597"/>
      <c r="GBJ21" s="1597"/>
      <c r="GBK21" s="1597"/>
      <c r="GBL21" s="1597"/>
      <c r="GBM21" s="1597"/>
      <c r="GBN21" s="1597"/>
      <c r="GBO21" s="1597"/>
      <c r="GBP21" s="1597"/>
      <c r="GBQ21" s="1597"/>
      <c r="GBR21" s="1597"/>
      <c r="GBS21" s="1597"/>
      <c r="GBT21" s="1597"/>
      <c r="GBU21" s="1597"/>
      <c r="GBV21" s="1597"/>
      <c r="GBW21" s="1597"/>
      <c r="GBX21" s="1597"/>
      <c r="GBY21" s="1597"/>
      <c r="GBZ21" s="1597"/>
      <c r="GCA21" s="1597"/>
      <c r="GCB21" s="1597"/>
      <c r="GCC21" s="1597"/>
      <c r="GCD21" s="1597"/>
      <c r="GCE21" s="1597"/>
      <c r="GCF21" s="1597"/>
      <c r="GCG21" s="1597"/>
      <c r="GCH21" s="1597"/>
      <c r="GCI21" s="1597"/>
      <c r="GCJ21" s="1597"/>
      <c r="GCK21" s="1597"/>
      <c r="GCL21" s="1597"/>
      <c r="GCM21" s="1597"/>
      <c r="GCN21" s="1597"/>
      <c r="GCO21" s="1597"/>
      <c r="GCP21" s="1597"/>
      <c r="GCQ21" s="1597"/>
      <c r="GCR21" s="1597"/>
      <c r="GCS21" s="1597"/>
      <c r="GCT21" s="1597"/>
      <c r="GCU21" s="1597"/>
      <c r="GCV21" s="1597"/>
      <c r="GCW21" s="1597"/>
      <c r="GCX21" s="1597"/>
      <c r="GCY21" s="1597"/>
      <c r="GCZ21" s="1597"/>
      <c r="GDA21" s="1597"/>
      <c r="GDB21" s="1597"/>
      <c r="GDC21" s="1597"/>
      <c r="GDD21" s="1597"/>
      <c r="GDE21" s="1597"/>
      <c r="GDF21" s="1597"/>
      <c r="GDG21" s="1597"/>
      <c r="GDH21" s="1597"/>
      <c r="GDI21" s="1597"/>
      <c r="GDJ21" s="1597"/>
      <c r="GDK21" s="1597"/>
      <c r="GDL21" s="1597"/>
      <c r="GDM21" s="1597"/>
      <c r="GDN21" s="1597"/>
      <c r="GDO21" s="1597"/>
      <c r="GDP21" s="1597"/>
      <c r="GDQ21" s="1597"/>
      <c r="GDR21" s="1597"/>
      <c r="GDS21" s="1597"/>
      <c r="GDT21" s="1597"/>
      <c r="GDU21" s="1597"/>
      <c r="GDV21" s="1597"/>
      <c r="GDW21" s="1597"/>
      <c r="GDX21" s="1597"/>
      <c r="GDY21" s="1597"/>
      <c r="GDZ21" s="1597"/>
      <c r="GEA21" s="1597"/>
      <c r="GEB21" s="1597"/>
      <c r="GEC21" s="1597"/>
      <c r="GED21" s="1597"/>
      <c r="GEE21" s="1597"/>
      <c r="GEF21" s="1597"/>
      <c r="GEG21" s="1597"/>
      <c r="GEH21" s="1597"/>
      <c r="GEI21" s="1597"/>
      <c r="GEJ21" s="1597"/>
      <c r="GEK21" s="1597"/>
      <c r="GEL21" s="1597"/>
      <c r="GEM21" s="1597"/>
      <c r="GEN21" s="1597"/>
      <c r="GEO21" s="1597"/>
      <c r="GEP21" s="1597"/>
      <c r="GEQ21" s="1597"/>
      <c r="GER21" s="1597"/>
      <c r="GES21" s="1597"/>
      <c r="GET21" s="1597"/>
      <c r="GEU21" s="1597"/>
      <c r="GEV21" s="1597"/>
      <c r="GEW21" s="1597"/>
      <c r="GEX21" s="1597"/>
      <c r="GEY21" s="1597"/>
      <c r="GEZ21" s="1597"/>
      <c r="GFA21" s="1597"/>
      <c r="GFB21" s="1597"/>
      <c r="GFC21" s="1597"/>
      <c r="GFD21" s="1597"/>
      <c r="GFE21" s="1597"/>
      <c r="GFF21" s="1597"/>
      <c r="GFG21" s="1597"/>
      <c r="GFH21" s="1597"/>
      <c r="GFI21" s="1597"/>
      <c r="GFJ21" s="1597"/>
      <c r="GFK21" s="1597"/>
      <c r="GFL21" s="1597"/>
      <c r="GFM21" s="1597"/>
      <c r="GFN21" s="1597"/>
      <c r="GFO21" s="1597"/>
      <c r="GFP21" s="1597"/>
      <c r="GFQ21" s="1597"/>
      <c r="GFR21" s="1597"/>
      <c r="GFS21" s="1597"/>
      <c r="GFT21" s="1597"/>
      <c r="GFU21" s="1597"/>
      <c r="GFV21" s="1597"/>
      <c r="GFW21" s="1597"/>
      <c r="GFX21" s="1597"/>
      <c r="GFY21" s="1597"/>
      <c r="GFZ21" s="1597"/>
      <c r="GGA21" s="1597"/>
      <c r="GGB21" s="1597"/>
      <c r="GGC21" s="1597"/>
      <c r="GGD21" s="1597"/>
      <c r="GGE21" s="1597"/>
      <c r="GGF21" s="1597"/>
      <c r="GGG21" s="1597"/>
      <c r="GGH21" s="1597"/>
      <c r="GGI21" s="1597"/>
      <c r="GGJ21" s="1597"/>
      <c r="GGK21" s="1597"/>
      <c r="GGL21" s="1597"/>
      <c r="GGM21" s="1597"/>
      <c r="GGN21" s="1597"/>
      <c r="GGO21" s="1597"/>
      <c r="GGP21" s="1597"/>
      <c r="GGQ21" s="1597"/>
      <c r="GGR21" s="1597"/>
      <c r="GGS21" s="1597"/>
      <c r="GGT21" s="1597"/>
      <c r="GGU21" s="1597"/>
      <c r="GGV21" s="1597"/>
      <c r="GGW21" s="1597"/>
      <c r="GGX21" s="1597"/>
      <c r="GGY21" s="1597"/>
      <c r="GGZ21" s="1597"/>
      <c r="GHA21" s="1597"/>
      <c r="GHB21" s="1597"/>
      <c r="GHC21" s="1597"/>
      <c r="GHD21" s="1597"/>
      <c r="GHE21" s="1597"/>
      <c r="GHF21" s="1597"/>
      <c r="GHG21" s="1597"/>
      <c r="GHH21" s="1597"/>
      <c r="GHI21" s="1597"/>
      <c r="GHJ21" s="1597"/>
      <c r="GHK21" s="1597"/>
      <c r="GHL21" s="1597"/>
      <c r="GHM21" s="1597"/>
      <c r="GHN21" s="1597"/>
      <c r="GHO21" s="1597"/>
      <c r="GHP21" s="1597"/>
      <c r="GHQ21" s="1597"/>
      <c r="GHR21" s="1597"/>
      <c r="GHS21" s="1597"/>
      <c r="GHT21" s="1597"/>
      <c r="GHU21" s="1597"/>
      <c r="GHV21" s="1597"/>
      <c r="GHW21" s="1597"/>
      <c r="GHX21" s="1597"/>
      <c r="GHY21" s="1597"/>
      <c r="GHZ21" s="1597"/>
      <c r="GIA21" s="1597"/>
      <c r="GIB21" s="1597"/>
      <c r="GIC21" s="1597"/>
      <c r="GID21" s="1597"/>
      <c r="GIE21" s="1597"/>
      <c r="GIF21" s="1597"/>
      <c r="GIG21" s="1597"/>
      <c r="GIH21" s="1597"/>
      <c r="GII21" s="1597"/>
      <c r="GIJ21" s="1597"/>
      <c r="GIK21" s="1597"/>
      <c r="GIL21" s="1597"/>
      <c r="GIM21" s="1597"/>
      <c r="GIN21" s="1597"/>
      <c r="GIO21" s="1597"/>
      <c r="GIP21" s="1597"/>
      <c r="GIQ21" s="1597"/>
      <c r="GIR21" s="1597"/>
      <c r="GIS21" s="1597"/>
      <c r="GIT21" s="1597"/>
      <c r="GIU21" s="1597"/>
      <c r="GIV21" s="1597"/>
      <c r="GIW21" s="1597"/>
      <c r="GIX21" s="1597"/>
      <c r="GIY21" s="1597"/>
      <c r="GIZ21" s="1597"/>
      <c r="GJA21" s="1597"/>
      <c r="GJB21" s="1597"/>
      <c r="GJC21" s="1597"/>
      <c r="GJD21" s="1597"/>
      <c r="GJE21" s="1597"/>
      <c r="GJF21" s="1597"/>
      <c r="GJG21" s="1597"/>
      <c r="GJH21" s="1597"/>
      <c r="GJI21" s="1597"/>
      <c r="GJJ21" s="1597"/>
      <c r="GJK21" s="1597"/>
      <c r="GJL21" s="1597"/>
      <c r="GJM21" s="1597"/>
      <c r="GJN21" s="1597"/>
      <c r="GJO21" s="1597"/>
      <c r="GJP21" s="1597"/>
      <c r="GJQ21" s="1597"/>
      <c r="GJR21" s="1597"/>
      <c r="GJS21" s="1597"/>
      <c r="GJT21" s="1597"/>
      <c r="GJU21" s="1597"/>
      <c r="GJV21" s="1597"/>
      <c r="GJW21" s="1597"/>
      <c r="GJX21" s="1597"/>
      <c r="GJY21" s="1597"/>
      <c r="GJZ21" s="1597"/>
      <c r="GKA21" s="1597"/>
      <c r="GKB21" s="1597"/>
      <c r="GKC21" s="1597"/>
      <c r="GKD21" s="1597"/>
      <c r="GKE21" s="1597"/>
      <c r="GKF21" s="1597"/>
      <c r="GKG21" s="1597"/>
      <c r="GKH21" s="1597"/>
      <c r="GKI21" s="1597"/>
      <c r="GKJ21" s="1597"/>
      <c r="GKK21" s="1597"/>
      <c r="GKL21" s="1597"/>
      <c r="GKM21" s="1597"/>
      <c r="GKN21" s="1597"/>
      <c r="GKO21" s="1597"/>
      <c r="GKP21" s="1597"/>
      <c r="GKQ21" s="1597"/>
      <c r="GKR21" s="1597"/>
      <c r="GKS21" s="1597"/>
      <c r="GKT21" s="1597"/>
      <c r="GKU21" s="1597"/>
      <c r="GKV21" s="1597"/>
      <c r="GKW21" s="1597"/>
      <c r="GKX21" s="1597"/>
      <c r="GKY21" s="1597"/>
      <c r="GKZ21" s="1597"/>
      <c r="GLA21" s="1597"/>
      <c r="GLB21" s="1597"/>
      <c r="GLC21" s="1597"/>
      <c r="GLD21" s="1597"/>
      <c r="GLE21" s="1597"/>
      <c r="GLF21" s="1597"/>
      <c r="GLG21" s="1597"/>
      <c r="GLH21" s="1597"/>
      <c r="GLI21" s="1597"/>
      <c r="GLJ21" s="1597"/>
      <c r="GLK21" s="1597"/>
      <c r="GLL21" s="1597"/>
      <c r="GLM21" s="1597"/>
      <c r="GLN21" s="1597"/>
      <c r="GLO21" s="1597"/>
      <c r="GLP21" s="1597"/>
      <c r="GLQ21" s="1597"/>
      <c r="GLR21" s="1597"/>
      <c r="GLS21" s="1597"/>
      <c r="GLT21" s="1597"/>
      <c r="GLU21" s="1597"/>
      <c r="GLV21" s="1597"/>
      <c r="GLW21" s="1597"/>
      <c r="GLX21" s="1597"/>
      <c r="GLY21" s="1597"/>
      <c r="GLZ21" s="1597"/>
      <c r="GMA21" s="1597"/>
      <c r="GMB21" s="1597"/>
      <c r="GMC21" s="1597"/>
      <c r="GMD21" s="1597"/>
      <c r="GME21" s="1597"/>
      <c r="GMF21" s="1597"/>
      <c r="GMG21" s="1597"/>
      <c r="GMH21" s="1597"/>
      <c r="GMI21" s="1597"/>
      <c r="GMJ21" s="1597"/>
      <c r="GMK21" s="1597"/>
      <c r="GML21" s="1597"/>
      <c r="GMM21" s="1597"/>
      <c r="GMN21" s="1597"/>
      <c r="GMO21" s="1597"/>
      <c r="GMP21" s="1597"/>
      <c r="GMQ21" s="1597"/>
      <c r="GMR21" s="1597"/>
      <c r="GMS21" s="1597"/>
      <c r="GMT21" s="1597"/>
      <c r="GMU21" s="1597"/>
      <c r="GMV21" s="1597"/>
      <c r="GMW21" s="1597"/>
      <c r="GMX21" s="1597"/>
      <c r="GMY21" s="1597"/>
      <c r="GMZ21" s="1597"/>
      <c r="GNA21" s="1597"/>
      <c r="GNB21" s="1597"/>
      <c r="GNC21" s="1597"/>
      <c r="GND21" s="1597"/>
      <c r="GNE21" s="1597"/>
      <c r="GNF21" s="1597"/>
      <c r="GNG21" s="1597"/>
      <c r="GNH21" s="1597"/>
      <c r="GNI21" s="1597"/>
      <c r="GNJ21" s="1597"/>
      <c r="GNK21" s="1597"/>
      <c r="GNL21" s="1597"/>
      <c r="GNM21" s="1597"/>
      <c r="GNN21" s="1597"/>
      <c r="GNO21" s="1597"/>
      <c r="GNP21" s="1597"/>
      <c r="GNQ21" s="1597"/>
      <c r="GNR21" s="1597"/>
      <c r="GNS21" s="1597"/>
      <c r="GNT21" s="1597"/>
      <c r="GNU21" s="1597"/>
      <c r="GNV21" s="1597"/>
      <c r="GNW21" s="1597"/>
      <c r="GNX21" s="1597"/>
      <c r="GNY21" s="1597"/>
      <c r="GNZ21" s="1597"/>
      <c r="GOA21" s="1597"/>
      <c r="GOB21" s="1597"/>
      <c r="GOC21" s="1597"/>
      <c r="GOD21" s="1597"/>
      <c r="GOE21" s="1597"/>
      <c r="GOF21" s="1597"/>
      <c r="GOG21" s="1597"/>
      <c r="GOH21" s="1597"/>
      <c r="GOI21" s="1597"/>
      <c r="GOJ21" s="1597"/>
      <c r="GOK21" s="1597"/>
      <c r="GOL21" s="1597"/>
      <c r="GOM21" s="1597"/>
      <c r="GON21" s="1597"/>
      <c r="GOO21" s="1597"/>
      <c r="GOP21" s="1597"/>
      <c r="GOQ21" s="1597"/>
      <c r="GOR21" s="1597"/>
      <c r="GOS21" s="1597"/>
      <c r="GOT21" s="1597"/>
      <c r="GOU21" s="1597"/>
      <c r="GOV21" s="1597"/>
      <c r="GOW21" s="1597"/>
      <c r="GOX21" s="1597"/>
      <c r="GOY21" s="1597"/>
      <c r="GOZ21" s="1597"/>
      <c r="GPA21" s="1597"/>
      <c r="GPB21" s="1597"/>
      <c r="GPC21" s="1597"/>
      <c r="GPD21" s="1597"/>
      <c r="GPE21" s="1597"/>
      <c r="GPF21" s="1597"/>
      <c r="GPG21" s="1597"/>
      <c r="GPH21" s="1597"/>
      <c r="GPI21" s="1597"/>
      <c r="GPJ21" s="1597"/>
      <c r="GPK21" s="1597"/>
      <c r="GPL21" s="1597"/>
      <c r="GPM21" s="1597"/>
      <c r="GPN21" s="1597"/>
      <c r="GPO21" s="1597"/>
      <c r="GPP21" s="1597"/>
      <c r="GPQ21" s="1597"/>
      <c r="GPR21" s="1597"/>
      <c r="GPS21" s="1597"/>
      <c r="GPT21" s="1597"/>
      <c r="GPU21" s="1597"/>
      <c r="GPV21" s="1597"/>
      <c r="GPW21" s="1597"/>
      <c r="GPX21" s="1597"/>
      <c r="GPY21" s="1597"/>
      <c r="GPZ21" s="1597"/>
      <c r="GQA21" s="1597"/>
      <c r="GQB21" s="1597"/>
      <c r="GQC21" s="1597"/>
      <c r="GQD21" s="1597"/>
      <c r="GQE21" s="1597"/>
      <c r="GQF21" s="1597"/>
      <c r="GQG21" s="1597"/>
      <c r="GQH21" s="1597"/>
      <c r="GQI21" s="1597"/>
      <c r="GQJ21" s="1597"/>
      <c r="GQK21" s="1597"/>
      <c r="GQL21" s="1597"/>
      <c r="GQM21" s="1597"/>
      <c r="GQN21" s="1597"/>
      <c r="GQO21" s="1597"/>
      <c r="GQP21" s="1597"/>
      <c r="GQQ21" s="1597"/>
      <c r="GQR21" s="1597"/>
      <c r="GQS21" s="1597"/>
      <c r="GQT21" s="1597"/>
      <c r="GQU21" s="1597"/>
      <c r="GQV21" s="1597"/>
      <c r="GQW21" s="1597"/>
      <c r="GQX21" s="1597"/>
      <c r="GQY21" s="1597"/>
      <c r="GQZ21" s="1597"/>
      <c r="GRA21" s="1597"/>
      <c r="GRB21" s="1597"/>
      <c r="GRC21" s="1597"/>
      <c r="GRD21" s="1597"/>
      <c r="GRE21" s="1597"/>
      <c r="GRF21" s="1597"/>
      <c r="GRG21" s="1597"/>
      <c r="GRH21" s="1597"/>
      <c r="GRI21" s="1597"/>
      <c r="GRJ21" s="1597"/>
      <c r="GRK21" s="1597"/>
      <c r="GRL21" s="1597"/>
      <c r="GRM21" s="1597"/>
      <c r="GRN21" s="1597"/>
      <c r="GRO21" s="1597"/>
      <c r="GRP21" s="1597"/>
      <c r="GRQ21" s="1597"/>
      <c r="GRR21" s="1597"/>
      <c r="GRS21" s="1597"/>
      <c r="GRT21" s="1597"/>
      <c r="GRU21" s="1597"/>
      <c r="GRV21" s="1597"/>
      <c r="GRW21" s="1597"/>
      <c r="GRX21" s="1597"/>
      <c r="GRY21" s="1597"/>
      <c r="GRZ21" s="1597"/>
      <c r="GSA21" s="1597"/>
      <c r="GSB21" s="1597"/>
      <c r="GSC21" s="1597"/>
      <c r="GSD21" s="1597"/>
      <c r="GSE21" s="1597"/>
      <c r="GSF21" s="1597"/>
      <c r="GSG21" s="1597"/>
      <c r="GSH21" s="1597"/>
      <c r="GSI21" s="1597"/>
      <c r="GSJ21" s="1597"/>
      <c r="GSK21" s="1597"/>
      <c r="GSL21" s="1597"/>
      <c r="GSM21" s="1597"/>
      <c r="GSN21" s="1597"/>
      <c r="GSO21" s="1597"/>
      <c r="GSP21" s="1597"/>
      <c r="GSQ21" s="1597"/>
      <c r="GSR21" s="1597"/>
      <c r="GSS21" s="1597"/>
      <c r="GST21" s="1597"/>
      <c r="GSU21" s="1597"/>
      <c r="GSV21" s="1597"/>
      <c r="GSW21" s="1597"/>
      <c r="GSX21" s="1597"/>
      <c r="GSY21" s="1597"/>
      <c r="GSZ21" s="1597"/>
      <c r="GTA21" s="1597"/>
      <c r="GTB21" s="1597"/>
      <c r="GTC21" s="1597"/>
      <c r="GTD21" s="1597"/>
      <c r="GTE21" s="1597"/>
      <c r="GTF21" s="1597"/>
      <c r="GTG21" s="1597"/>
      <c r="GTH21" s="1597"/>
      <c r="GTI21" s="1597"/>
      <c r="GTJ21" s="1597"/>
      <c r="GTK21" s="1597"/>
      <c r="GTL21" s="1597"/>
      <c r="GTM21" s="1597"/>
      <c r="GTN21" s="1597"/>
      <c r="GTO21" s="1597"/>
      <c r="GTP21" s="1597"/>
      <c r="GTQ21" s="1597"/>
      <c r="GTR21" s="1597"/>
      <c r="GTS21" s="1597"/>
      <c r="GTT21" s="1597"/>
      <c r="GTU21" s="1597"/>
      <c r="GTV21" s="1597"/>
      <c r="GTW21" s="1597"/>
      <c r="GTX21" s="1597"/>
      <c r="GTY21" s="1597"/>
      <c r="GTZ21" s="1597"/>
      <c r="GUA21" s="1597"/>
      <c r="GUB21" s="1597"/>
      <c r="GUC21" s="1597"/>
      <c r="GUD21" s="1597"/>
      <c r="GUE21" s="1597"/>
      <c r="GUF21" s="1597"/>
      <c r="GUG21" s="1597"/>
      <c r="GUH21" s="1597"/>
      <c r="GUI21" s="1597"/>
      <c r="GUJ21" s="1597"/>
      <c r="GUK21" s="1597"/>
      <c r="GUL21" s="1597"/>
      <c r="GUM21" s="1597"/>
      <c r="GUN21" s="1597"/>
      <c r="GUO21" s="1597"/>
      <c r="GUP21" s="1597"/>
      <c r="GUQ21" s="1597"/>
      <c r="GUR21" s="1597"/>
      <c r="GUS21" s="1597"/>
      <c r="GUT21" s="1597"/>
      <c r="GUU21" s="1597"/>
      <c r="GUV21" s="1597"/>
      <c r="GUW21" s="1597"/>
      <c r="GUX21" s="1597"/>
      <c r="GUY21" s="1597"/>
      <c r="GUZ21" s="1597"/>
      <c r="GVA21" s="1597"/>
      <c r="GVB21" s="1597"/>
      <c r="GVC21" s="1597"/>
      <c r="GVD21" s="1597"/>
      <c r="GVE21" s="1597"/>
      <c r="GVF21" s="1597"/>
      <c r="GVG21" s="1597"/>
      <c r="GVH21" s="1597"/>
      <c r="GVI21" s="1597"/>
      <c r="GVJ21" s="1597"/>
      <c r="GVK21" s="1597"/>
      <c r="GVL21" s="1597"/>
      <c r="GVM21" s="1597"/>
      <c r="GVN21" s="1597"/>
      <c r="GVO21" s="1597"/>
      <c r="GVP21" s="1597"/>
      <c r="GVQ21" s="1597"/>
      <c r="GVR21" s="1597"/>
      <c r="GVS21" s="1597"/>
      <c r="GVT21" s="1597"/>
      <c r="GVU21" s="1597"/>
      <c r="GVV21" s="1597"/>
      <c r="GVW21" s="1597"/>
      <c r="GVX21" s="1597"/>
      <c r="GVY21" s="1597"/>
      <c r="GVZ21" s="1597"/>
      <c r="GWA21" s="1597"/>
      <c r="GWB21" s="1597"/>
      <c r="GWC21" s="1597"/>
      <c r="GWD21" s="1597"/>
      <c r="GWE21" s="1597"/>
      <c r="GWF21" s="1597"/>
      <c r="GWG21" s="1597"/>
      <c r="GWH21" s="1597"/>
      <c r="GWI21" s="1597"/>
      <c r="GWJ21" s="1597"/>
      <c r="GWK21" s="1597"/>
      <c r="GWL21" s="1597"/>
      <c r="GWM21" s="1597"/>
      <c r="GWN21" s="1597"/>
      <c r="GWO21" s="1597"/>
      <c r="GWP21" s="1597"/>
      <c r="GWQ21" s="1597"/>
      <c r="GWR21" s="1597"/>
      <c r="GWS21" s="1597"/>
      <c r="GWT21" s="1597"/>
      <c r="GWU21" s="1597"/>
      <c r="GWV21" s="1597"/>
      <c r="GWW21" s="1597"/>
      <c r="GWX21" s="1597"/>
      <c r="GWY21" s="1597"/>
      <c r="GWZ21" s="1597"/>
      <c r="GXA21" s="1597"/>
      <c r="GXB21" s="1597"/>
      <c r="GXC21" s="1597"/>
      <c r="GXD21" s="1597"/>
      <c r="GXE21" s="1597"/>
      <c r="GXF21" s="1597"/>
      <c r="GXG21" s="1597"/>
      <c r="GXH21" s="1597"/>
      <c r="GXI21" s="1597"/>
      <c r="GXJ21" s="1597"/>
      <c r="GXK21" s="1597"/>
      <c r="GXL21" s="1597"/>
      <c r="GXM21" s="1597"/>
      <c r="GXN21" s="1597"/>
      <c r="GXO21" s="1597"/>
      <c r="GXP21" s="1597"/>
      <c r="GXQ21" s="1597"/>
      <c r="GXR21" s="1597"/>
      <c r="GXS21" s="1597"/>
      <c r="GXT21" s="1597"/>
      <c r="GXU21" s="1597"/>
      <c r="GXV21" s="1597"/>
      <c r="GXW21" s="1597"/>
      <c r="GXX21" s="1597"/>
      <c r="GXY21" s="1597"/>
      <c r="GXZ21" s="1597"/>
      <c r="GYA21" s="1597"/>
      <c r="GYB21" s="1597"/>
      <c r="GYC21" s="1597"/>
      <c r="GYD21" s="1597"/>
      <c r="GYE21" s="1597"/>
      <c r="GYF21" s="1597"/>
      <c r="GYG21" s="1597"/>
      <c r="GYH21" s="1597"/>
      <c r="GYI21" s="1597"/>
      <c r="GYJ21" s="1597"/>
      <c r="GYK21" s="1597"/>
      <c r="GYL21" s="1597"/>
      <c r="GYM21" s="1597"/>
      <c r="GYN21" s="1597"/>
      <c r="GYO21" s="1597"/>
      <c r="GYP21" s="1597"/>
      <c r="GYQ21" s="1597"/>
      <c r="GYR21" s="1597"/>
      <c r="GYS21" s="1597"/>
      <c r="GYT21" s="1597"/>
      <c r="GYU21" s="1597"/>
      <c r="GYV21" s="1597"/>
      <c r="GYW21" s="1597"/>
      <c r="GYX21" s="1597"/>
      <c r="GYY21" s="1597"/>
      <c r="GYZ21" s="1597"/>
      <c r="GZA21" s="1597"/>
      <c r="GZB21" s="1597"/>
      <c r="GZC21" s="1597"/>
      <c r="GZD21" s="1597"/>
      <c r="GZE21" s="1597"/>
      <c r="GZF21" s="1597"/>
      <c r="GZG21" s="1597"/>
      <c r="GZH21" s="1597"/>
      <c r="GZI21" s="1597"/>
      <c r="GZJ21" s="1597"/>
      <c r="GZK21" s="1597"/>
      <c r="GZL21" s="1597"/>
      <c r="GZM21" s="1597"/>
      <c r="GZN21" s="1597"/>
      <c r="GZO21" s="1597"/>
      <c r="GZP21" s="1597"/>
      <c r="GZQ21" s="1597"/>
      <c r="GZR21" s="1597"/>
      <c r="GZS21" s="1597"/>
      <c r="GZT21" s="1597"/>
      <c r="GZU21" s="1597"/>
      <c r="GZV21" s="1597"/>
      <c r="GZW21" s="1597"/>
      <c r="GZX21" s="1597"/>
      <c r="GZY21" s="1597"/>
      <c r="GZZ21" s="1597"/>
      <c r="HAA21" s="1597"/>
      <c r="HAB21" s="1597"/>
      <c r="HAC21" s="1597"/>
      <c r="HAD21" s="1597"/>
      <c r="HAE21" s="1597"/>
      <c r="HAF21" s="1597"/>
      <c r="HAG21" s="1597"/>
      <c r="HAH21" s="1597"/>
      <c r="HAI21" s="1597"/>
      <c r="HAJ21" s="1597"/>
      <c r="HAK21" s="1597"/>
      <c r="HAL21" s="1597"/>
      <c r="HAM21" s="1597"/>
      <c r="HAN21" s="1597"/>
      <c r="HAO21" s="1597"/>
      <c r="HAP21" s="1597"/>
      <c r="HAQ21" s="1597"/>
      <c r="HAR21" s="1597"/>
      <c r="HAS21" s="1597"/>
      <c r="HAT21" s="1597"/>
      <c r="HAU21" s="1597"/>
      <c r="HAV21" s="1597"/>
      <c r="HAW21" s="1597"/>
      <c r="HAX21" s="1597"/>
      <c r="HAY21" s="1597"/>
      <c r="HAZ21" s="1597"/>
      <c r="HBA21" s="1597"/>
      <c r="HBB21" s="1597"/>
      <c r="HBC21" s="1597"/>
      <c r="HBD21" s="1597"/>
      <c r="HBE21" s="1597"/>
      <c r="HBF21" s="1597"/>
      <c r="HBG21" s="1597"/>
      <c r="HBH21" s="1597"/>
      <c r="HBI21" s="1597"/>
      <c r="HBJ21" s="1597"/>
      <c r="HBK21" s="1597"/>
      <c r="HBL21" s="1597"/>
      <c r="HBM21" s="1597"/>
      <c r="HBN21" s="1597"/>
      <c r="HBO21" s="1597"/>
      <c r="HBP21" s="1597"/>
      <c r="HBQ21" s="1597"/>
      <c r="HBR21" s="1597"/>
      <c r="HBS21" s="1597"/>
      <c r="HBT21" s="1597"/>
      <c r="HBU21" s="1597"/>
      <c r="HBV21" s="1597"/>
      <c r="HBW21" s="1597"/>
      <c r="HBX21" s="1597"/>
      <c r="HBY21" s="1597"/>
      <c r="HBZ21" s="1597"/>
      <c r="HCA21" s="1597"/>
      <c r="HCB21" s="1597"/>
      <c r="HCC21" s="1597"/>
      <c r="HCD21" s="1597"/>
      <c r="HCE21" s="1597"/>
      <c r="HCF21" s="1597"/>
      <c r="HCG21" s="1597"/>
      <c r="HCH21" s="1597"/>
      <c r="HCI21" s="1597"/>
      <c r="HCJ21" s="1597"/>
      <c r="HCK21" s="1597"/>
      <c r="HCL21" s="1597"/>
      <c r="HCM21" s="1597"/>
      <c r="HCN21" s="1597"/>
      <c r="HCO21" s="1597"/>
      <c r="HCP21" s="1597"/>
      <c r="HCQ21" s="1597"/>
      <c r="HCR21" s="1597"/>
      <c r="HCS21" s="1597"/>
      <c r="HCT21" s="1597"/>
      <c r="HCU21" s="1597"/>
      <c r="HCV21" s="1597"/>
      <c r="HCW21" s="1597"/>
      <c r="HCX21" s="1597"/>
      <c r="HCY21" s="1597"/>
      <c r="HCZ21" s="1597"/>
      <c r="HDA21" s="1597"/>
      <c r="HDB21" s="1597"/>
      <c r="HDC21" s="1597"/>
      <c r="HDD21" s="1597"/>
      <c r="HDE21" s="1597"/>
      <c r="HDF21" s="1597"/>
      <c r="HDG21" s="1597"/>
      <c r="HDH21" s="1597"/>
      <c r="HDI21" s="1597"/>
      <c r="HDJ21" s="1597"/>
      <c r="HDK21" s="1597"/>
      <c r="HDL21" s="1597"/>
      <c r="HDM21" s="1597"/>
      <c r="HDN21" s="1597"/>
      <c r="HDO21" s="1597"/>
      <c r="HDP21" s="1597"/>
      <c r="HDQ21" s="1597"/>
      <c r="HDR21" s="1597"/>
      <c r="HDS21" s="1597"/>
      <c r="HDT21" s="1597"/>
      <c r="HDU21" s="1597"/>
      <c r="HDV21" s="1597"/>
      <c r="HDW21" s="1597"/>
      <c r="HDX21" s="1597"/>
      <c r="HDY21" s="1597"/>
      <c r="HDZ21" s="1597"/>
      <c r="HEA21" s="1597"/>
      <c r="HEB21" s="1597"/>
      <c r="HEC21" s="1597"/>
      <c r="HED21" s="1597"/>
      <c r="HEE21" s="1597"/>
      <c r="HEF21" s="1597"/>
      <c r="HEG21" s="1597"/>
      <c r="HEH21" s="1597"/>
      <c r="HEI21" s="1597"/>
      <c r="HEJ21" s="1597"/>
      <c r="HEK21" s="1597"/>
      <c r="HEL21" s="1597"/>
      <c r="HEM21" s="1597"/>
      <c r="HEN21" s="1597"/>
      <c r="HEO21" s="1597"/>
      <c r="HEP21" s="1597"/>
      <c r="HEQ21" s="1597"/>
      <c r="HER21" s="1597"/>
      <c r="HES21" s="1597"/>
      <c r="HET21" s="1597"/>
      <c r="HEU21" s="1597"/>
      <c r="HEV21" s="1597"/>
      <c r="HEW21" s="1597"/>
      <c r="HEX21" s="1597"/>
      <c r="HEY21" s="1597"/>
      <c r="HEZ21" s="1597"/>
      <c r="HFA21" s="1597"/>
      <c r="HFB21" s="1597"/>
      <c r="HFC21" s="1597"/>
      <c r="HFD21" s="1597"/>
      <c r="HFE21" s="1597"/>
      <c r="HFF21" s="1597"/>
      <c r="HFG21" s="1597"/>
      <c r="HFH21" s="1597"/>
      <c r="HFI21" s="1597"/>
      <c r="HFJ21" s="1597"/>
      <c r="HFK21" s="1597"/>
      <c r="HFL21" s="1597"/>
      <c r="HFM21" s="1597"/>
      <c r="HFN21" s="1597"/>
      <c r="HFO21" s="1597"/>
      <c r="HFP21" s="1597"/>
      <c r="HFQ21" s="1597"/>
      <c r="HFR21" s="1597"/>
      <c r="HFS21" s="1597"/>
      <c r="HFT21" s="1597"/>
      <c r="HFU21" s="1597"/>
      <c r="HFV21" s="1597"/>
      <c r="HFW21" s="1597"/>
      <c r="HFX21" s="1597"/>
      <c r="HFY21" s="1597"/>
      <c r="HFZ21" s="1597"/>
      <c r="HGA21" s="1597"/>
      <c r="HGB21" s="1597"/>
      <c r="HGC21" s="1597"/>
      <c r="HGD21" s="1597"/>
      <c r="HGE21" s="1597"/>
      <c r="HGF21" s="1597"/>
      <c r="HGG21" s="1597"/>
      <c r="HGH21" s="1597"/>
      <c r="HGI21" s="1597"/>
      <c r="HGJ21" s="1597"/>
      <c r="HGK21" s="1597"/>
      <c r="HGL21" s="1597"/>
      <c r="HGM21" s="1597"/>
      <c r="HGN21" s="1597"/>
      <c r="HGO21" s="1597"/>
      <c r="HGP21" s="1597"/>
      <c r="HGQ21" s="1597"/>
      <c r="HGR21" s="1597"/>
      <c r="HGS21" s="1597"/>
      <c r="HGT21" s="1597"/>
      <c r="HGU21" s="1597"/>
      <c r="HGV21" s="1597"/>
      <c r="HGW21" s="1597"/>
      <c r="HGX21" s="1597"/>
      <c r="HGY21" s="1597"/>
      <c r="HGZ21" s="1597"/>
      <c r="HHA21" s="1597"/>
      <c r="HHB21" s="1597"/>
      <c r="HHC21" s="1597"/>
      <c r="HHD21" s="1597"/>
      <c r="HHE21" s="1597"/>
      <c r="HHF21" s="1597"/>
      <c r="HHG21" s="1597"/>
      <c r="HHH21" s="1597"/>
      <c r="HHI21" s="1597"/>
      <c r="HHJ21" s="1597"/>
      <c r="HHK21" s="1597"/>
      <c r="HHL21" s="1597"/>
      <c r="HHM21" s="1597"/>
      <c r="HHN21" s="1597"/>
      <c r="HHO21" s="1597"/>
      <c r="HHP21" s="1597"/>
      <c r="HHQ21" s="1597"/>
      <c r="HHR21" s="1597"/>
      <c r="HHS21" s="1597"/>
      <c r="HHT21" s="1597"/>
      <c r="HHU21" s="1597"/>
      <c r="HHV21" s="1597"/>
      <c r="HHW21" s="1597"/>
      <c r="HHX21" s="1597"/>
      <c r="HHY21" s="1597"/>
      <c r="HHZ21" s="1597"/>
      <c r="HIA21" s="1597"/>
      <c r="HIB21" s="1597"/>
      <c r="HIC21" s="1597"/>
      <c r="HID21" s="1597"/>
      <c r="HIE21" s="1597"/>
      <c r="HIF21" s="1597"/>
      <c r="HIG21" s="1597"/>
      <c r="HIH21" s="1597"/>
      <c r="HII21" s="1597"/>
      <c r="HIJ21" s="1597"/>
      <c r="HIK21" s="1597"/>
      <c r="HIL21" s="1597"/>
      <c r="HIM21" s="1597"/>
      <c r="HIN21" s="1597"/>
      <c r="HIO21" s="1597"/>
      <c r="HIP21" s="1597"/>
      <c r="HIQ21" s="1597"/>
      <c r="HIR21" s="1597"/>
      <c r="HIS21" s="1597"/>
      <c r="HIT21" s="1597"/>
      <c r="HIU21" s="1597"/>
      <c r="HIV21" s="1597"/>
      <c r="HIW21" s="1597"/>
      <c r="HIX21" s="1597"/>
      <c r="HIY21" s="1597"/>
      <c r="HIZ21" s="1597"/>
      <c r="HJA21" s="1597"/>
      <c r="HJB21" s="1597"/>
      <c r="HJC21" s="1597"/>
      <c r="HJD21" s="1597"/>
      <c r="HJE21" s="1597"/>
      <c r="HJF21" s="1597"/>
      <c r="HJG21" s="1597"/>
      <c r="HJH21" s="1597"/>
      <c r="HJI21" s="1597"/>
      <c r="HJJ21" s="1597"/>
      <c r="HJK21" s="1597"/>
      <c r="HJL21" s="1597"/>
      <c r="HJM21" s="1597"/>
      <c r="HJN21" s="1597"/>
      <c r="HJO21" s="1597"/>
      <c r="HJP21" s="1597"/>
      <c r="HJQ21" s="1597"/>
      <c r="HJR21" s="1597"/>
      <c r="HJS21" s="1597"/>
      <c r="HJT21" s="1597"/>
      <c r="HJU21" s="1597"/>
      <c r="HJV21" s="1597"/>
      <c r="HJW21" s="1597"/>
      <c r="HJX21" s="1597"/>
      <c r="HJY21" s="1597"/>
      <c r="HJZ21" s="1597"/>
      <c r="HKA21" s="1597"/>
      <c r="HKB21" s="1597"/>
      <c r="HKC21" s="1597"/>
      <c r="HKD21" s="1597"/>
      <c r="HKE21" s="1597"/>
      <c r="HKF21" s="1597"/>
      <c r="HKG21" s="1597"/>
      <c r="HKH21" s="1597"/>
      <c r="HKI21" s="1597"/>
      <c r="HKJ21" s="1597"/>
      <c r="HKK21" s="1597"/>
      <c r="HKL21" s="1597"/>
      <c r="HKM21" s="1597"/>
      <c r="HKN21" s="1597"/>
      <c r="HKO21" s="1597"/>
      <c r="HKP21" s="1597"/>
      <c r="HKQ21" s="1597"/>
      <c r="HKR21" s="1597"/>
      <c r="HKS21" s="1597"/>
      <c r="HKT21" s="1597"/>
      <c r="HKU21" s="1597"/>
      <c r="HKV21" s="1597"/>
      <c r="HKW21" s="1597"/>
      <c r="HKX21" s="1597"/>
      <c r="HKY21" s="1597"/>
      <c r="HKZ21" s="1597"/>
      <c r="HLA21" s="1597"/>
      <c r="HLB21" s="1597"/>
      <c r="HLC21" s="1597"/>
      <c r="HLD21" s="1597"/>
      <c r="HLE21" s="1597"/>
      <c r="HLF21" s="1597"/>
      <c r="HLG21" s="1597"/>
      <c r="HLH21" s="1597"/>
      <c r="HLI21" s="1597"/>
      <c r="HLJ21" s="1597"/>
      <c r="HLK21" s="1597"/>
      <c r="HLL21" s="1597"/>
      <c r="HLM21" s="1597"/>
      <c r="HLN21" s="1597"/>
      <c r="HLO21" s="1597"/>
      <c r="HLP21" s="1597"/>
      <c r="HLQ21" s="1597"/>
      <c r="HLR21" s="1597"/>
      <c r="HLS21" s="1597"/>
      <c r="HLT21" s="1597"/>
      <c r="HLU21" s="1597"/>
      <c r="HLV21" s="1597"/>
      <c r="HLW21" s="1597"/>
      <c r="HLX21" s="1597"/>
      <c r="HLY21" s="1597"/>
      <c r="HLZ21" s="1597"/>
      <c r="HMA21" s="1597"/>
      <c r="HMB21" s="1597"/>
      <c r="HMC21" s="1597"/>
      <c r="HMD21" s="1597"/>
      <c r="HME21" s="1597"/>
      <c r="HMF21" s="1597"/>
      <c r="HMG21" s="1597"/>
      <c r="HMH21" s="1597"/>
      <c r="HMI21" s="1597"/>
      <c r="HMJ21" s="1597"/>
      <c r="HMK21" s="1597"/>
      <c r="HML21" s="1597"/>
      <c r="HMM21" s="1597"/>
      <c r="HMN21" s="1597"/>
      <c r="HMO21" s="1597"/>
      <c r="HMP21" s="1597"/>
      <c r="HMQ21" s="1597"/>
      <c r="HMR21" s="1597"/>
      <c r="HMS21" s="1597"/>
      <c r="HMT21" s="1597"/>
      <c r="HMU21" s="1597"/>
      <c r="HMV21" s="1597"/>
      <c r="HMW21" s="1597"/>
      <c r="HMX21" s="1597"/>
      <c r="HMY21" s="1597"/>
      <c r="HMZ21" s="1597"/>
      <c r="HNA21" s="1597"/>
      <c r="HNB21" s="1597"/>
      <c r="HNC21" s="1597"/>
      <c r="HND21" s="1597"/>
      <c r="HNE21" s="1597"/>
      <c r="HNF21" s="1597"/>
      <c r="HNG21" s="1597"/>
      <c r="HNH21" s="1597"/>
      <c r="HNI21" s="1597"/>
      <c r="HNJ21" s="1597"/>
      <c r="HNK21" s="1597"/>
      <c r="HNL21" s="1597"/>
      <c r="HNM21" s="1597"/>
      <c r="HNN21" s="1597"/>
      <c r="HNO21" s="1597"/>
      <c r="HNP21" s="1597"/>
      <c r="HNQ21" s="1597"/>
      <c r="HNR21" s="1597"/>
      <c r="HNS21" s="1597"/>
      <c r="HNT21" s="1597"/>
      <c r="HNU21" s="1597"/>
      <c r="HNV21" s="1597"/>
      <c r="HNW21" s="1597"/>
      <c r="HNX21" s="1597"/>
      <c r="HNY21" s="1597"/>
      <c r="HNZ21" s="1597"/>
      <c r="HOA21" s="1597"/>
      <c r="HOB21" s="1597"/>
      <c r="HOC21" s="1597"/>
      <c r="HOD21" s="1597"/>
      <c r="HOE21" s="1597"/>
      <c r="HOF21" s="1597"/>
      <c r="HOG21" s="1597"/>
      <c r="HOH21" s="1597"/>
      <c r="HOI21" s="1597"/>
      <c r="HOJ21" s="1597"/>
      <c r="HOK21" s="1597"/>
      <c r="HOL21" s="1597"/>
      <c r="HOM21" s="1597"/>
      <c r="HON21" s="1597"/>
      <c r="HOO21" s="1597"/>
      <c r="HOP21" s="1597"/>
      <c r="HOQ21" s="1597"/>
      <c r="HOR21" s="1597"/>
      <c r="HOS21" s="1597"/>
      <c r="HOT21" s="1597"/>
      <c r="HOU21" s="1597"/>
      <c r="HOV21" s="1597"/>
      <c r="HOW21" s="1597"/>
      <c r="HOX21" s="1597"/>
      <c r="HOY21" s="1597"/>
      <c r="HOZ21" s="1597"/>
      <c r="HPA21" s="1597"/>
      <c r="HPB21" s="1597"/>
      <c r="HPC21" s="1597"/>
      <c r="HPD21" s="1597"/>
      <c r="HPE21" s="1597"/>
      <c r="HPF21" s="1597"/>
      <c r="HPG21" s="1597"/>
      <c r="HPH21" s="1597"/>
      <c r="HPI21" s="1597"/>
      <c r="HPJ21" s="1597"/>
      <c r="HPK21" s="1597"/>
      <c r="HPL21" s="1597"/>
      <c r="HPM21" s="1597"/>
      <c r="HPN21" s="1597"/>
      <c r="HPO21" s="1597"/>
      <c r="HPP21" s="1597"/>
      <c r="HPQ21" s="1597"/>
      <c r="HPR21" s="1597"/>
      <c r="HPS21" s="1597"/>
      <c r="HPT21" s="1597"/>
      <c r="HPU21" s="1597"/>
      <c r="HPV21" s="1597"/>
      <c r="HPW21" s="1597"/>
      <c r="HPX21" s="1597"/>
      <c r="HPY21" s="1597"/>
      <c r="HPZ21" s="1597"/>
      <c r="HQA21" s="1597"/>
      <c r="HQB21" s="1597"/>
      <c r="HQC21" s="1597"/>
      <c r="HQD21" s="1597"/>
      <c r="HQE21" s="1597"/>
      <c r="HQF21" s="1597"/>
      <c r="HQG21" s="1597"/>
      <c r="HQH21" s="1597"/>
      <c r="HQI21" s="1597"/>
      <c r="HQJ21" s="1597"/>
      <c r="HQK21" s="1597"/>
      <c r="HQL21" s="1597"/>
      <c r="HQM21" s="1597"/>
      <c r="HQN21" s="1597"/>
      <c r="HQO21" s="1597"/>
      <c r="HQP21" s="1597"/>
      <c r="HQQ21" s="1597"/>
      <c r="HQR21" s="1597"/>
      <c r="HQS21" s="1597"/>
      <c r="HQT21" s="1597"/>
      <c r="HQU21" s="1597"/>
      <c r="HQV21" s="1597"/>
      <c r="HQW21" s="1597"/>
      <c r="HQX21" s="1597"/>
      <c r="HQY21" s="1597"/>
      <c r="HQZ21" s="1597"/>
      <c r="HRA21" s="1597"/>
      <c r="HRB21" s="1597"/>
      <c r="HRC21" s="1597"/>
      <c r="HRD21" s="1597"/>
      <c r="HRE21" s="1597"/>
      <c r="HRF21" s="1597"/>
      <c r="HRG21" s="1597"/>
      <c r="HRH21" s="1597"/>
      <c r="HRI21" s="1597"/>
      <c r="HRJ21" s="1597"/>
      <c r="HRK21" s="1597"/>
      <c r="HRL21" s="1597"/>
      <c r="HRM21" s="1597"/>
      <c r="HRN21" s="1597"/>
      <c r="HRO21" s="1597"/>
      <c r="HRP21" s="1597"/>
      <c r="HRQ21" s="1597"/>
      <c r="HRR21" s="1597"/>
      <c r="HRS21" s="1597"/>
      <c r="HRT21" s="1597"/>
      <c r="HRU21" s="1597"/>
      <c r="HRV21" s="1597"/>
      <c r="HRW21" s="1597"/>
      <c r="HRX21" s="1597"/>
      <c r="HRY21" s="1597"/>
      <c r="HRZ21" s="1597"/>
      <c r="HSA21" s="1597"/>
      <c r="HSB21" s="1597"/>
      <c r="HSC21" s="1597"/>
      <c r="HSD21" s="1597"/>
      <c r="HSE21" s="1597"/>
      <c r="HSF21" s="1597"/>
      <c r="HSG21" s="1597"/>
      <c r="HSH21" s="1597"/>
      <c r="HSI21" s="1597"/>
      <c r="HSJ21" s="1597"/>
      <c r="HSK21" s="1597"/>
      <c r="HSL21" s="1597"/>
      <c r="HSM21" s="1597"/>
      <c r="HSN21" s="1597"/>
      <c r="HSO21" s="1597"/>
      <c r="HSP21" s="1597"/>
      <c r="HSQ21" s="1597"/>
      <c r="HSR21" s="1597"/>
      <c r="HSS21" s="1597"/>
      <c r="HST21" s="1597"/>
      <c r="HSU21" s="1597"/>
      <c r="HSV21" s="1597"/>
      <c r="HSW21" s="1597"/>
      <c r="HSX21" s="1597"/>
      <c r="HSY21" s="1597"/>
      <c r="HSZ21" s="1597"/>
      <c r="HTA21" s="1597"/>
      <c r="HTB21" s="1597"/>
      <c r="HTC21" s="1597"/>
      <c r="HTD21" s="1597"/>
      <c r="HTE21" s="1597"/>
      <c r="HTF21" s="1597"/>
      <c r="HTG21" s="1597"/>
      <c r="HTH21" s="1597"/>
      <c r="HTI21" s="1597"/>
      <c r="HTJ21" s="1597"/>
      <c r="HTK21" s="1597"/>
      <c r="HTL21" s="1597"/>
      <c r="HTM21" s="1597"/>
      <c r="HTN21" s="1597"/>
      <c r="HTO21" s="1597"/>
      <c r="HTP21" s="1597"/>
      <c r="HTQ21" s="1597"/>
      <c r="HTR21" s="1597"/>
      <c r="HTS21" s="1597"/>
      <c r="HTT21" s="1597"/>
      <c r="HTU21" s="1597"/>
      <c r="HTV21" s="1597"/>
      <c r="HTW21" s="1597"/>
      <c r="HTX21" s="1597"/>
      <c r="HTY21" s="1597"/>
      <c r="HTZ21" s="1597"/>
      <c r="HUA21" s="1597"/>
      <c r="HUB21" s="1597"/>
      <c r="HUC21" s="1597"/>
      <c r="HUD21" s="1597"/>
      <c r="HUE21" s="1597"/>
      <c r="HUF21" s="1597"/>
      <c r="HUG21" s="1597"/>
      <c r="HUH21" s="1597"/>
      <c r="HUI21" s="1597"/>
      <c r="HUJ21" s="1597"/>
      <c r="HUK21" s="1597"/>
      <c r="HUL21" s="1597"/>
      <c r="HUM21" s="1597"/>
      <c r="HUN21" s="1597"/>
      <c r="HUO21" s="1597"/>
      <c r="HUP21" s="1597"/>
      <c r="HUQ21" s="1597"/>
      <c r="HUR21" s="1597"/>
      <c r="HUS21" s="1597"/>
      <c r="HUT21" s="1597"/>
      <c r="HUU21" s="1597"/>
      <c r="HUV21" s="1597"/>
      <c r="HUW21" s="1597"/>
      <c r="HUX21" s="1597"/>
      <c r="HUY21" s="1597"/>
      <c r="HUZ21" s="1597"/>
      <c r="HVA21" s="1597"/>
      <c r="HVB21" s="1597"/>
      <c r="HVC21" s="1597"/>
      <c r="HVD21" s="1597"/>
      <c r="HVE21" s="1597"/>
      <c r="HVF21" s="1597"/>
      <c r="HVG21" s="1597"/>
      <c r="HVH21" s="1597"/>
      <c r="HVI21" s="1597"/>
      <c r="HVJ21" s="1597"/>
      <c r="HVK21" s="1597"/>
      <c r="HVL21" s="1597"/>
      <c r="HVM21" s="1597"/>
      <c r="HVN21" s="1597"/>
      <c r="HVO21" s="1597"/>
      <c r="HVP21" s="1597"/>
      <c r="HVQ21" s="1597"/>
      <c r="HVR21" s="1597"/>
      <c r="HVS21" s="1597"/>
      <c r="HVT21" s="1597"/>
      <c r="HVU21" s="1597"/>
      <c r="HVV21" s="1597"/>
      <c r="HVW21" s="1597"/>
      <c r="HVX21" s="1597"/>
      <c r="HVY21" s="1597"/>
      <c r="HVZ21" s="1597"/>
      <c r="HWA21" s="1597"/>
      <c r="HWB21" s="1597"/>
      <c r="HWC21" s="1597"/>
      <c r="HWD21" s="1597"/>
      <c r="HWE21" s="1597"/>
      <c r="HWF21" s="1597"/>
      <c r="HWG21" s="1597"/>
      <c r="HWH21" s="1597"/>
      <c r="HWI21" s="1597"/>
      <c r="HWJ21" s="1597"/>
      <c r="HWK21" s="1597"/>
      <c r="HWL21" s="1597"/>
      <c r="HWM21" s="1597"/>
      <c r="HWN21" s="1597"/>
      <c r="HWO21" s="1597"/>
      <c r="HWP21" s="1597"/>
      <c r="HWQ21" s="1597"/>
      <c r="HWR21" s="1597"/>
      <c r="HWS21" s="1597"/>
      <c r="HWT21" s="1597"/>
      <c r="HWU21" s="1597"/>
      <c r="HWV21" s="1597"/>
      <c r="HWW21" s="1597"/>
      <c r="HWX21" s="1597"/>
      <c r="HWY21" s="1597"/>
      <c r="HWZ21" s="1597"/>
      <c r="HXA21" s="1597"/>
      <c r="HXB21" s="1597"/>
      <c r="HXC21" s="1597"/>
      <c r="HXD21" s="1597"/>
      <c r="HXE21" s="1597"/>
      <c r="HXF21" s="1597"/>
      <c r="HXG21" s="1597"/>
      <c r="HXH21" s="1597"/>
      <c r="HXI21" s="1597"/>
      <c r="HXJ21" s="1597"/>
      <c r="HXK21" s="1597"/>
      <c r="HXL21" s="1597"/>
      <c r="HXM21" s="1597"/>
      <c r="HXN21" s="1597"/>
      <c r="HXO21" s="1597"/>
      <c r="HXP21" s="1597"/>
      <c r="HXQ21" s="1597"/>
      <c r="HXR21" s="1597"/>
      <c r="HXS21" s="1597"/>
      <c r="HXT21" s="1597"/>
      <c r="HXU21" s="1597"/>
      <c r="HXV21" s="1597"/>
      <c r="HXW21" s="1597"/>
      <c r="HXX21" s="1597"/>
      <c r="HXY21" s="1597"/>
      <c r="HXZ21" s="1597"/>
      <c r="HYA21" s="1597"/>
      <c r="HYB21" s="1597"/>
      <c r="HYC21" s="1597"/>
      <c r="HYD21" s="1597"/>
      <c r="HYE21" s="1597"/>
      <c r="HYF21" s="1597"/>
      <c r="HYG21" s="1597"/>
      <c r="HYH21" s="1597"/>
      <c r="HYI21" s="1597"/>
      <c r="HYJ21" s="1597"/>
      <c r="HYK21" s="1597"/>
      <c r="HYL21" s="1597"/>
      <c r="HYM21" s="1597"/>
      <c r="HYN21" s="1597"/>
      <c r="HYO21" s="1597"/>
      <c r="HYP21" s="1597"/>
      <c r="HYQ21" s="1597"/>
      <c r="HYR21" s="1597"/>
      <c r="HYS21" s="1597"/>
      <c r="HYT21" s="1597"/>
      <c r="HYU21" s="1597"/>
      <c r="HYV21" s="1597"/>
      <c r="HYW21" s="1597"/>
      <c r="HYX21" s="1597"/>
      <c r="HYY21" s="1597"/>
      <c r="HYZ21" s="1597"/>
      <c r="HZA21" s="1597"/>
      <c r="HZB21" s="1597"/>
      <c r="HZC21" s="1597"/>
      <c r="HZD21" s="1597"/>
      <c r="HZE21" s="1597"/>
      <c r="HZF21" s="1597"/>
      <c r="HZG21" s="1597"/>
      <c r="HZH21" s="1597"/>
      <c r="HZI21" s="1597"/>
      <c r="HZJ21" s="1597"/>
      <c r="HZK21" s="1597"/>
      <c r="HZL21" s="1597"/>
      <c r="HZM21" s="1597"/>
      <c r="HZN21" s="1597"/>
      <c r="HZO21" s="1597"/>
      <c r="HZP21" s="1597"/>
      <c r="HZQ21" s="1597"/>
      <c r="HZR21" s="1597"/>
      <c r="HZS21" s="1597"/>
      <c r="HZT21" s="1597"/>
      <c r="HZU21" s="1597"/>
      <c r="HZV21" s="1597"/>
      <c r="HZW21" s="1597"/>
      <c r="HZX21" s="1597"/>
      <c r="HZY21" s="1597"/>
      <c r="HZZ21" s="1597"/>
      <c r="IAA21" s="1597"/>
      <c r="IAB21" s="1597"/>
      <c r="IAC21" s="1597"/>
      <c r="IAD21" s="1597"/>
      <c r="IAE21" s="1597"/>
      <c r="IAF21" s="1597"/>
      <c r="IAG21" s="1597"/>
      <c r="IAH21" s="1597"/>
      <c r="IAI21" s="1597"/>
      <c r="IAJ21" s="1597"/>
      <c r="IAK21" s="1597"/>
      <c r="IAL21" s="1597"/>
      <c r="IAM21" s="1597"/>
      <c r="IAN21" s="1597"/>
      <c r="IAO21" s="1597"/>
      <c r="IAP21" s="1597"/>
      <c r="IAQ21" s="1597"/>
      <c r="IAR21" s="1597"/>
      <c r="IAS21" s="1597"/>
      <c r="IAT21" s="1597"/>
      <c r="IAU21" s="1597"/>
      <c r="IAV21" s="1597"/>
      <c r="IAW21" s="1597"/>
      <c r="IAX21" s="1597"/>
      <c r="IAY21" s="1597"/>
      <c r="IAZ21" s="1597"/>
      <c r="IBA21" s="1597"/>
      <c r="IBB21" s="1597"/>
      <c r="IBC21" s="1597"/>
      <c r="IBD21" s="1597"/>
      <c r="IBE21" s="1597"/>
      <c r="IBF21" s="1597"/>
      <c r="IBG21" s="1597"/>
      <c r="IBH21" s="1597"/>
      <c r="IBI21" s="1597"/>
      <c r="IBJ21" s="1597"/>
      <c r="IBK21" s="1597"/>
      <c r="IBL21" s="1597"/>
      <c r="IBM21" s="1597"/>
      <c r="IBN21" s="1597"/>
      <c r="IBO21" s="1597"/>
      <c r="IBP21" s="1597"/>
      <c r="IBQ21" s="1597"/>
      <c r="IBR21" s="1597"/>
      <c r="IBS21" s="1597"/>
      <c r="IBT21" s="1597"/>
      <c r="IBU21" s="1597"/>
      <c r="IBV21" s="1597"/>
      <c r="IBW21" s="1597"/>
      <c r="IBX21" s="1597"/>
      <c r="IBY21" s="1597"/>
      <c r="IBZ21" s="1597"/>
      <c r="ICA21" s="1597"/>
      <c r="ICB21" s="1597"/>
      <c r="ICC21" s="1597"/>
      <c r="ICD21" s="1597"/>
      <c r="ICE21" s="1597"/>
      <c r="ICF21" s="1597"/>
      <c r="ICG21" s="1597"/>
      <c r="ICH21" s="1597"/>
      <c r="ICI21" s="1597"/>
      <c r="ICJ21" s="1597"/>
      <c r="ICK21" s="1597"/>
      <c r="ICL21" s="1597"/>
      <c r="ICM21" s="1597"/>
      <c r="ICN21" s="1597"/>
      <c r="ICO21" s="1597"/>
      <c r="ICP21" s="1597"/>
      <c r="ICQ21" s="1597"/>
      <c r="ICR21" s="1597"/>
      <c r="ICS21" s="1597"/>
      <c r="ICT21" s="1597"/>
      <c r="ICU21" s="1597"/>
      <c r="ICV21" s="1597"/>
      <c r="ICW21" s="1597"/>
      <c r="ICX21" s="1597"/>
      <c r="ICY21" s="1597"/>
      <c r="ICZ21" s="1597"/>
      <c r="IDA21" s="1597"/>
      <c r="IDB21" s="1597"/>
      <c r="IDC21" s="1597"/>
      <c r="IDD21" s="1597"/>
      <c r="IDE21" s="1597"/>
      <c r="IDF21" s="1597"/>
      <c r="IDG21" s="1597"/>
      <c r="IDH21" s="1597"/>
      <c r="IDI21" s="1597"/>
      <c r="IDJ21" s="1597"/>
      <c r="IDK21" s="1597"/>
      <c r="IDL21" s="1597"/>
      <c r="IDM21" s="1597"/>
      <c r="IDN21" s="1597"/>
      <c r="IDO21" s="1597"/>
      <c r="IDP21" s="1597"/>
      <c r="IDQ21" s="1597"/>
      <c r="IDR21" s="1597"/>
      <c r="IDS21" s="1597"/>
      <c r="IDT21" s="1597"/>
      <c r="IDU21" s="1597"/>
      <c r="IDV21" s="1597"/>
      <c r="IDW21" s="1597"/>
      <c r="IDX21" s="1597"/>
      <c r="IDY21" s="1597"/>
      <c r="IDZ21" s="1597"/>
      <c r="IEA21" s="1597"/>
      <c r="IEB21" s="1597"/>
      <c r="IEC21" s="1597"/>
      <c r="IED21" s="1597"/>
      <c r="IEE21" s="1597"/>
      <c r="IEF21" s="1597"/>
      <c r="IEG21" s="1597"/>
      <c r="IEH21" s="1597"/>
      <c r="IEI21" s="1597"/>
      <c r="IEJ21" s="1597"/>
      <c r="IEK21" s="1597"/>
      <c r="IEL21" s="1597"/>
      <c r="IEM21" s="1597"/>
      <c r="IEN21" s="1597"/>
      <c r="IEO21" s="1597"/>
      <c r="IEP21" s="1597"/>
      <c r="IEQ21" s="1597"/>
      <c r="IER21" s="1597"/>
      <c r="IES21" s="1597"/>
      <c r="IET21" s="1597"/>
      <c r="IEU21" s="1597"/>
      <c r="IEV21" s="1597"/>
      <c r="IEW21" s="1597"/>
      <c r="IEX21" s="1597"/>
      <c r="IEY21" s="1597"/>
      <c r="IEZ21" s="1597"/>
      <c r="IFA21" s="1597"/>
      <c r="IFB21" s="1597"/>
      <c r="IFC21" s="1597"/>
      <c r="IFD21" s="1597"/>
      <c r="IFE21" s="1597"/>
      <c r="IFF21" s="1597"/>
      <c r="IFG21" s="1597"/>
      <c r="IFH21" s="1597"/>
      <c r="IFI21" s="1597"/>
      <c r="IFJ21" s="1597"/>
      <c r="IFK21" s="1597"/>
      <c r="IFL21" s="1597"/>
      <c r="IFM21" s="1597"/>
      <c r="IFN21" s="1597"/>
      <c r="IFO21" s="1597"/>
      <c r="IFP21" s="1597"/>
      <c r="IFQ21" s="1597"/>
      <c r="IFR21" s="1597"/>
      <c r="IFS21" s="1597"/>
      <c r="IFT21" s="1597"/>
      <c r="IFU21" s="1597"/>
      <c r="IFV21" s="1597"/>
      <c r="IFW21" s="1597"/>
      <c r="IFX21" s="1597"/>
      <c r="IFY21" s="1597"/>
      <c r="IFZ21" s="1597"/>
      <c r="IGA21" s="1597"/>
      <c r="IGB21" s="1597"/>
      <c r="IGC21" s="1597"/>
      <c r="IGD21" s="1597"/>
      <c r="IGE21" s="1597"/>
      <c r="IGF21" s="1597"/>
      <c r="IGG21" s="1597"/>
      <c r="IGH21" s="1597"/>
      <c r="IGI21" s="1597"/>
      <c r="IGJ21" s="1597"/>
      <c r="IGK21" s="1597"/>
      <c r="IGL21" s="1597"/>
      <c r="IGM21" s="1597"/>
      <c r="IGN21" s="1597"/>
      <c r="IGO21" s="1597"/>
      <c r="IGP21" s="1597"/>
      <c r="IGQ21" s="1597"/>
      <c r="IGR21" s="1597"/>
      <c r="IGS21" s="1597"/>
      <c r="IGT21" s="1597"/>
      <c r="IGU21" s="1597"/>
      <c r="IGV21" s="1597"/>
      <c r="IGW21" s="1597"/>
      <c r="IGX21" s="1597"/>
      <c r="IGY21" s="1597"/>
      <c r="IGZ21" s="1597"/>
      <c r="IHA21" s="1597"/>
      <c r="IHB21" s="1597"/>
      <c r="IHC21" s="1597"/>
      <c r="IHD21" s="1597"/>
      <c r="IHE21" s="1597"/>
      <c r="IHF21" s="1597"/>
      <c r="IHG21" s="1597"/>
      <c r="IHH21" s="1597"/>
      <c r="IHI21" s="1597"/>
      <c r="IHJ21" s="1597"/>
      <c r="IHK21" s="1597"/>
      <c r="IHL21" s="1597"/>
      <c r="IHM21" s="1597"/>
      <c r="IHN21" s="1597"/>
      <c r="IHO21" s="1597"/>
      <c r="IHP21" s="1597"/>
      <c r="IHQ21" s="1597"/>
      <c r="IHR21" s="1597"/>
      <c r="IHS21" s="1597"/>
      <c r="IHT21" s="1597"/>
      <c r="IHU21" s="1597"/>
      <c r="IHV21" s="1597"/>
      <c r="IHW21" s="1597"/>
      <c r="IHX21" s="1597"/>
      <c r="IHY21" s="1597"/>
      <c r="IHZ21" s="1597"/>
      <c r="IIA21" s="1597"/>
      <c r="IIB21" s="1597"/>
      <c r="IIC21" s="1597"/>
      <c r="IID21" s="1597"/>
      <c r="IIE21" s="1597"/>
      <c r="IIF21" s="1597"/>
      <c r="IIG21" s="1597"/>
      <c r="IIH21" s="1597"/>
      <c r="III21" s="1597"/>
      <c r="IIJ21" s="1597"/>
      <c r="IIK21" s="1597"/>
      <c r="IIL21" s="1597"/>
      <c r="IIM21" s="1597"/>
      <c r="IIN21" s="1597"/>
      <c r="IIO21" s="1597"/>
      <c r="IIP21" s="1597"/>
      <c r="IIQ21" s="1597"/>
      <c r="IIR21" s="1597"/>
      <c r="IIS21" s="1597"/>
      <c r="IIT21" s="1597"/>
      <c r="IIU21" s="1597"/>
      <c r="IIV21" s="1597"/>
      <c r="IIW21" s="1597"/>
      <c r="IIX21" s="1597"/>
      <c r="IIY21" s="1597"/>
      <c r="IIZ21" s="1597"/>
      <c r="IJA21" s="1597"/>
      <c r="IJB21" s="1597"/>
      <c r="IJC21" s="1597"/>
      <c r="IJD21" s="1597"/>
      <c r="IJE21" s="1597"/>
      <c r="IJF21" s="1597"/>
      <c r="IJG21" s="1597"/>
      <c r="IJH21" s="1597"/>
      <c r="IJI21" s="1597"/>
      <c r="IJJ21" s="1597"/>
      <c r="IJK21" s="1597"/>
      <c r="IJL21" s="1597"/>
      <c r="IJM21" s="1597"/>
      <c r="IJN21" s="1597"/>
      <c r="IJO21" s="1597"/>
      <c r="IJP21" s="1597"/>
      <c r="IJQ21" s="1597"/>
      <c r="IJR21" s="1597"/>
      <c r="IJS21" s="1597"/>
      <c r="IJT21" s="1597"/>
      <c r="IJU21" s="1597"/>
      <c r="IJV21" s="1597"/>
      <c r="IJW21" s="1597"/>
      <c r="IJX21" s="1597"/>
      <c r="IJY21" s="1597"/>
      <c r="IJZ21" s="1597"/>
      <c r="IKA21" s="1597"/>
      <c r="IKB21" s="1597"/>
      <c r="IKC21" s="1597"/>
      <c r="IKD21" s="1597"/>
      <c r="IKE21" s="1597"/>
      <c r="IKF21" s="1597"/>
      <c r="IKG21" s="1597"/>
      <c r="IKH21" s="1597"/>
      <c r="IKI21" s="1597"/>
      <c r="IKJ21" s="1597"/>
      <c r="IKK21" s="1597"/>
      <c r="IKL21" s="1597"/>
      <c r="IKM21" s="1597"/>
      <c r="IKN21" s="1597"/>
      <c r="IKO21" s="1597"/>
      <c r="IKP21" s="1597"/>
      <c r="IKQ21" s="1597"/>
      <c r="IKR21" s="1597"/>
      <c r="IKS21" s="1597"/>
      <c r="IKT21" s="1597"/>
      <c r="IKU21" s="1597"/>
      <c r="IKV21" s="1597"/>
      <c r="IKW21" s="1597"/>
      <c r="IKX21" s="1597"/>
      <c r="IKY21" s="1597"/>
      <c r="IKZ21" s="1597"/>
      <c r="ILA21" s="1597"/>
      <c r="ILB21" s="1597"/>
      <c r="ILC21" s="1597"/>
      <c r="ILD21" s="1597"/>
      <c r="ILE21" s="1597"/>
      <c r="ILF21" s="1597"/>
      <c r="ILG21" s="1597"/>
      <c r="ILH21" s="1597"/>
      <c r="ILI21" s="1597"/>
      <c r="ILJ21" s="1597"/>
      <c r="ILK21" s="1597"/>
      <c r="ILL21" s="1597"/>
      <c r="ILM21" s="1597"/>
      <c r="ILN21" s="1597"/>
      <c r="ILO21" s="1597"/>
      <c r="ILP21" s="1597"/>
      <c r="ILQ21" s="1597"/>
      <c r="ILR21" s="1597"/>
      <c r="ILS21" s="1597"/>
      <c r="ILT21" s="1597"/>
      <c r="ILU21" s="1597"/>
      <c r="ILV21" s="1597"/>
      <c r="ILW21" s="1597"/>
      <c r="ILX21" s="1597"/>
      <c r="ILY21" s="1597"/>
      <c r="ILZ21" s="1597"/>
      <c r="IMA21" s="1597"/>
      <c r="IMB21" s="1597"/>
      <c r="IMC21" s="1597"/>
      <c r="IMD21" s="1597"/>
      <c r="IME21" s="1597"/>
      <c r="IMF21" s="1597"/>
      <c r="IMG21" s="1597"/>
      <c r="IMH21" s="1597"/>
      <c r="IMI21" s="1597"/>
      <c r="IMJ21" s="1597"/>
      <c r="IMK21" s="1597"/>
      <c r="IML21" s="1597"/>
      <c r="IMM21" s="1597"/>
      <c r="IMN21" s="1597"/>
      <c r="IMO21" s="1597"/>
      <c r="IMP21" s="1597"/>
      <c r="IMQ21" s="1597"/>
      <c r="IMR21" s="1597"/>
      <c r="IMS21" s="1597"/>
      <c r="IMT21" s="1597"/>
      <c r="IMU21" s="1597"/>
      <c r="IMV21" s="1597"/>
      <c r="IMW21" s="1597"/>
      <c r="IMX21" s="1597"/>
      <c r="IMY21" s="1597"/>
      <c r="IMZ21" s="1597"/>
      <c r="INA21" s="1597"/>
      <c r="INB21" s="1597"/>
      <c r="INC21" s="1597"/>
      <c r="IND21" s="1597"/>
      <c r="INE21" s="1597"/>
      <c r="INF21" s="1597"/>
      <c r="ING21" s="1597"/>
      <c r="INH21" s="1597"/>
      <c r="INI21" s="1597"/>
      <c r="INJ21" s="1597"/>
      <c r="INK21" s="1597"/>
      <c r="INL21" s="1597"/>
      <c r="INM21" s="1597"/>
      <c r="INN21" s="1597"/>
      <c r="INO21" s="1597"/>
      <c r="INP21" s="1597"/>
      <c r="INQ21" s="1597"/>
      <c r="INR21" s="1597"/>
      <c r="INS21" s="1597"/>
      <c r="INT21" s="1597"/>
      <c r="INU21" s="1597"/>
      <c r="INV21" s="1597"/>
      <c r="INW21" s="1597"/>
      <c r="INX21" s="1597"/>
      <c r="INY21" s="1597"/>
      <c r="INZ21" s="1597"/>
      <c r="IOA21" s="1597"/>
      <c r="IOB21" s="1597"/>
      <c r="IOC21" s="1597"/>
      <c r="IOD21" s="1597"/>
      <c r="IOE21" s="1597"/>
      <c r="IOF21" s="1597"/>
      <c r="IOG21" s="1597"/>
      <c r="IOH21" s="1597"/>
      <c r="IOI21" s="1597"/>
      <c r="IOJ21" s="1597"/>
      <c r="IOK21" s="1597"/>
      <c r="IOL21" s="1597"/>
      <c r="IOM21" s="1597"/>
      <c r="ION21" s="1597"/>
      <c r="IOO21" s="1597"/>
      <c r="IOP21" s="1597"/>
      <c r="IOQ21" s="1597"/>
      <c r="IOR21" s="1597"/>
      <c r="IOS21" s="1597"/>
      <c r="IOT21" s="1597"/>
      <c r="IOU21" s="1597"/>
      <c r="IOV21" s="1597"/>
      <c r="IOW21" s="1597"/>
      <c r="IOX21" s="1597"/>
      <c r="IOY21" s="1597"/>
      <c r="IOZ21" s="1597"/>
      <c r="IPA21" s="1597"/>
      <c r="IPB21" s="1597"/>
      <c r="IPC21" s="1597"/>
      <c r="IPD21" s="1597"/>
      <c r="IPE21" s="1597"/>
      <c r="IPF21" s="1597"/>
      <c r="IPG21" s="1597"/>
      <c r="IPH21" s="1597"/>
      <c r="IPI21" s="1597"/>
      <c r="IPJ21" s="1597"/>
      <c r="IPK21" s="1597"/>
      <c r="IPL21" s="1597"/>
      <c r="IPM21" s="1597"/>
      <c r="IPN21" s="1597"/>
      <c r="IPO21" s="1597"/>
      <c r="IPP21" s="1597"/>
      <c r="IPQ21" s="1597"/>
      <c r="IPR21" s="1597"/>
      <c r="IPS21" s="1597"/>
      <c r="IPT21" s="1597"/>
      <c r="IPU21" s="1597"/>
      <c r="IPV21" s="1597"/>
      <c r="IPW21" s="1597"/>
      <c r="IPX21" s="1597"/>
      <c r="IPY21" s="1597"/>
      <c r="IPZ21" s="1597"/>
      <c r="IQA21" s="1597"/>
      <c r="IQB21" s="1597"/>
      <c r="IQC21" s="1597"/>
      <c r="IQD21" s="1597"/>
      <c r="IQE21" s="1597"/>
      <c r="IQF21" s="1597"/>
      <c r="IQG21" s="1597"/>
      <c r="IQH21" s="1597"/>
      <c r="IQI21" s="1597"/>
      <c r="IQJ21" s="1597"/>
      <c r="IQK21" s="1597"/>
      <c r="IQL21" s="1597"/>
      <c r="IQM21" s="1597"/>
      <c r="IQN21" s="1597"/>
      <c r="IQO21" s="1597"/>
      <c r="IQP21" s="1597"/>
      <c r="IQQ21" s="1597"/>
      <c r="IQR21" s="1597"/>
      <c r="IQS21" s="1597"/>
      <c r="IQT21" s="1597"/>
      <c r="IQU21" s="1597"/>
      <c r="IQV21" s="1597"/>
      <c r="IQW21" s="1597"/>
      <c r="IQX21" s="1597"/>
      <c r="IQY21" s="1597"/>
      <c r="IQZ21" s="1597"/>
      <c r="IRA21" s="1597"/>
      <c r="IRB21" s="1597"/>
      <c r="IRC21" s="1597"/>
      <c r="IRD21" s="1597"/>
      <c r="IRE21" s="1597"/>
      <c r="IRF21" s="1597"/>
      <c r="IRG21" s="1597"/>
      <c r="IRH21" s="1597"/>
      <c r="IRI21" s="1597"/>
      <c r="IRJ21" s="1597"/>
      <c r="IRK21" s="1597"/>
      <c r="IRL21" s="1597"/>
      <c r="IRM21" s="1597"/>
      <c r="IRN21" s="1597"/>
      <c r="IRO21" s="1597"/>
      <c r="IRP21" s="1597"/>
      <c r="IRQ21" s="1597"/>
      <c r="IRR21" s="1597"/>
      <c r="IRS21" s="1597"/>
      <c r="IRT21" s="1597"/>
      <c r="IRU21" s="1597"/>
      <c r="IRV21" s="1597"/>
      <c r="IRW21" s="1597"/>
      <c r="IRX21" s="1597"/>
      <c r="IRY21" s="1597"/>
      <c r="IRZ21" s="1597"/>
      <c r="ISA21" s="1597"/>
      <c r="ISB21" s="1597"/>
      <c r="ISC21" s="1597"/>
      <c r="ISD21" s="1597"/>
      <c r="ISE21" s="1597"/>
      <c r="ISF21" s="1597"/>
      <c r="ISG21" s="1597"/>
      <c r="ISH21" s="1597"/>
      <c r="ISI21" s="1597"/>
      <c r="ISJ21" s="1597"/>
      <c r="ISK21" s="1597"/>
      <c r="ISL21" s="1597"/>
      <c r="ISM21" s="1597"/>
      <c r="ISN21" s="1597"/>
      <c r="ISO21" s="1597"/>
      <c r="ISP21" s="1597"/>
      <c r="ISQ21" s="1597"/>
      <c r="ISR21" s="1597"/>
      <c r="ISS21" s="1597"/>
      <c r="IST21" s="1597"/>
      <c r="ISU21" s="1597"/>
      <c r="ISV21" s="1597"/>
      <c r="ISW21" s="1597"/>
      <c r="ISX21" s="1597"/>
      <c r="ISY21" s="1597"/>
      <c r="ISZ21" s="1597"/>
      <c r="ITA21" s="1597"/>
      <c r="ITB21" s="1597"/>
      <c r="ITC21" s="1597"/>
      <c r="ITD21" s="1597"/>
      <c r="ITE21" s="1597"/>
      <c r="ITF21" s="1597"/>
      <c r="ITG21" s="1597"/>
      <c r="ITH21" s="1597"/>
      <c r="ITI21" s="1597"/>
      <c r="ITJ21" s="1597"/>
      <c r="ITK21" s="1597"/>
      <c r="ITL21" s="1597"/>
      <c r="ITM21" s="1597"/>
      <c r="ITN21" s="1597"/>
      <c r="ITO21" s="1597"/>
      <c r="ITP21" s="1597"/>
      <c r="ITQ21" s="1597"/>
      <c r="ITR21" s="1597"/>
      <c r="ITS21" s="1597"/>
      <c r="ITT21" s="1597"/>
      <c r="ITU21" s="1597"/>
      <c r="ITV21" s="1597"/>
      <c r="ITW21" s="1597"/>
      <c r="ITX21" s="1597"/>
      <c r="ITY21" s="1597"/>
      <c r="ITZ21" s="1597"/>
      <c r="IUA21" s="1597"/>
      <c r="IUB21" s="1597"/>
      <c r="IUC21" s="1597"/>
      <c r="IUD21" s="1597"/>
      <c r="IUE21" s="1597"/>
      <c r="IUF21" s="1597"/>
      <c r="IUG21" s="1597"/>
      <c r="IUH21" s="1597"/>
      <c r="IUI21" s="1597"/>
      <c r="IUJ21" s="1597"/>
      <c r="IUK21" s="1597"/>
      <c r="IUL21" s="1597"/>
      <c r="IUM21" s="1597"/>
      <c r="IUN21" s="1597"/>
      <c r="IUO21" s="1597"/>
      <c r="IUP21" s="1597"/>
      <c r="IUQ21" s="1597"/>
      <c r="IUR21" s="1597"/>
      <c r="IUS21" s="1597"/>
      <c r="IUT21" s="1597"/>
      <c r="IUU21" s="1597"/>
      <c r="IUV21" s="1597"/>
      <c r="IUW21" s="1597"/>
      <c r="IUX21" s="1597"/>
      <c r="IUY21" s="1597"/>
      <c r="IUZ21" s="1597"/>
      <c r="IVA21" s="1597"/>
      <c r="IVB21" s="1597"/>
      <c r="IVC21" s="1597"/>
      <c r="IVD21" s="1597"/>
      <c r="IVE21" s="1597"/>
      <c r="IVF21" s="1597"/>
      <c r="IVG21" s="1597"/>
      <c r="IVH21" s="1597"/>
      <c r="IVI21" s="1597"/>
      <c r="IVJ21" s="1597"/>
      <c r="IVK21" s="1597"/>
      <c r="IVL21" s="1597"/>
      <c r="IVM21" s="1597"/>
      <c r="IVN21" s="1597"/>
      <c r="IVO21" s="1597"/>
      <c r="IVP21" s="1597"/>
      <c r="IVQ21" s="1597"/>
      <c r="IVR21" s="1597"/>
      <c r="IVS21" s="1597"/>
      <c r="IVT21" s="1597"/>
      <c r="IVU21" s="1597"/>
      <c r="IVV21" s="1597"/>
      <c r="IVW21" s="1597"/>
      <c r="IVX21" s="1597"/>
      <c r="IVY21" s="1597"/>
      <c r="IVZ21" s="1597"/>
      <c r="IWA21" s="1597"/>
      <c r="IWB21" s="1597"/>
      <c r="IWC21" s="1597"/>
      <c r="IWD21" s="1597"/>
      <c r="IWE21" s="1597"/>
      <c r="IWF21" s="1597"/>
      <c r="IWG21" s="1597"/>
      <c r="IWH21" s="1597"/>
      <c r="IWI21" s="1597"/>
      <c r="IWJ21" s="1597"/>
      <c r="IWK21" s="1597"/>
      <c r="IWL21" s="1597"/>
      <c r="IWM21" s="1597"/>
      <c r="IWN21" s="1597"/>
      <c r="IWO21" s="1597"/>
      <c r="IWP21" s="1597"/>
      <c r="IWQ21" s="1597"/>
      <c r="IWR21" s="1597"/>
      <c r="IWS21" s="1597"/>
      <c r="IWT21" s="1597"/>
      <c r="IWU21" s="1597"/>
      <c r="IWV21" s="1597"/>
      <c r="IWW21" s="1597"/>
      <c r="IWX21" s="1597"/>
      <c r="IWY21" s="1597"/>
      <c r="IWZ21" s="1597"/>
      <c r="IXA21" s="1597"/>
      <c r="IXB21" s="1597"/>
      <c r="IXC21" s="1597"/>
      <c r="IXD21" s="1597"/>
      <c r="IXE21" s="1597"/>
      <c r="IXF21" s="1597"/>
      <c r="IXG21" s="1597"/>
      <c r="IXH21" s="1597"/>
      <c r="IXI21" s="1597"/>
      <c r="IXJ21" s="1597"/>
      <c r="IXK21" s="1597"/>
      <c r="IXL21" s="1597"/>
      <c r="IXM21" s="1597"/>
      <c r="IXN21" s="1597"/>
      <c r="IXO21" s="1597"/>
      <c r="IXP21" s="1597"/>
      <c r="IXQ21" s="1597"/>
      <c r="IXR21" s="1597"/>
      <c r="IXS21" s="1597"/>
      <c r="IXT21" s="1597"/>
      <c r="IXU21" s="1597"/>
      <c r="IXV21" s="1597"/>
      <c r="IXW21" s="1597"/>
      <c r="IXX21" s="1597"/>
      <c r="IXY21" s="1597"/>
      <c r="IXZ21" s="1597"/>
      <c r="IYA21" s="1597"/>
      <c r="IYB21" s="1597"/>
      <c r="IYC21" s="1597"/>
      <c r="IYD21" s="1597"/>
      <c r="IYE21" s="1597"/>
      <c r="IYF21" s="1597"/>
      <c r="IYG21" s="1597"/>
      <c r="IYH21" s="1597"/>
      <c r="IYI21" s="1597"/>
      <c r="IYJ21" s="1597"/>
      <c r="IYK21" s="1597"/>
      <c r="IYL21" s="1597"/>
      <c r="IYM21" s="1597"/>
      <c r="IYN21" s="1597"/>
      <c r="IYO21" s="1597"/>
      <c r="IYP21" s="1597"/>
      <c r="IYQ21" s="1597"/>
      <c r="IYR21" s="1597"/>
      <c r="IYS21" s="1597"/>
      <c r="IYT21" s="1597"/>
      <c r="IYU21" s="1597"/>
      <c r="IYV21" s="1597"/>
      <c r="IYW21" s="1597"/>
      <c r="IYX21" s="1597"/>
      <c r="IYY21" s="1597"/>
      <c r="IYZ21" s="1597"/>
      <c r="IZA21" s="1597"/>
      <c r="IZB21" s="1597"/>
      <c r="IZC21" s="1597"/>
      <c r="IZD21" s="1597"/>
      <c r="IZE21" s="1597"/>
      <c r="IZF21" s="1597"/>
      <c r="IZG21" s="1597"/>
      <c r="IZH21" s="1597"/>
      <c r="IZI21" s="1597"/>
      <c r="IZJ21" s="1597"/>
      <c r="IZK21" s="1597"/>
      <c r="IZL21" s="1597"/>
      <c r="IZM21" s="1597"/>
      <c r="IZN21" s="1597"/>
      <c r="IZO21" s="1597"/>
      <c r="IZP21" s="1597"/>
      <c r="IZQ21" s="1597"/>
      <c r="IZR21" s="1597"/>
      <c r="IZS21" s="1597"/>
      <c r="IZT21" s="1597"/>
      <c r="IZU21" s="1597"/>
      <c r="IZV21" s="1597"/>
      <c r="IZW21" s="1597"/>
      <c r="IZX21" s="1597"/>
      <c r="IZY21" s="1597"/>
      <c r="IZZ21" s="1597"/>
      <c r="JAA21" s="1597"/>
      <c r="JAB21" s="1597"/>
      <c r="JAC21" s="1597"/>
      <c r="JAD21" s="1597"/>
      <c r="JAE21" s="1597"/>
      <c r="JAF21" s="1597"/>
      <c r="JAG21" s="1597"/>
      <c r="JAH21" s="1597"/>
      <c r="JAI21" s="1597"/>
      <c r="JAJ21" s="1597"/>
      <c r="JAK21" s="1597"/>
      <c r="JAL21" s="1597"/>
      <c r="JAM21" s="1597"/>
      <c r="JAN21" s="1597"/>
      <c r="JAO21" s="1597"/>
      <c r="JAP21" s="1597"/>
      <c r="JAQ21" s="1597"/>
      <c r="JAR21" s="1597"/>
      <c r="JAS21" s="1597"/>
      <c r="JAT21" s="1597"/>
      <c r="JAU21" s="1597"/>
      <c r="JAV21" s="1597"/>
      <c r="JAW21" s="1597"/>
      <c r="JAX21" s="1597"/>
      <c r="JAY21" s="1597"/>
      <c r="JAZ21" s="1597"/>
      <c r="JBA21" s="1597"/>
      <c r="JBB21" s="1597"/>
      <c r="JBC21" s="1597"/>
      <c r="JBD21" s="1597"/>
      <c r="JBE21" s="1597"/>
      <c r="JBF21" s="1597"/>
      <c r="JBG21" s="1597"/>
      <c r="JBH21" s="1597"/>
      <c r="JBI21" s="1597"/>
      <c r="JBJ21" s="1597"/>
      <c r="JBK21" s="1597"/>
      <c r="JBL21" s="1597"/>
      <c r="JBM21" s="1597"/>
      <c r="JBN21" s="1597"/>
      <c r="JBO21" s="1597"/>
      <c r="JBP21" s="1597"/>
      <c r="JBQ21" s="1597"/>
      <c r="JBR21" s="1597"/>
      <c r="JBS21" s="1597"/>
      <c r="JBT21" s="1597"/>
      <c r="JBU21" s="1597"/>
      <c r="JBV21" s="1597"/>
      <c r="JBW21" s="1597"/>
      <c r="JBX21" s="1597"/>
      <c r="JBY21" s="1597"/>
      <c r="JBZ21" s="1597"/>
      <c r="JCA21" s="1597"/>
      <c r="JCB21" s="1597"/>
      <c r="JCC21" s="1597"/>
      <c r="JCD21" s="1597"/>
      <c r="JCE21" s="1597"/>
      <c r="JCF21" s="1597"/>
      <c r="JCG21" s="1597"/>
      <c r="JCH21" s="1597"/>
      <c r="JCI21" s="1597"/>
      <c r="JCJ21" s="1597"/>
      <c r="JCK21" s="1597"/>
      <c r="JCL21" s="1597"/>
      <c r="JCM21" s="1597"/>
      <c r="JCN21" s="1597"/>
      <c r="JCO21" s="1597"/>
      <c r="JCP21" s="1597"/>
      <c r="JCQ21" s="1597"/>
      <c r="JCR21" s="1597"/>
      <c r="JCS21" s="1597"/>
      <c r="JCT21" s="1597"/>
      <c r="JCU21" s="1597"/>
      <c r="JCV21" s="1597"/>
      <c r="JCW21" s="1597"/>
      <c r="JCX21" s="1597"/>
      <c r="JCY21" s="1597"/>
      <c r="JCZ21" s="1597"/>
      <c r="JDA21" s="1597"/>
      <c r="JDB21" s="1597"/>
      <c r="JDC21" s="1597"/>
      <c r="JDD21" s="1597"/>
      <c r="JDE21" s="1597"/>
      <c r="JDF21" s="1597"/>
      <c r="JDG21" s="1597"/>
      <c r="JDH21" s="1597"/>
      <c r="JDI21" s="1597"/>
      <c r="JDJ21" s="1597"/>
      <c r="JDK21" s="1597"/>
      <c r="JDL21" s="1597"/>
      <c r="JDM21" s="1597"/>
      <c r="JDN21" s="1597"/>
      <c r="JDO21" s="1597"/>
      <c r="JDP21" s="1597"/>
      <c r="JDQ21" s="1597"/>
      <c r="JDR21" s="1597"/>
      <c r="JDS21" s="1597"/>
      <c r="JDT21" s="1597"/>
      <c r="JDU21" s="1597"/>
      <c r="JDV21" s="1597"/>
      <c r="JDW21" s="1597"/>
      <c r="JDX21" s="1597"/>
      <c r="JDY21" s="1597"/>
      <c r="JDZ21" s="1597"/>
      <c r="JEA21" s="1597"/>
      <c r="JEB21" s="1597"/>
      <c r="JEC21" s="1597"/>
      <c r="JED21" s="1597"/>
      <c r="JEE21" s="1597"/>
      <c r="JEF21" s="1597"/>
      <c r="JEG21" s="1597"/>
      <c r="JEH21" s="1597"/>
      <c r="JEI21" s="1597"/>
      <c r="JEJ21" s="1597"/>
      <c r="JEK21" s="1597"/>
      <c r="JEL21" s="1597"/>
      <c r="JEM21" s="1597"/>
      <c r="JEN21" s="1597"/>
      <c r="JEO21" s="1597"/>
      <c r="JEP21" s="1597"/>
      <c r="JEQ21" s="1597"/>
      <c r="JER21" s="1597"/>
      <c r="JES21" s="1597"/>
      <c r="JET21" s="1597"/>
      <c r="JEU21" s="1597"/>
      <c r="JEV21" s="1597"/>
      <c r="JEW21" s="1597"/>
      <c r="JEX21" s="1597"/>
      <c r="JEY21" s="1597"/>
      <c r="JEZ21" s="1597"/>
      <c r="JFA21" s="1597"/>
      <c r="JFB21" s="1597"/>
      <c r="JFC21" s="1597"/>
      <c r="JFD21" s="1597"/>
      <c r="JFE21" s="1597"/>
      <c r="JFF21" s="1597"/>
      <c r="JFG21" s="1597"/>
      <c r="JFH21" s="1597"/>
      <c r="JFI21" s="1597"/>
      <c r="JFJ21" s="1597"/>
      <c r="JFK21" s="1597"/>
      <c r="JFL21" s="1597"/>
      <c r="JFM21" s="1597"/>
      <c r="JFN21" s="1597"/>
      <c r="JFO21" s="1597"/>
      <c r="JFP21" s="1597"/>
      <c r="JFQ21" s="1597"/>
      <c r="JFR21" s="1597"/>
      <c r="JFS21" s="1597"/>
      <c r="JFT21" s="1597"/>
      <c r="JFU21" s="1597"/>
      <c r="JFV21" s="1597"/>
      <c r="JFW21" s="1597"/>
      <c r="JFX21" s="1597"/>
      <c r="JFY21" s="1597"/>
      <c r="JFZ21" s="1597"/>
      <c r="JGA21" s="1597"/>
      <c r="JGB21" s="1597"/>
      <c r="JGC21" s="1597"/>
      <c r="JGD21" s="1597"/>
      <c r="JGE21" s="1597"/>
      <c r="JGF21" s="1597"/>
      <c r="JGG21" s="1597"/>
      <c r="JGH21" s="1597"/>
      <c r="JGI21" s="1597"/>
      <c r="JGJ21" s="1597"/>
      <c r="JGK21" s="1597"/>
      <c r="JGL21" s="1597"/>
      <c r="JGM21" s="1597"/>
      <c r="JGN21" s="1597"/>
      <c r="JGO21" s="1597"/>
      <c r="JGP21" s="1597"/>
      <c r="JGQ21" s="1597"/>
      <c r="JGR21" s="1597"/>
      <c r="JGS21" s="1597"/>
      <c r="JGT21" s="1597"/>
      <c r="JGU21" s="1597"/>
      <c r="JGV21" s="1597"/>
      <c r="JGW21" s="1597"/>
      <c r="JGX21" s="1597"/>
      <c r="JGY21" s="1597"/>
      <c r="JGZ21" s="1597"/>
      <c r="JHA21" s="1597"/>
      <c r="JHB21" s="1597"/>
      <c r="JHC21" s="1597"/>
      <c r="JHD21" s="1597"/>
      <c r="JHE21" s="1597"/>
      <c r="JHF21" s="1597"/>
      <c r="JHG21" s="1597"/>
      <c r="JHH21" s="1597"/>
      <c r="JHI21" s="1597"/>
      <c r="JHJ21" s="1597"/>
      <c r="JHK21" s="1597"/>
      <c r="JHL21" s="1597"/>
      <c r="JHM21" s="1597"/>
      <c r="JHN21" s="1597"/>
      <c r="JHO21" s="1597"/>
      <c r="JHP21" s="1597"/>
      <c r="JHQ21" s="1597"/>
      <c r="JHR21" s="1597"/>
      <c r="JHS21" s="1597"/>
      <c r="JHT21" s="1597"/>
      <c r="JHU21" s="1597"/>
      <c r="JHV21" s="1597"/>
      <c r="JHW21" s="1597"/>
      <c r="JHX21" s="1597"/>
      <c r="JHY21" s="1597"/>
      <c r="JHZ21" s="1597"/>
      <c r="JIA21" s="1597"/>
      <c r="JIB21" s="1597"/>
      <c r="JIC21" s="1597"/>
      <c r="JID21" s="1597"/>
      <c r="JIE21" s="1597"/>
      <c r="JIF21" s="1597"/>
      <c r="JIG21" s="1597"/>
      <c r="JIH21" s="1597"/>
      <c r="JII21" s="1597"/>
      <c r="JIJ21" s="1597"/>
      <c r="JIK21" s="1597"/>
      <c r="JIL21" s="1597"/>
      <c r="JIM21" s="1597"/>
      <c r="JIN21" s="1597"/>
      <c r="JIO21" s="1597"/>
      <c r="JIP21" s="1597"/>
      <c r="JIQ21" s="1597"/>
      <c r="JIR21" s="1597"/>
      <c r="JIS21" s="1597"/>
      <c r="JIT21" s="1597"/>
      <c r="JIU21" s="1597"/>
      <c r="JIV21" s="1597"/>
      <c r="JIW21" s="1597"/>
      <c r="JIX21" s="1597"/>
      <c r="JIY21" s="1597"/>
      <c r="JIZ21" s="1597"/>
      <c r="JJA21" s="1597"/>
      <c r="JJB21" s="1597"/>
      <c r="JJC21" s="1597"/>
      <c r="JJD21" s="1597"/>
      <c r="JJE21" s="1597"/>
      <c r="JJF21" s="1597"/>
      <c r="JJG21" s="1597"/>
      <c r="JJH21" s="1597"/>
      <c r="JJI21" s="1597"/>
      <c r="JJJ21" s="1597"/>
      <c r="JJK21" s="1597"/>
      <c r="JJL21" s="1597"/>
      <c r="JJM21" s="1597"/>
      <c r="JJN21" s="1597"/>
      <c r="JJO21" s="1597"/>
      <c r="JJP21" s="1597"/>
      <c r="JJQ21" s="1597"/>
      <c r="JJR21" s="1597"/>
      <c r="JJS21" s="1597"/>
      <c r="JJT21" s="1597"/>
      <c r="JJU21" s="1597"/>
      <c r="JJV21" s="1597"/>
      <c r="JJW21" s="1597"/>
      <c r="JJX21" s="1597"/>
      <c r="JJY21" s="1597"/>
      <c r="JJZ21" s="1597"/>
      <c r="JKA21" s="1597"/>
      <c r="JKB21" s="1597"/>
      <c r="JKC21" s="1597"/>
      <c r="JKD21" s="1597"/>
      <c r="JKE21" s="1597"/>
      <c r="JKF21" s="1597"/>
      <c r="JKG21" s="1597"/>
      <c r="JKH21" s="1597"/>
      <c r="JKI21" s="1597"/>
      <c r="JKJ21" s="1597"/>
      <c r="JKK21" s="1597"/>
      <c r="JKL21" s="1597"/>
      <c r="JKM21" s="1597"/>
      <c r="JKN21" s="1597"/>
      <c r="JKO21" s="1597"/>
      <c r="JKP21" s="1597"/>
      <c r="JKQ21" s="1597"/>
      <c r="JKR21" s="1597"/>
      <c r="JKS21" s="1597"/>
      <c r="JKT21" s="1597"/>
      <c r="JKU21" s="1597"/>
      <c r="JKV21" s="1597"/>
      <c r="JKW21" s="1597"/>
      <c r="JKX21" s="1597"/>
      <c r="JKY21" s="1597"/>
      <c r="JKZ21" s="1597"/>
      <c r="JLA21" s="1597"/>
      <c r="JLB21" s="1597"/>
      <c r="JLC21" s="1597"/>
      <c r="JLD21" s="1597"/>
      <c r="JLE21" s="1597"/>
      <c r="JLF21" s="1597"/>
      <c r="JLG21" s="1597"/>
      <c r="JLH21" s="1597"/>
      <c r="JLI21" s="1597"/>
      <c r="JLJ21" s="1597"/>
      <c r="JLK21" s="1597"/>
      <c r="JLL21" s="1597"/>
      <c r="JLM21" s="1597"/>
      <c r="JLN21" s="1597"/>
      <c r="JLO21" s="1597"/>
      <c r="JLP21" s="1597"/>
      <c r="JLQ21" s="1597"/>
      <c r="JLR21" s="1597"/>
      <c r="JLS21" s="1597"/>
      <c r="JLT21" s="1597"/>
      <c r="JLU21" s="1597"/>
      <c r="JLV21" s="1597"/>
      <c r="JLW21" s="1597"/>
      <c r="JLX21" s="1597"/>
      <c r="JLY21" s="1597"/>
      <c r="JLZ21" s="1597"/>
      <c r="JMA21" s="1597"/>
      <c r="JMB21" s="1597"/>
      <c r="JMC21" s="1597"/>
      <c r="JMD21" s="1597"/>
      <c r="JME21" s="1597"/>
      <c r="JMF21" s="1597"/>
      <c r="JMG21" s="1597"/>
      <c r="JMH21" s="1597"/>
      <c r="JMI21" s="1597"/>
      <c r="JMJ21" s="1597"/>
      <c r="JMK21" s="1597"/>
      <c r="JML21" s="1597"/>
      <c r="JMM21" s="1597"/>
      <c r="JMN21" s="1597"/>
      <c r="JMO21" s="1597"/>
      <c r="JMP21" s="1597"/>
      <c r="JMQ21" s="1597"/>
      <c r="JMR21" s="1597"/>
      <c r="JMS21" s="1597"/>
      <c r="JMT21" s="1597"/>
      <c r="JMU21" s="1597"/>
      <c r="JMV21" s="1597"/>
      <c r="JMW21" s="1597"/>
      <c r="JMX21" s="1597"/>
      <c r="JMY21" s="1597"/>
      <c r="JMZ21" s="1597"/>
      <c r="JNA21" s="1597"/>
      <c r="JNB21" s="1597"/>
      <c r="JNC21" s="1597"/>
      <c r="JND21" s="1597"/>
      <c r="JNE21" s="1597"/>
      <c r="JNF21" s="1597"/>
      <c r="JNG21" s="1597"/>
      <c r="JNH21" s="1597"/>
      <c r="JNI21" s="1597"/>
      <c r="JNJ21" s="1597"/>
      <c r="JNK21" s="1597"/>
      <c r="JNL21" s="1597"/>
      <c r="JNM21" s="1597"/>
      <c r="JNN21" s="1597"/>
      <c r="JNO21" s="1597"/>
      <c r="JNP21" s="1597"/>
      <c r="JNQ21" s="1597"/>
      <c r="JNR21" s="1597"/>
      <c r="JNS21" s="1597"/>
      <c r="JNT21" s="1597"/>
      <c r="JNU21" s="1597"/>
      <c r="JNV21" s="1597"/>
      <c r="JNW21" s="1597"/>
      <c r="JNX21" s="1597"/>
      <c r="JNY21" s="1597"/>
      <c r="JNZ21" s="1597"/>
      <c r="JOA21" s="1597"/>
      <c r="JOB21" s="1597"/>
      <c r="JOC21" s="1597"/>
      <c r="JOD21" s="1597"/>
      <c r="JOE21" s="1597"/>
      <c r="JOF21" s="1597"/>
      <c r="JOG21" s="1597"/>
      <c r="JOH21" s="1597"/>
      <c r="JOI21" s="1597"/>
      <c r="JOJ21" s="1597"/>
      <c r="JOK21" s="1597"/>
      <c r="JOL21" s="1597"/>
      <c r="JOM21" s="1597"/>
      <c r="JON21" s="1597"/>
      <c r="JOO21" s="1597"/>
      <c r="JOP21" s="1597"/>
      <c r="JOQ21" s="1597"/>
      <c r="JOR21" s="1597"/>
      <c r="JOS21" s="1597"/>
      <c r="JOT21" s="1597"/>
      <c r="JOU21" s="1597"/>
      <c r="JOV21" s="1597"/>
      <c r="JOW21" s="1597"/>
      <c r="JOX21" s="1597"/>
      <c r="JOY21" s="1597"/>
      <c r="JOZ21" s="1597"/>
      <c r="JPA21" s="1597"/>
      <c r="JPB21" s="1597"/>
      <c r="JPC21" s="1597"/>
      <c r="JPD21" s="1597"/>
      <c r="JPE21" s="1597"/>
      <c r="JPF21" s="1597"/>
      <c r="JPG21" s="1597"/>
      <c r="JPH21" s="1597"/>
      <c r="JPI21" s="1597"/>
      <c r="JPJ21" s="1597"/>
      <c r="JPK21" s="1597"/>
      <c r="JPL21" s="1597"/>
      <c r="JPM21" s="1597"/>
      <c r="JPN21" s="1597"/>
      <c r="JPO21" s="1597"/>
      <c r="JPP21" s="1597"/>
      <c r="JPQ21" s="1597"/>
      <c r="JPR21" s="1597"/>
      <c r="JPS21" s="1597"/>
      <c r="JPT21" s="1597"/>
      <c r="JPU21" s="1597"/>
      <c r="JPV21" s="1597"/>
      <c r="JPW21" s="1597"/>
      <c r="JPX21" s="1597"/>
      <c r="JPY21" s="1597"/>
      <c r="JPZ21" s="1597"/>
      <c r="JQA21" s="1597"/>
      <c r="JQB21" s="1597"/>
      <c r="JQC21" s="1597"/>
      <c r="JQD21" s="1597"/>
      <c r="JQE21" s="1597"/>
      <c r="JQF21" s="1597"/>
      <c r="JQG21" s="1597"/>
      <c r="JQH21" s="1597"/>
      <c r="JQI21" s="1597"/>
      <c r="JQJ21" s="1597"/>
      <c r="JQK21" s="1597"/>
      <c r="JQL21" s="1597"/>
      <c r="JQM21" s="1597"/>
      <c r="JQN21" s="1597"/>
      <c r="JQO21" s="1597"/>
      <c r="JQP21" s="1597"/>
      <c r="JQQ21" s="1597"/>
      <c r="JQR21" s="1597"/>
      <c r="JQS21" s="1597"/>
      <c r="JQT21" s="1597"/>
      <c r="JQU21" s="1597"/>
      <c r="JQV21" s="1597"/>
      <c r="JQW21" s="1597"/>
      <c r="JQX21" s="1597"/>
      <c r="JQY21" s="1597"/>
      <c r="JQZ21" s="1597"/>
      <c r="JRA21" s="1597"/>
      <c r="JRB21" s="1597"/>
      <c r="JRC21" s="1597"/>
      <c r="JRD21" s="1597"/>
      <c r="JRE21" s="1597"/>
      <c r="JRF21" s="1597"/>
      <c r="JRG21" s="1597"/>
      <c r="JRH21" s="1597"/>
      <c r="JRI21" s="1597"/>
      <c r="JRJ21" s="1597"/>
      <c r="JRK21" s="1597"/>
      <c r="JRL21" s="1597"/>
      <c r="JRM21" s="1597"/>
      <c r="JRN21" s="1597"/>
      <c r="JRO21" s="1597"/>
      <c r="JRP21" s="1597"/>
      <c r="JRQ21" s="1597"/>
      <c r="JRR21" s="1597"/>
      <c r="JRS21" s="1597"/>
      <c r="JRT21" s="1597"/>
      <c r="JRU21" s="1597"/>
      <c r="JRV21" s="1597"/>
      <c r="JRW21" s="1597"/>
      <c r="JRX21" s="1597"/>
      <c r="JRY21" s="1597"/>
      <c r="JRZ21" s="1597"/>
      <c r="JSA21" s="1597"/>
      <c r="JSB21" s="1597"/>
      <c r="JSC21" s="1597"/>
      <c r="JSD21" s="1597"/>
      <c r="JSE21" s="1597"/>
      <c r="JSF21" s="1597"/>
      <c r="JSG21" s="1597"/>
      <c r="JSH21" s="1597"/>
      <c r="JSI21" s="1597"/>
      <c r="JSJ21" s="1597"/>
      <c r="JSK21" s="1597"/>
      <c r="JSL21" s="1597"/>
      <c r="JSM21" s="1597"/>
      <c r="JSN21" s="1597"/>
      <c r="JSO21" s="1597"/>
      <c r="JSP21" s="1597"/>
      <c r="JSQ21" s="1597"/>
      <c r="JSR21" s="1597"/>
      <c r="JSS21" s="1597"/>
      <c r="JST21" s="1597"/>
      <c r="JSU21" s="1597"/>
      <c r="JSV21" s="1597"/>
      <c r="JSW21" s="1597"/>
      <c r="JSX21" s="1597"/>
      <c r="JSY21" s="1597"/>
      <c r="JSZ21" s="1597"/>
      <c r="JTA21" s="1597"/>
      <c r="JTB21" s="1597"/>
      <c r="JTC21" s="1597"/>
      <c r="JTD21" s="1597"/>
      <c r="JTE21" s="1597"/>
      <c r="JTF21" s="1597"/>
      <c r="JTG21" s="1597"/>
      <c r="JTH21" s="1597"/>
      <c r="JTI21" s="1597"/>
      <c r="JTJ21" s="1597"/>
      <c r="JTK21" s="1597"/>
      <c r="JTL21" s="1597"/>
      <c r="JTM21" s="1597"/>
      <c r="JTN21" s="1597"/>
      <c r="JTO21" s="1597"/>
      <c r="JTP21" s="1597"/>
      <c r="JTQ21" s="1597"/>
      <c r="JTR21" s="1597"/>
      <c r="JTS21" s="1597"/>
      <c r="JTT21" s="1597"/>
      <c r="JTU21" s="1597"/>
      <c r="JTV21" s="1597"/>
      <c r="JTW21" s="1597"/>
      <c r="JTX21" s="1597"/>
      <c r="JTY21" s="1597"/>
      <c r="JTZ21" s="1597"/>
      <c r="JUA21" s="1597"/>
      <c r="JUB21" s="1597"/>
      <c r="JUC21" s="1597"/>
      <c r="JUD21" s="1597"/>
      <c r="JUE21" s="1597"/>
      <c r="JUF21" s="1597"/>
      <c r="JUG21" s="1597"/>
      <c r="JUH21" s="1597"/>
      <c r="JUI21" s="1597"/>
      <c r="JUJ21" s="1597"/>
      <c r="JUK21" s="1597"/>
      <c r="JUL21" s="1597"/>
      <c r="JUM21" s="1597"/>
      <c r="JUN21" s="1597"/>
      <c r="JUO21" s="1597"/>
      <c r="JUP21" s="1597"/>
      <c r="JUQ21" s="1597"/>
      <c r="JUR21" s="1597"/>
      <c r="JUS21" s="1597"/>
      <c r="JUT21" s="1597"/>
      <c r="JUU21" s="1597"/>
      <c r="JUV21" s="1597"/>
      <c r="JUW21" s="1597"/>
      <c r="JUX21" s="1597"/>
      <c r="JUY21" s="1597"/>
      <c r="JUZ21" s="1597"/>
      <c r="JVA21" s="1597"/>
      <c r="JVB21" s="1597"/>
      <c r="JVC21" s="1597"/>
      <c r="JVD21" s="1597"/>
      <c r="JVE21" s="1597"/>
      <c r="JVF21" s="1597"/>
      <c r="JVG21" s="1597"/>
      <c r="JVH21" s="1597"/>
      <c r="JVI21" s="1597"/>
      <c r="JVJ21" s="1597"/>
      <c r="JVK21" s="1597"/>
      <c r="JVL21" s="1597"/>
      <c r="JVM21" s="1597"/>
      <c r="JVN21" s="1597"/>
      <c r="JVO21" s="1597"/>
      <c r="JVP21" s="1597"/>
      <c r="JVQ21" s="1597"/>
      <c r="JVR21" s="1597"/>
      <c r="JVS21" s="1597"/>
      <c r="JVT21" s="1597"/>
      <c r="JVU21" s="1597"/>
      <c r="JVV21" s="1597"/>
      <c r="JVW21" s="1597"/>
      <c r="JVX21" s="1597"/>
      <c r="JVY21" s="1597"/>
      <c r="JVZ21" s="1597"/>
      <c r="JWA21" s="1597"/>
      <c r="JWB21" s="1597"/>
      <c r="JWC21" s="1597"/>
      <c r="JWD21" s="1597"/>
      <c r="JWE21" s="1597"/>
      <c r="JWF21" s="1597"/>
      <c r="JWG21" s="1597"/>
      <c r="JWH21" s="1597"/>
      <c r="JWI21" s="1597"/>
      <c r="JWJ21" s="1597"/>
      <c r="JWK21" s="1597"/>
      <c r="JWL21" s="1597"/>
      <c r="JWM21" s="1597"/>
      <c r="JWN21" s="1597"/>
      <c r="JWO21" s="1597"/>
      <c r="JWP21" s="1597"/>
      <c r="JWQ21" s="1597"/>
      <c r="JWR21" s="1597"/>
      <c r="JWS21" s="1597"/>
      <c r="JWT21" s="1597"/>
      <c r="JWU21" s="1597"/>
      <c r="JWV21" s="1597"/>
      <c r="JWW21" s="1597"/>
      <c r="JWX21" s="1597"/>
      <c r="JWY21" s="1597"/>
      <c r="JWZ21" s="1597"/>
      <c r="JXA21" s="1597"/>
      <c r="JXB21" s="1597"/>
      <c r="JXC21" s="1597"/>
      <c r="JXD21" s="1597"/>
      <c r="JXE21" s="1597"/>
      <c r="JXF21" s="1597"/>
      <c r="JXG21" s="1597"/>
      <c r="JXH21" s="1597"/>
      <c r="JXI21" s="1597"/>
      <c r="JXJ21" s="1597"/>
      <c r="JXK21" s="1597"/>
      <c r="JXL21" s="1597"/>
      <c r="JXM21" s="1597"/>
      <c r="JXN21" s="1597"/>
      <c r="JXO21" s="1597"/>
      <c r="JXP21" s="1597"/>
      <c r="JXQ21" s="1597"/>
      <c r="JXR21" s="1597"/>
      <c r="JXS21" s="1597"/>
      <c r="JXT21" s="1597"/>
      <c r="JXU21" s="1597"/>
      <c r="JXV21" s="1597"/>
      <c r="JXW21" s="1597"/>
      <c r="JXX21" s="1597"/>
      <c r="JXY21" s="1597"/>
      <c r="JXZ21" s="1597"/>
      <c r="JYA21" s="1597"/>
      <c r="JYB21" s="1597"/>
      <c r="JYC21" s="1597"/>
      <c r="JYD21" s="1597"/>
      <c r="JYE21" s="1597"/>
      <c r="JYF21" s="1597"/>
      <c r="JYG21" s="1597"/>
      <c r="JYH21" s="1597"/>
      <c r="JYI21" s="1597"/>
      <c r="JYJ21" s="1597"/>
      <c r="JYK21" s="1597"/>
      <c r="JYL21" s="1597"/>
      <c r="JYM21" s="1597"/>
      <c r="JYN21" s="1597"/>
      <c r="JYO21" s="1597"/>
      <c r="JYP21" s="1597"/>
      <c r="JYQ21" s="1597"/>
      <c r="JYR21" s="1597"/>
      <c r="JYS21" s="1597"/>
      <c r="JYT21" s="1597"/>
      <c r="JYU21" s="1597"/>
      <c r="JYV21" s="1597"/>
      <c r="JYW21" s="1597"/>
      <c r="JYX21" s="1597"/>
      <c r="JYY21" s="1597"/>
      <c r="JYZ21" s="1597"/>
      <c r="JZA21" s="1597"/>
      <c r="JZB21" s="1597"/>
      <c r="JZC21" s="1597"/>
      <c r="JZD21" s="1597"/>
      <c r="JZE21" s="1597"/>
      <c r="JZF21" s="1597"/>
      <c r="JZG21" s="1597"/>
      <c r="JZH21" s="1597"/>
      <c r="JZI21" s="1597"/>
      <c r="JZJ21" s="1597"/>
      <c r="JZK21" s="1597"/>
      <c r="JZL21" s="1597"/>
      <c r="JZM21" s="1597"/>
      <c r="JZN21" s="1597"/>
      <c r="JZO21" s="1597"/>
      <c r="JZP21" s="1597"/>
      <c r="JZQ21" s="1597"/>
      <c r="JZR21" s="1597"/>
      <c r="JZS21" s="1597"/>
      <c r="JZT21" s="1597"/>
      <c r="JZU21" s="1597"/>
      <c r="JZV21" s="1597"/>
      <c r="JZW21" s="1597"/>
      <c r="JZX21" s="1597"/>
      <c r="JZY21" s="1597"/>
      <c r="JZZ21" s="1597"/>
      <c r="KAA21" s="1597"/>
      <c r="KAB21" s="1597"/>
      <c r="KAC21" s="1597"/>
      <c r="KAD21" s="1597"/>
      <c r="KAE21" s="1597"/>
      <c r="KAF21" s="1597"/>
      <c r="KAG21" s="1597"/>
      <c r="KAH21" s="1597"/>
      <c r="KAI21" s="1597"/>
      <c r="KAJ21" s="1597"/>
      <c r="KAK21" s="1597"/>
      <c r="KAL21" s="1597"/>
      <c r="KAM21" s="1597"/>
      <c r="KAN21" s="1597"/>
      <c r="KAO21" s="1597"/>
      <c r="KAP21" s="1597"/>
      <c r="KAQ21" s="1597"/>
      <c r="KAR21" s="1597"/>
      <c r="KAS21" s="1597"/>
      <c r="KAT21" s="1597"/>
      <c r="KAU21" s="1597"/>
      <c r="KAV21" s="1597"/>
      <c r="KAW21" s="1597"/>
      <c r="KAX21" s="1597"/>
      <c r="KAY21" s="1597"/>
      <c r="KAZ21" s="1597"/>
      <c r="KBA21" s="1597"/>
      <c r="KBB21" s="1597"/>
      <c r="KBC21" s="1597"/>
      <c r="KBD21" s="1597"/>
      <c r="KBE21" s="1597"/>
      <c r="KBF21" s="1597"/>
      <c r="KBG21" s="1597"/>
      <c r="KBH21" s="1597"/>
      <c r="KBI21" s="1597"/>
      <c r="KBJ21" s="1597"/>
      <c r="KBK21" s="1597"/>
      <c r="KBL21" s="1597"/>
      <c r="KBM21" s="1597"/>
      <c r="KBN21" s="1597"/>
      <c r="KBO21" s="1597"/>
      <c r="KBP21" s="1597"/>
      <c r="KBQ21" s="1597"/>
      <c r="KBR21" s="1597"/>
      <c r="KBS21" s="1597"/>
      <c r="KBT21" s="1597"/>
      <c r="KBU21" s="1597"/>
      <c r="KBV21" s="1597"/>
      <c r="KBW21" s="1597"/>
      <c r="KBX21" s="1597"/>
      <c r="KBY21" s="1597"/>
      <c r="KBZ21" s="1597"/>
      <c r="KCA21" s="1597"/>
      <c r="KCB21" s="1597"/>
      <c r="KCC21" s="1597"/>
      <c r="KCD21" s="1597"/>
      <c r="KCE21" s="1597"/>
      <c r="KCF21" s="1597"/>
      <c r="KCG21" s="1597"/>
      <c r="KCH21" s="1597"/>
      <c r="KCI21" s="1597"/>
      <c r="KCJ21" s="1597"/>
      <c r="KCK21" s="1597"/>
      <c r="KCL21" s="1597"/>
      <c r="KCM21" s="1597"/>
      <c r="KCN21" s="1597"/>
      <c r="KCO21" s="1597"/>
      <c r="KCP21" s="1597"/>
      <c r="KCQ21" s="1597"/>
      <c r="KCR21" s="1597"/>
      <c r="KCS21" s="1597"/>
      <c r="KCT21" s="1597"/>
      <c r="KCU21" s="1597"/>
      <c r="KCV21" s="1597"/>
      <c r="KCW21" s="1597"/>
      <c r="KCX21" s="1597"/>
      <c r="KCY21" s="1597"/>
      <c r="KCZ21" s="1597"/>
      <c r="KDA21" s="1597"/>
      <c r="KDB21" s="1597"/>
      <c r="KDC21" s="1597"/>
      <c r="KDD21" s="1597"/>
      <c r="KDE21" s="1597"/>
      <c r="KDF21" s="1597"/>
      <c r="KDG21" s="1597"/>
      <c r="KDH21" s="1597"/>
      <c r="KDI21" s="1597"/>
      <c r="KDJ21" s="1597"/>
      <c r="KDK21" s="1597"/>
      <c r="KDL21" s="1597"/>
      <c r="KDM21" s="1597"/>
      <c r="KDN21" s="1597"/>
      <c r="KDO21" s="1597"/>
      <c r="KDP21" s="1597"/>
      <c r="KDQ21" s="1597"/>
      <c r="KDR21" s="1597"/>
      <c r="KDS21" s="1597"/>
      <c r="KDT21" s="1597"/>
      <c r="KDU21" s="1597"/>
      <c r="KDV21" s="1597"/>
      <c r="KDW21" s="1597"/>
      <c r="KDX21" s="1597"/>
      <c r="KDY21" s="1597"/>
      <c r="KDZ21" s="1597"/>
      <c r="KEA21" s="1597"/>
      <c r="KEB21" s="1597"/>
      <c r="KEC21" s="1597"/>
      <c r="KED21" s="1597"/>
      <c r="KEE21" s="1597"/>
      <c r="KEF21" s="1597"/>
      <c r="KEG21" s="1597"/>
      <c r="KEH21" s="1597"/>
      <c r="KEI21" s="1597"/>
      <c r="KEJ21" s="1597"/>
      <c r="KEK21" s="1597"/>
      <c r="KEL21" s="1597"/>
      <c r="KEM21" s="1597"/>
      <c r="KEN21" s="1597"/>
    </row>
    <row r="22" spans="1:7580" s="1012" customFormat="1" ht="15.75" hidden="1" x14ac:dyDescent="0.2">
      <c r="A22" s="1010"/>
      <c r="B22" s="1011" t="s">
        <v>404</v>
      </c>
      <c r="C22" s="997"/>
      <c r="D22" s="998" t="s">
        <v>244</v>
      </c>
      <c r="E22" s="998"/>
      <c r="F22" s="999" t="s">
        <v>241</v>
      </c>
      <c r="G22" s="999" t="s">
        <v>242</v>
      </c>
      <c r="H22" s="1000"/>
      <c r="I22" s="1000">
        <v>2</v>
      </c>
      <c r="J22" s="1000">
        <f t="shared" si="2"/>
        <v>2</v>
      </c>
      <c r="K22" s="1000">
        <f t="shared" si="3"/>
        <v>2</v>
      </c>
      <c r="L22" s="1000"/>
      <c r="M22" s="1000"/>
      <c r="N22" s="1000"/>
      <c r="O22" s="1001"/>
      <c r="P22" s="1000"/>
      <c r="Q22" s="1060">
        <f t="shared" si="1"/>
        <v>0</v>
      </c>
      <c r="R22" s="1002"/>
      <c r="S22" s="1002"/>
      <c r="T22" s="1002"/>
      <c r="U22" s="1002"/>
      <c r="V22" s="1061"/>
      <c r="W22" s="1002"/>
      <c r="X22" s="1002"/>
      <c r="Y22" s="1002"/>
      <c r="Z22" s="1002"/>
      <c r="AA22" s="1002"/>
      <c r="AB22" s="1002"/>
      <c r="AC22" s="1002"/>
      <c r="AD22" s="1002"/>
      <c r="AE22" s="1003"/>
      <c r="AF22" s="1002"/>
      <c r="AG22" s="1003"/>
      <c r="AH22" s="1002"/>
      <c r="AI22" s="1004"/>
      <c r="AJ22" s="1014">
        <f t="shared" si="4"/>
        <v>2</v>
      </c>
      <c r="AK22" s="1005"/>
      <c r="AL22" s="1006"/>
      <c r="AM22" s="1007"/>
      <c r="AN22" s="1007"/>
      <c r="AO22" s="1008"/>
      <c r="AP22" s="1009"/>
      <c r="AQ22" s="1009"/>
      <c r="AR22" s="1009"/>
      <c r="AS22" s="1009"/>
      <c r="AT22" s="1009"/>
      <c r="AU22" s="1008"/>
      <c r="AV22" s="1010"/>
      <c r="AW22" s="1010"/>
      <c r="AX22" s="1010"/>
      <c r="AY22" s="1010"/>
      <c r="AZ22" s="1010"/>
      <c r="BA22" s="1010"/>
      <c r="BB22" s="1010"/>
      <c r="BC22" s="1010"/>
      <c r="BD22" s="1010"/>
      <c r="BE22" s="1010"/>
      <c r="BF22" s="1010"/>
      <c r="BG22" s="1010"/>
      <c r="BH22" s="1010"/>
      <c r="BI22" s="1010"/>
      <c r="BJ22" s="1010"/>
      <c r="BK22" s="1010"/>
      <c r="BL22" s="1010"/>
      <c r="BM22" s="1010"/>
      <c r="BN22" s="1010"/>
      <c r="BO22" s="1010"/>
      <c r="BP22" s="1010"/>
      <c r="BQ22" s="1010"/>
      <c r="BR22" s="1010"/>
      <c r="BS22" s="1010"/>
      <c r="BT22" s="1010"/>
      <c r="BU22" s="1010"/>
      <c r="BV22" s="1010"/>
      <c r="BW22" s="1010"/>
      <c r="BX22" s="1010"/>
      <c r="BY22" s="1010"/>
      <c r="BZ22" s="1010"/>
      <c r="CA22" s="1010"/>
      <c r="CB22" s="1010"/>
      <c r="CC22" s="1010"/>
      <c r="CD22" s="1010"/>
      <c r="CE22" s="1010"/>
      <c r="CF22" s="1010"/>
      <c r="CG22" s="1010"/>
      <c r="CH22" s="1010"/>
      <c r="CI22" s="1010"/>
      <c r="CJ22" s="1010"/>
      <c r="CK22" s="1010"/>
      <c r="CL22" s="1010"/>
      <c r="CM22" s="1010"/>
      <c r="CN22" s="1010"/>
      <c r="CO22" s="1010"/>
      <c r="CP22" s="1010"/>
      <c r="CQ22" s="1010"/>
      <c r="CR22" s="1010"/>
      <c r="CS22" s="1010"/>
      <c r="CT22" s="1010"/>
      <c r="CU22" s="1010"/>
      <c r="CV22" s="1010"/>
      <c r="CW22" s="1010"/>
      <c r="CX22" s="1010"/>
      <c r="CY22" s="1010"/>
      <c r="CZ22" s="1010"/>
      <c r="DA22" s="1010"/>
      <c r="DB22" s="1010"/>
      <c r="DC22" s="1010"/>
      <c r="DD22" s="1010"/>
      <c r="DE22" s="1010"/>
      <c r="DF22" s="1010"/>
      <c r="DG22" s="1010"/>
      <c r="DH22" s="1010"/>
      <c r="DI22" s="1010"/>
      <c r="DJ22" s="1010"/>
      <c r="DK22" s="1010"/>
      <c r="DL22" s="1010"/>
      <c r="DM22" s="1010"/>
      <c r="DN22" s="1010"/>
      <c r="DO22" s="1010"/>
      <c r="DP22" s="1010"/>
      <c r="DQ22" s="1010"/>
      <c r="DR22" s="1010"/>
      <c r="DS22" s="1010"/>
      <c r="DT22" s="1010"/>
      <c r="DU22" s="1010"/>
      <c r="DV22" s="1010"/>
      <c r="DW22" s="1010"/>
      <c r="DX22" s="1010"/>
      <c r="DY22" s="1010"/>
      <c r="DZ22" s="1010"/>
      <c r="EA22" s="1010"/>
      <c r="EB22" s="1010"/>
      <c r="EC22" s="1010"/>
      <c r="ED22" s="1010"/>
      <c r="EE22" s="1010"/>
      <c r="EF22" s="1010"/>
      <c r="EG22" s="1010"/>
      <c r="EH22" s="1010"/>
      <c r="EI22" s="1010"/>
      <c r="EJ22" s="1010"/>
      <c r="EK22" s="1010"/>
      <c r="EL22" s="1010"/>
      <c r="EM22" s="1010"/>
      <c r="EN22" s="1010"/>
      <c r="EO22" s="1010"/>
      <c r="EP22" s="1010"/>
      <c r="EQ22" s="1010"/>
      <c r="ER22" s="1010"/>
      <c r="ES22" s="1010"/>
      <c r="ET22" s="1010"/>
      <c r="EU22" s="1010"/>
      <c r="EV22" s="1010"/>
      <c r="EW22" s="1010"/>
      <c r="EX22" s="1010"/>
      <c r="EY22" s="1010"/>
      <c r="EZ22" s="1010"/>
      <c r="FA22" s="1010"/>
      <c r="FB22" s="1010"/>
      <c r="FC22" s="1010"/>
      <c r="FD22" s="1010"/>
      <c r="FE22" s="1010"/>
      <c r="FF22" s="1010"/>
      <c r="FG22" s="1010"/>
      <c r="FH22" s="1010"/>
      <c r="FI22" s="1010"/>
      <c r="FJ22" s="1010"/>
      <c r="FK22" s="1010"/>
      <c r="FL22" s="1010"/>
      <c r="FM22" s="1010"/>
      <c r="FN22" s="1010"/>
      <c r="FO22" s="1010"/>
      <c r="FP22" s="1010"/>
      <c r="FQ22" s="1010"/>
      <c r="FR22" s="1010"/>
      <c r="FS22" s="1010"/>
      <c r="FT22" s="1010"/>
      <c r="FU22" s="1010"/>
      <c r="FV22" s="1010"/>
      <c r="FW22" s="1010"/>
      <c r="FX22" s="1010"/>
      <c r="FY22" s="1010"/>
      <c r="FZ22" s="1010"/>
      <c r="GA22" s="1010"/>
      <c r="GB22" s="1010"/>
      <c r="GC22" s="1010"/>
      <c r="GD22" s="1010"/>
      <c r="GE22" s="1010"/>
      <c r="GF22" s="1010"/>
      <c r="GG22" s="1010"/>
      <c r="GH22" s="1010"/>
      <c r="GI22" s="1010"/>
      <c r="GJ22" s="1010"/>
      <c r="GK22" s="1010"/>
      <c r="GL22" s="1010"/>
      <c r="GM22" s="1010"/>
      <c r="GN22" s="1010"/>
      <c r="GO22" s="1010"/>
      <c r="GP22" s="1010"/>
      <c r="GQ22" s="1010"/>
      <c r="GR22" s="1010"/>
      <c r="GS22" s="1010"/>
      <c r="GT22" s="1010"/>
      <c r="GU22" s="1010"/>
      <c r="GV22" s="1010"/>
      <c r="GW22" s="1010"/>
      <c r="GX22" s="1010"/>
      <c r="GY22" s="1010"/>
      <c r="GZ22" s="1010"/>
      <c r="HA22" s="1010"/>
      <c r="HB22" s="1010"/>
      <c r="HC22" s="1010"/>
      <c r="HD22" s="1010"/>
      <c r="HE22" s="1010"/>
      <c r="HF22" s="1010"/>
      <c r="HG22" s="1010"/>
      <c r="HH22" s="1010"/>
      <c r="HI22" s="1010"/>
      <c r="HJ22" s="1010"/>
      <c r="HK22" s="1010"/>
      <c r="HL22" s="1010"/>
      <c r="HM22" s="1010"/>
      <c r="HN22" s="1010"/>
      <c r="HO22" s="1010"/>
      <c r="HP22" s="1010"/>
      <c r="HQ22" s="1010"/>
      <c r="HR22" s="1010"/>
      <c r="HS22" s="1010"/>
      <c r="HT22" s="1010"/>
      <c r="HU22" s="1010"/>
      <c r="HV22" s="1010"/>
      <c r="HW22" s="1010"/>
      <c r="HX22" s="1010"/>
      <c r="HY22" s="1010"/>
      <c r="HZ22" s="1010"/>
      <c r="IA22" s="1010"/>
      <c r="IB22" s="1010"/>
      <c r="IC22" s="1010"/>
      <c r="ID22" s="1010"/>
      <c r="IE22" s="1010"/>
      <c r="IF22" s="1010"/>
      <c r="IG22" s="1010"/>
      <c r="IH22" s="1010"/>
      <c r="II22" s="1010"/>
      <c r="IJ22" s="1010"/>
      <c r="IK22" s="1010"/>
      <c r="IL22" s="1010"/>
      <c r="IM22" s="1010"/>
      <c r="IN22" s="1010"/>
      <c r="IO22" s="1010"/>
      <c r="IP22" s="1010"/>
      <c r="IQ22" s="1010"/>
      <c r="IR22" s="1010"/>
      <c r="IS22" s="1010"/>
      <c r="IT22" s="1010"/>
      <c r="IU22" s="1010"/>
      <c r="IV22" s="1010"/>
      <c r="IW22" s="1010"/>
      <c r="IX22" s="1010"/>
      <c r="IY22" s="1010"/>
      <c r="IZ22" s="1010"/>
      <c r="JA22" s="1010"/>
      <c r="JB22" s="1010"/>
      <c r="JC22" s="1010"/>
      <c r="JD22" s="1010"/>
      <c r="JE22" s="1010"/>
      <c r="JF22" s="1010"/>
      <c r="JG22" s="1010"/>
      <c r="JH22" s="1010"/>
      <c r="JI22" s="1010"/>
      <c r="JJ22" s="1010"/>
      <c r="JK22" s="1010"/>
      <c r="JL22" s="1010"/>
      <c r="JM22" s="1010"/>
      <c r="JN22" s="1010"/>
      <c r="JO22" s="1010"/>
      <c r="JP22" s="1010"/>
      <c r="JQ22" s="1010"/>
      <c r="JR22" s="1010"/>
      <c r="JS22" s="1010"/>
      <c r="JT22" s="1010"/>
      <c r="JU22" s="1010"/>
      <c r="JV22" s="1010"/>
      <c r="JW22" s="1010"/>
      <c r="JX22" s="1010"/>
      <c r="JY22" s="1010"/>
      <c r="JZ22" s="1010"/>
      <c r="KA22" s="1010"/>
      <c r="KB22" s="1010"/>
      <c r="KC22" s="1010"/>
      <c r="KD22" s="1010"/>
      <c r="KE22" s="1010"/>
      <c r="KF22" s="1010"/>
      <c r="KG22" s="1010"/>
      <c r="KH22" s="1010"/>
      <c r="KI22" s="1010"/>
      <c r="KJ22" s="1010"/>
      <c r="KK22" s="1010"/>
      <c r="KL22" s="1010"/>
      <c r="KM22" s="1010"/>
      <c r="KN22" s="1010"/>
      <c r="KO22" s="1010"/>
      <c r="KP22" s="1010"/>
      <c r="KQ22" s="1010"/>
      <c r="KR22" s="1010"/>
      <c r="KS22" s="1010"/>
      <c r="KT22" s="1010"/>
      <c r="KU22" s="1010"/>
      <c r="KV22" s="1010"/>
      <c r="KW22" s="1010"/>
      <c r="KX22" s="1010"/>
      <c r="KY22" s="1010"/>
      <c r="KZ22" s="1010"/>
      <c r="LA22" s="1010"/>
      <c r="LB22" s="1010"/>
      <c r="LC22" s="1010"/>
      <c r="LD22" s="1010"/>
      <c r="LE22" s="1010"/>
      <c r="LF22" s="1010"/>
      <c r="LG22" s="1010"/>
      <c r="LH22" s="1010"/>
      <c r="LI22" s="1010"/>
      <c r="LJ22" s="1010"/>
      <c r="LK22" s="1010"/>
      <c r="LL22" s="1010"/>
      <c r="LM22" s="1010"/>
      <c r="LN22" s="1010"/>
      <c r="LO22" s="1010"/>
      <c r="LP22" s="1010"/>
      <c r="LQ22" s="1010"/>
      <c r="LR22" s="1010"/>
      <c r="LS22" s="1010"/>
      <c r="LT22" s="1010"/>
      <c r="LU22" s="1010"/>
      <c r="LV22" s="1010"/>
      <c r="LW22" s="1010"/>
      <c r="LX22" s="1010"/>
      <c r="LY22" s="1010"/>
      <c r="LZ22" s="1010"/>
      <c r="MA22" s="1010"/>
      <c r="MB22" s="1010"/>
      <c r="MC22" s="1010"/>
      <c r="MD22" s="1010"/>
      <c r="ME22" s="1010"/>
      <c r="MF22" s="1010"/>
      <c r="MG22" s="1010"/>
      <c r="MH22" s="1010"/>
      <c r="MI22" s="1010"/>
      <c r="MJ22" s="1010"/>
      <c r="MK22" s="1010"/>
      <c r="ML22" s="1010"/>
      <c r="MM22" s="1010"/>
      <c r="MN22" s="1010"/>
      <c r="MO22" s="1010"/>
      <c r="MP22" s="1010"/>
      <c r="MQ22" s="1010"/>
      <c r="MR22" s="1010"/>
      <c r="MS22" s="1010"/>
      <c r="MT22" s="1010"/>
      <c r="MU22" s="1010"/>
      <c r="MV22" s="1010"/>
      <c r="MW22" s="1010"/>
      <c r="MX22" s="1010"/>
      <c r="MY22" s="1010"/>
      <c r="MZ22" s="1010"/>
      <c r="NA22" s="1010"/>
      <c r="NB22" s="1010"/>
      <c r="NC22" s="1010"/>
      <c r="ND22" s="1010"/>
      <c r="NE22" s="1010"/>
      <c r="NF22" s="1010"/>
      <c r="NG22" s="1010"/>
      <c r="NH22" s="1010"/>
      <c r="NI22" s="1010"/>
      <c r="NJ22" s="1010"/>
      <c r="NK22" s="1010"/>
      <c r="NL22" s="1010"/>
      <c r="NM22" s="1010"/>
      <c r="NN22" s="1010"/>
      <c r="NO22" s="1010"/>
      <c r="NP22" s="1010"/>
      <c r="NQ22" s="1010"/>
      <c r="NR22" s="1010"/>
      <c r="NS22" s="1010"/>
      <c r="NT22" s="1010"/>
      <c r="NU22" s="1010"/>
      <c r="NV22" s="1010"/>
      <c r="NW22" s="1010"/>
      <c r="NX22" s="1010"/>
      <c r="NY22" s="1010"/>
      <c r="NZ22" s="1010"/>
      <c r="OA22" s="1010"/>
      <c r="OB22" s="1010"/>
      <c r="OC22" s="1010"/>
      <c r="OD22" s="1010"/>
      <c r="OE22" s="1010"/>
      <c r="OF22" s="1010"/>
      <c r="OG22" s="1010"/>
      <c r="OH22" s="1010"/>
      <c r="OI22" s="1010"/>
      <c r="OJ22" s="1010"/>
      <c r="OK22" s="1010"/>
      <c r="OL22" s="1010"/>
      <c r="OM22" s="1010"/>
      <c r="ON22" s="1010"/>
      <c r="OO22" s="1010"/>
      <c r="OP22" s="1010"/>
      <c r="OQ22" s="1010"/>
      <c r="OR22" s="1010"/>
      <c r="OS22" s="1010"/>
      <c r="OT22" s="1010"/>
      <c r="OU22" s="1010"/>
      <c r="OV22" s="1010"/>
      <c r="OW22" s="1010"/>
      <c r="OX22" s="1010"/>
      <c r="OY22" s="1010"/>
      <c r="OZ22" s="1010"/>
      <c r="PA22" s="1010"/>
      <c r="PB22" s="1010"/>
      <c r="PC22" s="1010"/>
      <c r="PD22" s="1010"/>
      <c r="PE22" s="1010"/>
      <c r="PF22" s="1010"/>
      <c r="PG22" s="1010"/>
      <c r="PH22" s="1010"/>
      <c r="PI22" s="1010"/>
      <c r="PJ22" s="1010"/>
      <c r="PK22" s="1010"/>
      <c r="PL22" s="1010"/>
      <c r="PM22" s="1010"/>
      <c r="PN22" s="1010"/>
      <c r="PO22" s="1010"/>
      <c r="PP22" s="1010"/>
      <c r="PQ22" s="1010"/>
      <c r="PR22" s="1010"/>
      <c r="PS22" s="1010"/>
      <c r="PT22" s="1010"/>
      <c r="PU22" s="1010"/>
      <c r="PV22" s="1010"/>
      <c r="PW22" s="1010"/>
      <c r="PX22" s="1010"/>
      <c r="PY22" s="1010"/>
      <c r="PZ22" s="1010"/>
      <c r="QA22" s="1010"/>
      <c r="QB22" s="1010"/>
      <c r="QC22" s="1010"/>
      <c r="QD22" s="1010"/>
      <c r="QE22" s="1010"/>
      <c r="QF22" s="1010"/>
      <c r="QG22" s="1010"/>
      <c r="QH22" s="1010"/>
      <c r="QI22" s="1010"/>
      <c r="QJ22" s="1010"/>
      <c r="QK22" s="1010"/>
      <c r="QL22" s="1010"/>
      <c r="QM22" s="1010"/>
      <c r="QN22" s="1010"/>
      <c r="QO22" s="1010"/>
      <c r="QP22" s="1010"/>
      <c r="QQ22" s="1010"/>
      <c r="QR22" s="1010"/>
      <c r="QS22" s="1010"/>
      <c r="QT22" s="1010"/>
      <c r="QU22" s="1010"/>
      <c r="QV22" s="1010"/>
      <c r="QW22" s="1010"/>
      <c r="QX22" s="1010"/>
      <c r="QY22" s="1010"/>
      <c r="QZ22" s="1010"/>
      <c r="RA22" s="1010"/>
      <c r="RB22" s="1010"/>
      <c r="RC22" s="1010"/>
      <c r="RD22" s="1010"/>
      <c r="RE22" s="1010"/>
      <c r="RF22" s="1010"/>
      <c r="RG22" s="1010"/>
      <c r="RH22" s="1010"/>
      <c r="RI22" s="1010"/>
      <c r="RJ22" s="1010"/>
      <c r="RK22" s="1010"/>
      <c r="RL22" s="1010"/>
      <c r="RM22" s="1010"/>
      <c r="RN22" s="1010"/>
      <c r="RO22" s="1010"/>
      <c r="RP22" s="1010"/>
      <c r="RQ22" s="1010"/>
      <c r="RR22" s="1010"/>
      <c r="RS22" s="1010"/>
      <c r="RT22" s="1010"/>
      <c r="RU22" s="1010"/>
      <c r="RV22" s="1010"/>
      <c r="RW22" s="1010"/>
      <c r="RX22" s="1010"/>
      <c r="RY22" s="1010"/>
      <c r="RZ22" s="1010"/>
      <c r="SA22" s="1010"/>
      <c r="SB22" s="1010"/>
      <c r="SC22" s="1010"/>
      <c r="SD22" s="1010"/>
      <c r="SE22" s="1010"/>
      <c r="SF22" s="1010"/>
      <c r="SG22" s="1010"/>
      <c r="SH22" s="1010"/>
      <c r="SI22" s="1010"/>
      <c r="SJ22" s="1010"/>
      <c r="SK22" s="1010"/>
      <c r="SL22" s="1010"/>
      <c r="SM22" s="1010"/>
      <c r="SN22" s="1010"/>
      <c r="SO22" s="1010"/>
      <c r="SP22" s="1010"/>
      <c r="SQ22" s="1010"/>
      <c r="SR22" s="1010"/>
      <c r="SS22" s="1010"/>
      <c r="ST22" s="1010"/>
      <c r="SU22" s="1010"/>
      <c r="SV22" s="1010"/>
      <c r="SW22" s="1010"/>
      <c r="SX22" s="1010"/>
      <c r="SY22" s="1010"/>
      <c r="SZ22" s="1010"/>
      <c r="TA22" s="1010"/>
      <c r="TB22" s="1010"/>
      <c r="TC22" s="1010"/>
      <c r="TD22" s="1010"/>
      <c r="TE22" s="1010"/>
      <c r="TF22" s="1010"/>
      <c r="TG22" s="1010"/>
      <c r="TH22" s="1010"/>
      <c r="TI22" s="1010"/>
      <c r="TJ22" s="1010"/>
      <c r="TK22" s="1010"/>
      <c r="TL22" s="1010"/>
      <c r="TM22" s="1010"/>
      <c r="TN22" s="1010"/>
      <c r="TO22" s="1010"/>
      <c r="TP22" s="1010"/>
      <c r="TQ22" s="1010"/>
      <c r="TR22" s="1010"/>
      <c r="TS22" s="1010"/>
      <c r="TT22" s="1010"/>
      <c r="TU22" s="1010"/>
      <c r="TV22" s="1010"/>
      <c r="TW22" s="1010"/>
      <c r="TX22" s="1010"/>
      <c r="TY22" s="1010"/>
      <c r="TZ22" s="1010"/>
      <c r="UA22" s="1010"/>
      <c r="UB22" s="1010"/>
      <c r="UC22" s="1010"/>
      <c r="UD22" s="1010"/>
      <c r="UE22" s="1010"/>
      <c r="UF22" s="1010"/>
      <c r="UG22" s="1010"/>
      <c r="UH22" s="1010"/>
      <c r="UI22" s="1010"/>
      <c r="UJ22" s="1010"/>
      <c r="UK22" s="1010"/>
      <c r="UL22" s="1010"/>
      <c r="UM22" s="1010"/>
      <c r="UN22" s="1010"/>
      <c r="UO22" s="1010"/>
      <c r="UP22" s="1010"/>
      <c r="UQ22" s="1010"/>
      <c r="UR22" s="1010"/>
      <c r="US22" s="1010"/>
      <c r="UT22" s="1010"/>
      <c r="UU22" s="1010"/>
      <c r="UV22" s="1010"/>
      <c r="UW22" s="1010"/>
      <c r="UX22" s="1010"/>
      <c r="UY22" s="1010"/>
      <c r="UZ22" s="1010"/>
      <c r="VA22" s="1010"/>
      <c r="VB22" s="1010"/>
      <c r="VC22" s="1010"/>
      <c r="VD22" s="1010"/>
      <c r="VE22" s="1010"/>
      <c r="VF22" s="1010"/>
      <c r="VG22" s="1010"/>
      <c r="VH22" s="1010"/>
      <c r="VI22" s="1010"/>
      <c r="VJ22" s="1010"/>
      <c r="VK22" s="1010"/>
      <c r="VL22" s="1010"/>
      <c r="VM22" s="1010"/>
      <c r="VN22" s="1010"/>
      <c r="VO22" s="1010"/>
      <c r="VP22" s="1010"/>
      <c r="VQ22" s="1010"/>
      <c r="VR22" s="1010"/>
      <c r="VS22" s="1010"/>
      <c r="VT22" s="1010"/>
      <c r="VU22" s="1010"/>
      <c r="VV22" s="1010"/>
      <c r="VW22" s="1010"/>
      <c r="VX22" s="1010"/>
      <c r="VY22" s="1010"/>
      <c r="VZ22" s="1010"/>
      <c r="WA22" s="1010"/>
      <c r="WB22" s="1010"/>
      <c r="WC22" s="1010"/>
      <c r="WD22" s="1010"/>
      <c r="WE22" s="1010"/>
      <c r="WF22" s="1010"/>
      <c r="WG22" s="1010"/>
      <c r="WH22" s="1010"/>
      <c r="WI22" s="1010"/>
      <c r="WJ22" s="1010"/>
      <c r="WK22" s="1010"/>
      <c r="WL22" s="1010"/>
      <c r="WM22" s="1010"/>
      <c r="WN22" s="1010"/>
      <c r="WO22" s="1010"/>
      <c r="WP22" s="1010"/>
      <c r="WQ22" s="1010"/>
      <c r="WR22" s="1010"/>
      <c r="WS22" s="1010"/>
      <c r="WT22" s="1010"/>
      <c r="WU22" s="1010"/>
      <c r="WV22" s="1010"/>
      <c r="WW22" s="1010"/>
      <c r="WX22" s="1010"/>
      <c r="WY22" s="1010"/>
      <c r="WZ22" s="1010"/>
      <c r="XA22" s="1010"/>
      <c r="XB22" s="1010"/>
      <c r="XC22" s="1010"/>
      <c r="XD22" s="1010"/>
      <c r="XE22" s="1010"/>
      <c r="XF22" s="1010"/>
      <c r="XG22" s="1010"/>
      <c r="XH22" s="1010"/>
      <c r="XI22" s="1010"/>
      <c r="XJ22" s="1010"/>
      <c r="XK22" s="1010"/>
      <c r="XL22" s="1010"/>
      <c r="XM22" s="1010"/>
      <c r="XN22" s="1010"/>
      <c r="XO22" s="1010"/>
      <c r="XP22" s="1010"/>
      <c r="XQ22" s="1010"/>
      <c r="XR22" s="1010"/>
      <c r="XS22" s="1010"/>
      <c r="XT22" s="1010"/>
      <c r="XU22" s="1010"/>
      <c r="XV22" s="1010"/>
      <c r="XW22" s="1010"/>
      <c r="XX22" s="1010"/>
      <c r="XY22" s="1010"/>
      <c r="XZ22" s="1010"/>
      <c r="YA22" s="1010"/>
      <c r="YB22" s="1010"/>
      <c r="YC22" s="1010"/>
      <c r="YD22" s="1010"/>
      <c r="YE22" s="1010"/>
      <c r="YF22" s="1010"/>
      <c r="YG22" s="1010"/>
      <c r="YH22" s="1010"/>
      <c r="YI22" s="1010"/>
      <c r="YJ22" s="1010"/>
      <c r="YK22" s="1010"/>
      <c r="YL22" s="1010"/>
      <c r="YM22" s="1010"/>
      <c r="YN22" s="1010"/>
      <c r="YO22" s="1010"/>
      <c r="YP22" s="1010"/>
      <c r="YQ22" s="1010"/>
      <c r="YR22" s="1010"/>
      <c r="YS22" s="1010"/>
      <c r="YT22" s="1010"/>
      <c r="YU22" s="1010"/>
      <c r="YV22" s="1010"/>
      <c r="YW22" s="1010"/>
      <c r="YX22" s="1010"/>
      <c r="YY22" s="1010"/>
      <c r="YZ22" s="1010"/>
      <c r="ZA22" s="1010"/>
      <c r="ZB22" s="1010"/>
      <c r="ZC22" s="1010"/>
      <c r="ZD22" s="1010"/>
      <c r="ZE22" s="1010"/>
      <c r="ZF22" s="1010"/>
      <c r="ZG22" s="1010"/>
      <c r="ZH22" s="1010"/>
      <c r="ZI22" s="1010"/>
      <c r="ZJ22" s="1010"/>
      <c r="ZK22" s="1010"/>
      <c r="ZL22" s="1010"/>
      <c r="ZM22" s="1010"/>
      <c r="ZN22" s="1010"/>
      <c r="ZO22" s="1010"/>
      <c r="ZP22" s="1010"/>
      <c r="ZQ22" s="1010"/>
      <c r="ZR22" s="1010"/>
      <c r="ZS22" s="1010"/>
      <c r="ZT22" s="1010"/>
      <c r="ZU22" s="1010"/>
      <c r="ZV22" s="1010"/>
      <c r="ZW22" s="1010"/>
      <c r="ZX22" s="1010"/>
      <c r="ZY22" s="1010"/>
      <c r="ZZ22" s="1010"/>
      <c r="AAA22" s="1010"/>
      <c r="AAB22" s="1010"/>
      <c r="AAC22" s="1010"/>
      <c r="AAD22" s="1010"/>
      <c r="AAE22" s="1010"/>
      <c r="AAF22" s="1010"/>
      <c r="AAG22" s="1010"/>
      <c r="AAH22" s="1010"/>
      <c r="AAI22" s="1010"/>
      <c r="AAJ22" s="1010"/>
      <c r="AAK22" s="1010"/>
      <c r="AAL22" s="1010"/>
      <c r="AAM22" s="1010"/>
      <c r="AAN22" s="1010"/>
      <c r="AAO22" s="1010"/>
      <c r="AAP22" s="1010"/>
      <c r="AAQ22" s="1010"/>
      <c r="AAR22" s="1010"/>
      <c r="AAS22" s="1010"/>
      <c r="AAT22" s="1010"/>
      <c r="AAU22" s="1010"/>
      <c r="AAV22" s="1010"/>
      <c r="AAW22" s="1010"/>
      <c r="AAX22" s="1010"/>
      <c r="AAY22" s="1010"/>
      <c r="AAZ22" s="1010"/>
      <c r="ABA22" s="1010"/>
      <c r="ABB22" s="1010"/>
      <c r="ABC22" s="1010"/>
      <c r="ABD22" s="1010"/>
      <c r="ABE22" s="1010"/>
      <c r="ABF22" s="1010"/>
      <c r="ABG22" s="1010"/>
      <c r="ABH22" s="1010"/>
      <c r="ABI22" s="1010"/>
      <c r="ABJ22" s="1010"/>
      <c r="ABK22" s="1010"/>
      <c r="ABL22" s="1010"/>
      <c r="ABM22" s="1010"/>
      <c r="ABN22" s="1010"/>
      <c r="ABO22" s="1010"/>
      <c r="ABP22" s="1010"/>
      <c r="ABQ22" s="1010"/>
      <c r="ABR22" s="1010"/>
      <c r="ABS22" s="1010"/>
      <c r="ABT22" s="1010"/>
      <c r="ABU22" s="1010"/>
      <c r="ABV22" s="1010"/>
      <c r="ABW22" s="1010"/>
      <c r="ABX22" s="1010"/>
      <c r="ABY22" s="1010"/>
      <c r="ABZ22" s="1010"/>
      <c r="ACA22" s="1010"/>
      <c r="ACB22" s="1010"/>
      <c r="ACC22" s="1010"/>
      <c r="ACD22" s="1010"/>
      <c r="ACE22" s="1010"/>
      <c r="ACF22" s="1010"/>
      <c r="ACG22" s="1010"/>
      <c r="ACH22" s="1010"/>
      <c r="ACI22" s="1010"/>
      <c r="ACJ22" s="1010"/>
      <c r="ACK22" s="1010"/>
      <c r="ACL22" s="1010"/>
      <c r="ACM22" s="1010"/>
      <c r="ACN22" s="1010"/>
      <c r="ACO22" s="1010"/>
      <c r="ACP22" s="1010"/>
      <c r="ACQ22" s="1010"/>
      <c r="ACR22" s="1010"/>
      <c r="ACS22" s="1010"/>
      <c r="ACT22" s="1010"/>
      <c r="ACU22" s="1010"/>
      <c r="ACV22" s="1010"/>
      <c r="ACW22" s="1010"/>
      <c r="ACX22" s="1010"/>
      <c r="ACY22" s="1010"/>
      <c r="ACZ22" s="1010"/>
      <c r="ADA22" s="1010"/>
      <c r="ADB22" s="1010"/>
      <c r="ADC22" s="1010"/>
      <c r="ADD22" s="1010"/>
      <c r="ADE22" s="1010"/>
      <c r="ADF22" s="1010"/>
      <c r="ADG22" s="1010"/>
      <c r="ADH22" s="1010"/>
      <c r="ADI22" s="1010"/>
      <c r="ADJ22" s="1010"/>
      <c r="ADK22" s="1010"/>
      <c r="ADL22" s="1010"/>
      <c r="ADM22" s="1010"/>
      <c r="ADN22" s="1010"/>
      <c r="ADO22" s="1010"/>
      <c r="ADP22" s="1010"/>
      <c r="ADQ22" s="1010"/>
      <c r="ADR22" s="1010"/>
      <c r="ADS22" s="1010"/>
      <c r="ADT22" s="1010"/>
      <c r="ADU22" s="1010"/>
      <c r="ADV22" s="1010"/>
      <c r="ADW22" s="1010"/>
      <c r="ADX22" s="1010"/>
      <c r="ADY22" s="1010"/>
      <c r="ADZ22" s="1010"/>
      <c r="AEA22" s="1010"/>
      <c r="AEB22" s="1010"/>
      <c r="AEC22" s="1010"/>
      <c r="AED22" s="1010"/>
      <c r="AEE22" s="1010"/>
      <c r="AEF22" s="1010"/>
      <c r="AEG22" s="1010"/>
      <c r="AEH22" s="1010"/>
      <c r="AEI22" s="1010"/>
      <c r="AEJ22" s="1010"/>
      <c r="AEK22" s="1010"/>
      <c r="AEL22" s="1010"/>
      <c r="AEM22" s="1010"/>
      <c r="AEN22" s="1010"/>
      <c r="AEO22" s="1010"/>
      <c r="AEP22" s="1010"/>
      <c r="AEQ22" s="1010"/>
      <c r="AER22" s="1010"/>
      <c r="AES22" s="1010"/>
      <c r="AET22" s="1010"/>
      <c r="AEU22" s="1010"/>
      <c r="AEV22" s="1010"/>
      <c r="AEW22" s="1010"/>
      <c r="AEX22" s="1010"/>
      <c r="AEY22" s="1010"/>
      <c r="AEZ22" s="1010"/>
      <c r="AFA22" s="1010"/>
      <c r="AFB22" s="1010"/>
      <c r="AFC22" s="1010"/>
      <c r="AFD22" s="1010"/>
      <c r="AFE22" s="1010"/>
      <c r="AFF22" s="1010"/>
      <c r="AFG22" s="1010"/>
      <c r="AFH22" s="1010"/>
      <c r="AFI22" s="1010"/>
      <c r="AFJ22" s="1010"/>
      <c r="AFK22" s="1010"/>
      <c r="AFL22" s="1010"/>
      <c r="AFM22" s="1010"/>
      <c r="AFN22" s="1010"/>
      <c r="AFO22" s="1010"/>
      <c r="AFP22" s="1010"/>
      <c r="AFQ22" s="1010"/>
      <c r="AFR22" s="1010"/>
      <c r="AFS22" s="1010"/>
      <c r="AFT22" s="1010"/>
      <c r="AFU22" s="1010"/>
      <c r="AFV22" s="1010"/>
      <c r="AFW22" s="1010"/>
      <c r="AFX22" s="1010"/>
      <c r="AFY22" s="1010"/>
      <c r="AFZ22" s="1010"/>
      <c r="AGA22" s="1010"/>
      <c r="AGB22" s="1010"/>
      <c r="AGC22" s="1010"/>
      <c r="AGD22" s="1010"/>
      <c r="AGE22" s="1010"/>
      <c r="AGF22" s="1010"/>
      <c r="AGG22" s="1010"/>
      <c r="AGH22" s="1010"/>
      <c r="AGI22" s="1010"/>
      <c r="AGJ22" s="1010"/>
      <c r="AGK22" s="1010"/>
      <c r="AGL22" s="1010"/>
      <c r="AGM22" s="1010"/>
      <c r="AGN22" s="1010"/>
      <c r="AGO22" s="1010"/>
      <c r="AGP22" s="1010"/>
      <c r="AGQ22" s="1010"/>
      <c r="AGR22" s="1010"/>
      <c r="AGS22" s="1010"/>
      <c r="AGT22" s="1010"/>
      <c r="AGU22" s="1010"/>
      <c r="AGV22" s="1010"/>
      <c r="AGW22" s="1010"/>
      <c r="AGX22" s="1010"/>
      <c r="AGY22" s="1010"/>
      <c r="AGZ22" s="1010"/>
      <c r="AHA22" s="1010"/>
      <c r="AHB22" s="1010"/>
      <c r="AHC22" s="1010"/>
      <c r="AHD22" s="1010"/>
      <c r="AHE22" s="1010"/>
      <c r="AHF22" s="1010"/>
      <c r="AHG22" s="1010"/>
      <c r="AHH22" s="1010"/>
      <c r="AHI22" s="1010"/>
      <c r="AHJ22" s="1010"/>
      <c r="AHK22" s="1010"/>
      <c r="AHL22" s="1010"/>
      <c r="AHM22" s="1010"/>
      <c r="AHN22" s="1010"/>
      <c r="AHO22" s="1010"/>
      <c r="AHP22" s="1010"/>
      <c r="AHQ22" s="1010"/>
      <c r="AHR22" s="1010"/>
      <c r="AHS22" s="1010"/>
      <c r="AHT22" s="1010"/>
      <c r="AHU22" s="1010"/>
      <c r="AHV22" s="1010"/>
      <c r="AHW22" s="1010"/>
      <c r="AHX22" s="1010"/>
      <c r="AHY22" s="1010"/>
      <c r="AHZ22" s="1010"/>
      <c r="AIA22" s="1010"/>
      <c r="AIB22" s="1010"/>
      <c r="AIC22" s="1010"/>
      <c r="AID22" s="1010"/>
      <c r="AIE22" s="1010"/>
      <c r="AIF22" s="1010"/>
      <c r="AIG22" s="1010"/>
      <c r="AIH22" s="1010"/>
      <c r="AII22" s="1010"/>
      <c r="AIJ22" s="1010"/>
      <c r="AIK22" s="1010"/>
      <c r="AIL22" s="1010"/>
      <c r="AIM22" s="1010"/>
      <c r="AIN22" s="1010"/>
      <c r="AIO22" s="1010"/>
      <c r="AIP22" s="1010"/>
      <c r="AIQ22" s="1010"/>
      <c r="AIR22" s="1010"/>
      <c r="AIS22" s="1010"/>
      <c r="AIT22" s="1010"/>
      <c r="AIU22" s="1010"/>
      <c r="AIV22" s="1010"/>
      <c r="AIW22" s="1010"/>
      <c r="AIX22" s="1010"/>
      <c r="AIY22" s="1010"/>
      <c r="AIZ22" s="1010"/>
      <c r="AJA22" s="1010"/>
      <c r="AJB22" s="1010"/>
      <c r="AJC22" s="1010"/>
      <c r="AJD22" s="1010"/>
      <c r="AJE22" s="1010"/>
      <c r="AJF22" s="1010"/>
      <c r="AJG22" s="1010"/>
      <c r="AJH22" s="1010"/>
      <c r="AJI22" s="1010"/>
      <c r="AJJ22" s="1010"/>
      <c r="AJK22" s="1010"/>
      <c r="AJL22" s="1010"/>
      <c r="AJM22" s="1010"/>
      <c r="AJN22" s="1010"/>
      <c r="AJO22" s="1010"/>
      <c r="AJP22" s="1010"/>
      <c r="AJQ22" s="1010"/>
      <c r="AJR22" s="1010"/>
      <c r="AJS22" s="1010"/>
      <c r="AJT22" s="1010"/>
      <c r="AJU22" s="1010"/>
      <c r="AJV22" s="1010"/>
      <c r="AJW22" s="1010"/>
      <c r="AJX22" s="1010"/>
      <c r="AJY22" s="1010"/>
      <c r="AJZ22" s="1010"/>
      <c r="AKA22" s="1010"/>
      <c r="AKB22" s="1010"/>
      <c r="AKC22" s="1010"/>
      <c r="AKD22" s="1010"/>
      <c r="AKE22" s="1010"/>
      <c r="AKF22" s="1010"/>
      <c r="AKG22" s="1010"/>
      <c r="AKH22" s="1010"/>
      <c r="AKI22" s="1010"/>
      <c r="AKJ22" s="1010"/>
      <c r="AKK22" s="1010"/>
      <c r="AKL22" s="1010"/>
      <c r="AKM22" s="1010"/>
      <c r="AKN22" s="1010"/>
      <c r="AKO22" s="1010"/>
      <c r="AKP22" s="1010"/>
      <c r="AKQ22" s="1010"/>
      <c r="AKR22" s="1010"/>
      <c r="AKS22" s="1010"/>
      <c r="AKT22" s="1010"/>
      <c r="AKU22" s="1010"/>
      <c r="AKV22" s="1010"/>
      <c r="AKW22" s="1010"/>
      <c r="AKX22" s="1010"/>
      <c r="AKY22" s="1010"/>
      <c r="AKZ22" s="1010"/>
      <c r="ALA22" s="1010"/>
      <c r="ALB22" s="1010"/>
      <c r="ALC22" s="1010"/>
      <c r="ALD22" s="1010"/>
      <c r="ALE22" s="1010"/>
      <c r="ALF22" s="1010"/>
      <c r="ALG22" s="1010"/>
      <c r="ALH22" s="1010"/>
      <c r="ALI22" s="1010"/>
      <c r="ALJ22" s="1010"/>
      <c r="ALK22" s="1010"/>
      <c r="ALL22" s="1010"/>
      <c r="ALM22" s="1010"/>
      <c r="ALN22" s="1010"/>
      <c r="ALO22" s="1010"/>
      <c r="ALP22" s="1010"/>
      <c r="ALQ22" s="1010"/>
      <c r="ALR22" s="1010"/>
      <c r="ALS22" s="1010"/>
      <c r="ALT22" s="1010"/>
      <c r="ALU22" s="1010"/>
      <c r="ALV22" s="1010"/>
      <c r="ALW22" s="1010"/>
      <c r="ALX22" s="1010"/>
      <c r="ALY22" s="1010"/>
      <c r="ALZ22" s="1010"/>
      <c r="AMA22" s="1010"/>
      <c r="AMB22" s="1010"/>
      <c r="AMC22" s="1010"/>
      <c r="AMD22" s="1010"/>
      <c r="AME22" s="1010"/>
      <c r="AMF22" s="1010"/>
      <c r="AMG22" s="1010"/>
      <c r="AMH22" s="1010"/>
      <c r="AMI22" s="1010"/>
      <c r="AMJ22" s="1010"/>
      <c r="AMK22" s="1010"/>
      <c r="AML22" s="1010"/>
      <c r="AMM22" s="1010"/>
      <c r="AMN22" s="1010"/>
      <c r="AMO22" s="1010"/>
      <c r="AMP22" s="1010"/>
      <c r="AMQ22" s="1010"/>
      <c r="AMR22" s="1010"/>
      <c r="AMS22" s="1010"/>
      <c r="AMT22" s="1010"/>
      <c r="AMU22" s="1010"/>
      <c r="AMV22" s="1010"/>
      <c r="AMW22" s="1010"/>
      <c r="AMX22" s="1010"/>
      <c r="AMY22" s="1010"/>
      <c r="AMZ22" s="1010"/>
      <c r="ANA22" s="1010"/>
      <c r="ANB22" s="1010"/>
      <c r="ANC22" s="1010"/>
      <c r="AND22" s="1010"/>
      <c r="ANE22" s="1010"/>
      <c r="ANF22" s="1010"/>
      <c r="ANG22" s="1010"/>
      <c r="ANH22" s="1010"/>
      <c r="ANI22" s="1010"/>
      <c r="ANJ22" s="1010"/>
      <c r="ANK22" s="1010"/>
      <c r="ANL22" s="1010"/>
      <c r="ANM22" s="1010"/>
      <c r="ANN22" s="1010"/>
      <c r="ANO22" s="1010"/>
      <c r="ANP22" s="1010"/>
      <c r="ANQ22" s="1010"/>
      <c r="ANR22" s="1010"/>
      <c r="ANS22" s="1010"/>
      <c r="ANT22" s="1010"/>
      <c r="ANU22" s="1010"/>
      <c r="ANV22" s="1010"/>
      <c r="ANW22" s="1010"/>
      <c r="ANX22" s="1010"/>
      <c r="ANY22" s="1010"/>
      <c r="ANZ22" s="1010"/>
      <c r="AOA22" s="1010"/>
      <c r="AOB22" s="1010"/>
      <c r="AOC22" s="1010"/>
      <c r="AOD22" s="1010"/>
      <c r="AOE22" s="1010"/>
      <c r="AOF22" s="1010"/>
      <c r="AOG22" s="1010"/>
      <c r="AOH22" s="1010"/>
      <c r="AOI22" s="1010"/>
      <c r="AOJ22" s="1010"/>
      <c r="AOK22" s="1010"/>
      <c r="AOL22" s="1010"/>
      <c r="AOM22" s="1010"/>
      <c r="AON22" s="1010"/>
      <c r="AOO22" s="1010"/>
      <c r="AOP22" s="1010"/>
      <c r="AOQ22" s="1010"/>
      <c r="AOR22" s="1010"/>
      <c r="AOS22" s="1010"/>
      <c r="AOT22" s="1010"/>
      <c r="AOU22" s="1010"/>
      <c r="AOV22" s="1010"/>
      <c r="AOW22" s="1010"/>
      <c r="AOX22" s="1010"/>
      <c r="AOY22" s="1010"/>
      <c r="AOZ22" s="1010"/>
      <c r="APA22" s="1010"/>
      <c r="APB22" s="1010"/>
      <c r="APC22" s="1010"/>
      <c r="APD22" s="1010"/>
      <c r="APE22" s="1010"/>
      <c r="APF22" s="1010"/>
      <c r="APG22" s="1010"/>
      <c r="APH22" s="1010"/>
      <c r="API22" s="1010"/>
      <c r="APJ22" s="1010"/>
      <c r="APK22" s="1010"/>
      <c r="APL22" s="1010"/>
      <c r="APM22" s="1010"/>
      <c r="APN22" s="1010"/>
      <c r="APO22" s="1010"/>
      <c r="APP22" s="1010"/>
      <c r="APQ22" s="1010"/>
      <c r="APR22" s="1010"/>
      <c r="APS22" s="1010"/>
      <c r="APT22" s="1010"/>
      <c r="APU22" s="1010"/>
      <c r="APV22" s="1010"/>
      <c r="APW22" s="1010"/>
      <c r="APX22" s="1010"/>
      <c r="APY22" s="1010"/>
      <c r="APZ22" s="1010"/>
      <c r="AQA22" s="1010"/>
      <c r="AQB22" s="1010"/>
      <c r="AQC22" s="1010"/>
      <c r="AQD22" s="1010"/>
      <c r="AQE22" s="1010"/>
      <c r="AQF22" s="1010"/>
      <c r="AQG22" s="1010"/>
      <c r="AQH22" s="1010"/>
      <c r="AQI22" s="1010"/>
      <c r="AQJ22" s="1010"/>
      <c r="AQK22" s="1010"/>
      <c r="AQL22" s="1010"/>
      <c r="AQM22" s="1010"/>
      <c r="AQN22" s="1010"/>
      <c r="AQO22" s="1010"/>
      <c r="AQP22" s="1010"/>
      <c r="AQQ22" s="1010"/>
      <c r="AQR22" s="1010"/>
      <c r="AQS22" s="1010"/>
      <c r="AQT22" s="1010"/>
      <c r="AQU22" s="1010"/>
      <c r="AQV22" s="1010"/>
      <c r="AQW22" s="1010"/>
      <c r="AQX22" s="1010"/>
      <c r="AQY22" s="1010"/>
      <c r="AQZ22" s="1010"/>
      <c r="ARA22" s="1010"/>
      <c r="ARB22" s="1010"/>
      <c r="ARC22" s="1010"/>
      <c r="ARD22" s="1010"/>
      <c r="ARE22" s="1010"/>
      <c r="ARF22" s="1010"/>
      <c r="ARG22" s="1010"/>
      <c r="ARH22" s="1010"/>
      <c r="ARI22" s="1010"/>
      <c r="ARJ22" s="1010"/>
      <c r="ARK22" s="1010"/>
      <c r="ARL22" s="1010"/>
      <c r="ARM22" s="1010"/>
      <c r="ARN22" s="1010"/>
      <c r="ARO22" s="1010"/>
      <c r="ARP22" s="1010"/>
      <c r="ARQ22" s="1010"/>
      <c r="ARR22" s="1010"/>
      <c r="ARS22" s="1010"/>
      <c r="ART22" s="1010"/>
      <c r="ARU22" s="1010"/>
      <c r="ARV22" s="1010"/>
      <c r="ARW22" s="1010"/>
      <c r="ARX22" s="1010"/>
      <c r="ARY22" s="1010"/>
      <c r="ARZ22" s="1010"/>
      <c r="ASA22" s="1010"/>
      <c r="ASB22" s="1010"/>
      <c r="ASC22" s="1010"/>
      <c r="ASD22" s="1010"/>
      <c r="ASE22" s="1010"/>
      <c r="ASF22" s="1010"/>
      <c r="ASG22" s="1010"/>
      <c r="ASH22" s="1010"/>
      <c r="ASI22" s="1010"/>
      <c r="ASJ22" s="1010"/>
      <c r="ASK22" s="1010"/>
      <c r="ASL22" s="1010"/>
      <c r="ASM22" s="1010"/>
      <c r="ASN22" s="1010"/>
      <c r="ASO22" s="1010"/>
      <c r="ASP22" s="1010"/>
      <c r="ASQ22" s="1010"/>
      <c r="ASR22" s="1010"/>
      <c r="ASS22" s="1010"/>
      <c r="AST22" s="1010"/>
      <c r="ASU22" s="1010"/>
      <c r="ASV22" s="1010"/>
      <c r="ASW22" s="1010"/>
      <c r="ASX22" s="1010"/>
      <c r="ASY22" s="1010"/>
      <c r="ASZ22" s="1010"/>
      <c r="ATA22" s="1010"/>
      <c r="ATB22" s="1010"/>
      <c r="ATC22" s="1010"/>
      <c r="ATD22" s="1010"/>
      <c r="ATE22" s="1010"/>
      <c r="ATF22" s="1010"/>
      <c r="ATG22" s="1010"/>
      <c r="ATH22" s="1010"/>
      <c r="ATI22" s="1010"/>
      <c r="ATJ22" s="1010"/>
      <c r="ATK22" s="1010"/>
      <c r="ATL22" s="1010"/>
      <c r="ATM22" s="1010"/>
      <c r="ATN22" s="1010"/>
      <c r="ATO22" s="1010"/>
      <c r="ATP22" s="1010"/>
      <c r="ATQ22" s="1010"/>
      <c r="ATR22" s="1010"/>
      <c r="ATS22" s="1010"/>
      <c r="ATT22" s="1010"/>
      <c r="ATU22" s="1010"/>
      <c r="ATV22" s="1010"/>
      <c r="ATW22" s="1010"/>
      <c r="ATX22" s="1010"/>
      <c r="ATY22" s="1010"/>
      <c r="ATZ22" s="1010"/>
      <c r="AUA22" s="1010"/>
      <c r="AUB22" s="1010"/>
      <c r="AUC22" s="1010"/>
      <c r="AUD22" s="1010"/>
      <c r="AUE22" s="1010"/>
      <c r="AUF22" s="1010"/>
      <c r="AUG22" s="1010"/>
      <c r="AUH22" s="1010"/>
      <c r="AUI22" s="1010"/>
      <c r="AUJ22" s="1010"/>
      <c r="AUK22" s="1010"/>
      <c r="AUL22" s="1010"/>
      <c r="AUM22" s="1010"/>
      <c r="AUN22" s="1010"/>
      <c r="AUO22" s="1010"/>
      <c r="AUP22" s="1010"/>
      <c r="AUQ22" s="1010"/>
      <c r="AUR22" s="1010"/>
      <c r="AUS22" s="1010"/>
      <c r="AUT22" s="1010"/>
      <c r="AUU22" s="1010"/>
      <c r="AUV22" s="1010"/>
      <c r="AUW22" s="1010"/>
      <c r="AUX22" s="1010"/>
      <c r="AUY22" s="1010"/>
      <c r="AUZ22" s="1010"/>
      <c r="AVA22" s="1010"/>
      <c r="AVB22" s="1010"/>
      <c r="AVC22" s="1010"/>
      <c r="AVD22" s="1010"/>
      <c r="AVE22" s="1010"/>
      <c r="AVF22" s="1010"/>
      <c r="AVG22" s="1010"/>
      <c r="AVH22" s="1010"/>
      <c r="AVI22" s="1010"/>
      <c r="AVJ22" s="1010"/>
      <c r="AVK22" s="1010"/>
      <c r="AVL22" s="1010"/>
      <c r="AVM22" s="1010"/>
      <c r="AVN22" s="1010"/>
      <c r="AVO22" s="1010"/>
      <c r="AVP22" s="1010"/>
      <c r="AVQ22" s="1010"/>
      <c r="AVR22" s="1010"/>
      <c r="AVS22" s="1010"/>
      <c r="AVT22" s="1010"/>
      <c r="AVU22" s="1010"/>
      <c r="AVV22" s="1010"/>
      <c r="AVW22" s="1010"/>
      <c r="AVX22" s="1010"/>
      <c r="AVY22" s="1010"/>
      <c r="AVZ22" s="1010"/>
      <c r="AWA22" s="1010"/>
      <c r="AWB22" s="1010"/>
      <c r="AWC22" s="1010"/>
      <c r="AWD22" s="1010"/>
      <c r="AWE22" s="1010"/>
      <c r="AWF22" s="1010"/>
      <c r="AWG22" s="1010"/>
      <c r="AWH22" s="1010"/>
      <c r="AWI22" s="1010"/>
      <c r="AWJ22" s="1010"/>
      <c r="AWK22" s="1010"/>
      <c r="AWL22" s="1010"/>
      <c r="AWM22" s="1010"/>
      <c r="AWN22" s="1010"/>
      <c r="AWO22" s="1010"/>
      <c r="AWP22" s="1010"/>
      <c r="AWQ22" s="1010"/>
      <c r="AWR22" s="1010"/>
      <c r="AWS22" s="1010"/>
      <c r="AWT22" s="1010"/>
      <c r="AWU22" s="1010"/>
      <c r="AWV22" s="1010"/>
      <c r="AWW22" s="1010"/>
      <c r="AWX22" s="1010"/>
      <c r="AWY22" s="1010"/>
      <c r="AWZ22" s="1010"/>
      <c r="AXA22" s="1010"/>
      <c r="AXB22" s="1010"/>
      <c r="AXC22" s="1010"/>
      <c r="AXD22" s="1010"/>
      <c r="AXE22" s="1010"/>
      <c r="AXF22" s="1010"/>
      <c r="AXG22" s="1010"/>
      <c r="AXH22" s="1010"/>
      <c r="AXI22" s="1010"/>
      <c r="AXJ22" s="1010"/>
      <c r="AXK22" s="1010"/>
      <c r="AXL22" s="1010"/>
      <c r="AXM22" s="1010"/>
      <c r="AXN22" s="1010"/>
      <c r="AXO22" s="1010"/>
      <c r="AXP22" s="1010"/>
      <c r="AXQ22" s="1010"/>
      <c r="AXR22" s="1010"/>
      <c r="AXS22" s="1010"/>
      <c r="AXT22" s="1010"/>
      <c r="AXU22" s="1010"/>
      <c r="AXV22" s="1010"/>
      <c r="AXW22" s="1010"/>
      <c r="AXX22" s="1010"/>
      <c r="AXY22" s="1010"/>
      <c r="AXZ22" s="1010"/>
      <c r="AYA22" s="1010"/>
      <c r="AYB22" s="1010"/>
      <c r="AYC22" s="1010"/>
      <c r="AYD22" s="1010"/>
      <c r="AYE22" s="1010"/>
      <c r="AYF22" s="1010"/>
      <c r="AYG22" s="1010"/>
      <c r="AYH22" s="1010"/>
      <c r="AYI22" s="1010"/>
      <c r="AYJ22" s="1010"/>
      <c r="AYK22" s="1010"/>
      <c r="AYL22" s="1010"/>
      <c r="AYM22" s="1010"/>
      <c r="AYN22" s="1010"/>
      <c r="AYO22" s="1010"/>
      <c r="AYP22" s="1010"/>
      <c r="AYQ22" s="1010"/>
      <c r="AYR22" s="1010"/>
      <c r="AYS22" s="1010"/>
      <c r="AYT22" s="1010"/>
      <c r="AYU22" s="1010"/>
      <c r="AYV22" s="1010"/>
      <c r="AYW22" s="1010"/>
      <c r="AYX22" s="1010"/>
      <c r="AYY22" s="1010"/>
      <c r="AYZ22" s="1010"/>
      <c r="AZA22" s="1010"/>
      <c r="AZB22" s="1010"/>
      <c r="AZC22" s="1010"/>
      <c r="AZD22" s="1010"/>
      <c r="AZE22" s="1010"/>
      <c r="AZF22" s="1010"/>
      <c r="AZG22" s="1010"/>
      <c r="AZH22" s="1010"/>
      <c r="AZI22" s="1010"/>
      <c r="AZJ22" s="1010"/>
      <c r="AZK22" s="1010"/>
      <c r="AZL22" s="1010"/>
      <c r="AZM22" s="1010"/>
      <c r="AZN22" s="1010"/>
      <c r="AZO22" s="1010"/>
      <c r="AZP22" s="1010"/>
      <c r="AZQ22" s="1010"/>
      <c r="AZR22" s="1010"/>
      <c r="AZS22" s="1010"/>
      <c r="AZT22" s="1010"/>
      <c r="AZU22" s="1010"/>
      <c r="AZV22" s="1010"/>
      <c r="AZW22" s="1010"/>
      <c r="AZX22" s="1010"/>
      <c r="AZY22" s="1010"/>
      <c r="AZZ22" s="1010"/>
      <c r="BAA22" s="1010"/>
      <c r="BAB22" s="1010"/>
      <c r="BAC22" s="1010"/>
      <c r="BAD22" s="1010"/>
      <c r="BAE22" s="1010"/>
      <c r="BAF22" s="1010"/>
      <c r="BAG22" s="1010"/>
      <c r="BAH22" s="1010"/>
      <c r="BAI22" s="1010"/>
      <c r="BAJ22" s="1010"/>
      <c r="BAK22" s="1010"/>
      <c r="BAL22" s="1010"/>
      <c r="BAM22" s="1010"/>
      <c r="BAN22" s="1010"/>
      <c r="BAO22" s="1010"/>
      <c r="BAP22" s="1010"/>
      <c r="BAQ22" s="1010"/>
      <c r="BAR22" s="1010"/>
      <c r="BAS22" s="1010"/>
      <c r="BAT22" s="1010"/>
      <c r="BAU22" s="1010"/>
      <c r="BAV22" s="1010"/>
      <c r="BAW22" s="1010"/>
      <c r="BAX22" s="1010"/>
      <c r="BAY22" s="1010"/>
      <c r="BAZ22" s="1010"/>
      <c r="BBA22" s="1010"/>
      <c r="BBB22" s="1010"/>
      <c r="BBC22" s="1010"/>
      <c r="BBD22" s="1010"/>
      <c r="BBE22" s="1010"/>
      <c r="BBF22" s="1010"/>
      <c r="BBG22" s="1010"/>
      <c r="BBH22" s="1010"/>
      <c r="BBI22" s="1010"/>
      <c r="BBJ22" s="1010"/>
      <c r="BBK22" s="1010"/>
      <c r="BBL22" s="1010"/>
      <c r="BBM22" s="1010"/>
      <c r="BBN22" s="1010"/>
      <c r="BBO22" s="1010"/>
      <c r="BBP22" s="1010"/>
      <c r="BBQ22" s="1010"/>
      <c r="BBR22" s="1010"/>
      <c r="BBS22" s="1010"/>
      <c r="BBT22" s="1010"/>
      <c r="BBU22" s="1010"/>
      <c r="BBV22" s="1010"/>
      <c r="BBW22" s="1010"/>
      <c r="BBX22" s="1010"/>
      <c r="BBY22" s="1010"/>
      <c r="BBZ22" s="1010"/>
      <c r="BCA22" s="1010"/>
      <c r="BCB22" s="1010"/>
      <c r="BCC22" s="1010"/>
      <c r="BCD22" s="1010"/>
      <c r="BCE22" s="1010"/>
      <c r="BCF22" s="1010"/>
      <c r="BCG22" s="1010"/>
      <c r="BCH22" s="1010"/>
      <c r="BCI22" s="1010"/>
      <c r="BCJ22" s="1010"/>
      <c r="BCK22" s="1010"/>
      <c r="BCL22" s="1010"/>
      <c r="BCM22" s="1010"/>
      <c r="BCN22" s="1010"/>
      <c r="BCO22" s="1010"/>
      <c r="BCP22" s="1010"/>
      <c r="BCQ22" s="1010"/>
      <c r="BCR22" s="1010"/>
      <c r="BCS22" s="1010"/>
      <c r="BCT22" s="1010"/>
      <c r="BCU22" s="1010"/>
      <c r="BCV22" s="1010"/>
      <c r="BCW22" s="1010"/>
      <c r="BCX22" s="1010"/>
      <c r="BCY22" s="1010"/>
      <c r="BCZ22" s="1010"/>
      <c r="BDA22" s="1010"/>
      <c r="BDB22" s="1010"/>
      <c r="BDC22" s="1010"/>
      <c r="BDD22" s="1010"/>
      <c r="BDE22" s="1010"/>
      <c r="BDF22" s="1010"/>
      <c r="BDG22" s="1010"/>
      <c r="BDH22" s="1010"/>
      <c r="BDI22" s="1010"/>
      <c r="BDJ22" s="1010"/>
      <c r="BDK22" s="1010"/>
      <c r="BDL22" s="1010"/>
      <c r="BDM22" s="1010"/>
      <c r="BDN22" s="1010"/>
      <c r="BDO22" s="1010"/>
      <c r="BDP22" s="1010"/>
      <c r="BDQ22" s="1010"/>
      <c r="BDR22" s="1010"/>
      <c r="BDS22" s="1010"/>
      <c r="BDT22" s="1010"/>
      <c r="BDU22" s="1010"/>
      <c r="BDV22" s="1010"/>
      <c r="BDW22" s="1010"/>
      <c r="BDX22" s="1010"/>
      <c r="BDY22" s="1010"/>
      <c r="BDZ22" s="1010"/>
      <c r="BEA22" s="1010"/>
      <c r="BEB22" s="1010"/>
      <c r="BEC22" s="1010"/>
      <c r="BED22" s="1010"/>
      <c r="BEE22" s="1010"/>
      <c r="BEF22" s="1010"/>
      <c r="BEG22" s="1010"/>
      <c r="BEH22" s="1010"/>
      <c r="BEI22" s="1010"/>
      <c r="BEJ22" s="1010"/>
      <c r="BEK22" s="1010"/>
      <c r="BEL22" s="1010"/>
      <c r="BEM22" s="1010"/>
      <c r="BEN22" s="1010"/>
      <c r="BEO22" s="1010"/>
      <c r="BEP22" s="1010"/>
      <c r="BEQ22" s="1010"/>
      <c r="BER22" s="1010"/>
      <c r="BES22" s="1010"/>
      <c r="BET22" s="1010"/>
      <c r="BEU22" s="1010"/>
      <c r="BEV22" s="1010"/>
      <c r="BEW22" s="1010"/>
      <c r="BEX22" s="1010"/>
      <c r="BEY22" s="1010"/>
      <c r="BEZ22" s="1010"/>
      <c r="BFA22" s="1010"/>
      <c r="BFB22" s="1010"/>
      <c r="BFC22" s="1010"/>
      <c r="BFD22" s="1010"/>
      <c r="BFE22" s="1010"/>
      <c r="BFF22" s="1010"/>
      <c r="BFG22" s="1010"/>
      <c r="BFH22" s="1010"/>
      <c r="BFI22" s="1010"/>
      <c r="BFJ22" s="1010"/>
      <c r="BFK22" s="1010"/>
      <c r="BFL22" s="1010"/>
      <c r="BFM22" s="1010"/>
      <c r="BFN22" s="1010"/>
      <c r="BFO22" s="1010"/>
      <c r="BFP22" s="1010"/>
      <c r="BFQ22" s="1010"/>
      <c r="BFR22" s="1010"/>
      <c r="BFS22" s="1010"/>
      <c r="BFT22" s="1010"/>
      <c r="BFU22" s="1010"/>
      <c r="BFV22" s="1010"/>
      <c r="BFW22" s="1010"/>
      <c r="BFX22" s="1010"/>
      <c r="BFY22" s="1010"/>
      <c r="BFZ22" s="1010"/>
      <c r="BGA22" s="1010"/>
      <c r="BGB22" s="1010"/>
      <c r="BGC22" s="1010"/>
      <c r="BGD22" s="1010"/>
      <c r="BGE22" s="1010"/>
      <c r="BGF22" s="1010"/>
      <c r="BGG22" s="1010"/>
      <c r="BGH22" s="1010"/>
      <c r="BGI22" s="1010"/>
      <c r="BGJ22" s="1010"/>
      <c r="BGK22" s="1010"/>
      <c r="BGL22" s="1010"/>
      <c r="BGM22" s="1010"/>
      <c r="BGN22" s="1010"/>
      <c r="BGO22" s="1010"/>
      <c r="BGP22" s="1010"/>
      <c r="BGQ22" s="1010"/>
      <c r="BGR22" s="1010"/>
      <c r="BGS22" s="1010"/>
      <c r="BGT22" s="1010"/>
      <c r="BGU22" s="1010"/>
      <c r="BGV22" s="1010"/>
      <c r="BGW22" s="1010"/>
      <c r="BGX22" s="1010"/>
      <c r="BGY22" s="1010"/>
      <c r="BGZ22" s="1010"/>
      <c r="BHA22" s="1010"/>
      <c r="BHB22" s="1010"/>
      <c r="BHC22" s="1010"/>
      <c r="BHD22" s="1010"/>
      <c r="BHE22" s="1010"/>
      <c r="BHF22" s="1010"/>
      <c r="BHG22" s="1010"/>
      <c r="BHH22" s="1010"/>
      <c r="BHI22" s="1010"/>
      <c r="BHJ22" s="1010"/>
      <c r="BHK22" s="1010"/>
      <c r="BHL22" s="1010"/>
      <c r="BHM22" s="1010"/>
      <c r="BHN22" s="1010"/>
      <c r="BHO22" s="1010"/>
      <c r="BHP22" s="1010"/>
      <c r="BHQ22" s="1010"/>
      <c r="BHR22" s="1010"/>
      <c r="BHS22" s="1010"/>
      <c r="BHT22" s="1010"/>
      <c r="BHU22" s="1010"/>
      <c r="BHV22" s="1010"/>
      <c r="BHW22" s="1010"/>
      <c r="BHX22" s="1010"/>
      <c r="BHY22" s="1010"/>
      <c r="BHZ22" s="1010"/>
      <c r="BIA22" s="1010"/>
      <c r="BIB22" s="1010"/>
      <c r="BIC22" s="1010"/>
      <c r="BID22" s="1010"/>
      <c r="BIE22" s="1010"/>
      <c r="BIF22" s="1010"/>
      <c r="BIG22" s="1010"/>
      <c r="BIH22" s="1010"/>
      <c r="BII22" s="1010"/>
      <c r="BIJ22" s="1010"/>
      <c r="BIK22" s="1010"/>
      <c r="BIL22" s="1010"/>
      <c r="BIM22" s="1010"/>
      <c r="BIN22" s="1010"/>
      <c r="BIO22" s="1010"/>
      <c r="BIP22" s="1010"/>
      <c r="BIQ22" s="1010"/>
      <c r="BIR22" s="1010"/>
      <c r="BIS22" s="1010"/>
      <c r="BIT22" s="1010"/>
      <c r="BIU22" s="1010"/>
      <c r="BIV22" s="1010"/>
      <c r="BIW22" s="1010"/>
      <c r="BIX22" s="1010"/>
      <c r="BIY22" s="1010"/>
      <c r="BIZ22" s="1010"/>
      <c r="BJA22" s="1010"/>
      <c r="BJB22" s="1010"/>
      <c r="BJC22" s="1010"/>
      <c r="BJD22" s="1010"/>
      <c r="BJE22" s="1010"/>
      <c r="BJF22" s="1010"/>
      <c r="BJG22" s="1010"/>
      <c r="BJH22" s="1010"/>
      <c r="BJI22" s="1010"/>
      <c r="BJJ22" s="1010"/>
      <c r="BJK22" s="1010"/>
      <c r="BJL22" s="1010"/>
      <c r="BJM22" s="1010"/>
      <c r="BJN22" s="1010"/>
      <c r="BJO22" s="1010"/>
      <c r="BJP22" s="1010"/>
      <c r="BJQ22" s="1010"/>
      <c r="BJR22" s="1010"/>
      <c r="BJS22" s="1010"/>
      <c r="BJT22" s="1010"/>
      <c r="BJU22" s="1010"/>
      <c r="BJV22" s="1010"/>
      <c r="BJW22" s="1010"/>
      <c r="BJX22" s="1010"/>
      <c r="BJY22" s="1010"/>
      <c r="BJZ22" s="1010"/>
      <c r="BKA22" s="1010"/>
      <c r="BKB22" s="1010"/>
      <c r="BKC22" s="1010"/>
      <c r="BKD22" s="1010"/>
      <c r="BKE22" s="1010"/>
      <c r="BKF22" s="1010"/>
      <c r="BKG22" s="1010"/>
      <c r="BKH22" s="1010"/>
      <c r="BKI22" s="1010"/>
      <c r="BKJ22" s="1010"/>
      <c r="BKK22" s="1010"/>
      <c r="BKL22" s="1010"/>
      <c r="BKM22" s="1010"/>
      <c r="BKN22" s="1010"/>
      <c r="BKO22" s="1010"/>
      <c r="BKP22" s="1010"/>
      <c r="BKQ22" s="1010"/>
      <c r="BKR22" s="1010"/>
      <c r="BKS22" s="1010"/>
      <c r="BKT22" s="1010"/>
      <c r="BKU22" s="1010"/>
      <c r="BKV22" s="1010"/>
      <c r="BKW22" s="1010"/>
      <c r="BKX22" s="1010"/>
      <c r="BKY22" s="1010"/>
      <c r="BKZ22" s="1010"/>
      <c r="BLA22" s="1010"/>
      <c r="BLB22" s="1010"/>
      <c r="BLC22" s="1010"/>
      <c r="BLD22" s="1010"/>
      <c r="BLE22" s="1010"/>
      <c r="BLF22" s="1010"/>
      <c r="BLG22" s="1010"/>
      <c r="BLH22" s="1010"/>
      <c r="BLI22" s="1010"/>
      <c r="BLJ22" s="1010"/>
      <c r="BLK22" s="1010"/>
      <c r="BLL22" s="1010"/>
      <c r="BLM22" s="1010"/>
      <c r="BLN22" s="1010"/>
      <c r="BLO22" s="1010"/>
      <c r="BLP22" s="1010"/>
      <c r="BLQ22" s="1010"/>
      <c r="BLR22" s="1010"/>
      <c r="BLS22" s="1010"/>
      <c r="BLT22" s="1010"/>
      <c r="BLU22" s="1010"/>
      <c r="BLV22" s="1010"/>
      <c r="BLW22" s="1010"/>
      <c r="BLX22" s="1010"/>
      <c r="BLY22" s="1010"/>
      <c r="BLZ22" s="1010"/>
      <c r="BMA22" s="1010"/>
      <c r="BMB22" s="1010"/>
      <c r="BMC22" s="1010"/>
      <c r="BMD22" s="1010"/>
      <c r="BME22" s="1010"/>
      <c r="BMF22" s="1010"/>
      <c r="BMG22" s="1010"/>
      <c r="BMH22" s="1010"/>
      <c r="BMI22" s="1010"/>
      <c r="BMJ22" s="1010"/>
      <c r="BMK22" s="1010"/>
      <c r="BML22" s="1010"/>
      <c r="BMM22" s="1010"/>
      <c r="BMN22" s="1010"/>
      <c r="BMO22" s="1010"/>
      <c r="BMP22" s="1010"/>
      <c r="BMQ22" s="1010"/>
      <c r="BMR22" s="1010"/>
      <c r="BMS22" s="1010"/>
      <c r="BMT22" s="1010"/>
      <c r="BMU22" s="1010"/>
      <c r="BMV22" s="1010"/>
      <c r="BMW22" s="1010"/>
      <c r="BMX22" s="1010"/>
      <c r="BMY22" s="1010"/>
      <c r="BMZ22" s="1010"/>
      <c r="BNA22" s="1010"/>
      <c r="BNB22" s="1010"/>
      <c r="BNC22" s="1010"/>
      <c r="BND22" s="1010"/>
      <c r="BNE22" s="1010"/>
      <c r="BNF22" s="1010"/>
      <c r="BNG22" s="1010"/>
      <c r="BNH22" s="1010"/>
      <c r="BNI22" s="1010"/>
      <c r="BNJ22" s="1010"/>
      <c r="BNK22" s="1010"/>
      <c r="BNL22" s="1010"/>
      <c r="BNM22" s="1010"/>
      <c r="BNN22" s="1010"/>
      <c r="BNO22" s="1010"/>
      <c r="BNP22" s="1010"/>
      <c r="BNQ22" s="1010"/>
      <c r="BNR22" s="1010"/>
      <c r="BNS22" s="1010"/>
      <c r="BNT22" s="1010"/>
      <c r="BNU22" s="1010"/>
      <c r="BNV22" s="1010"/>
      <c r="BNW22" s="1010"/>
      <c r="BNX22" s="1010"/>
      <c r="BNY22" s="1010"/>
      <c r="BNZ22" s="1010"/>
      <c r="BOA22" s="1010"/>
      <c r="BOB22" s="1010"/>
      <c r="BOC22" s="1010"/>
      <c r="BOD22" s="1010"/>
      <c r="BOE22" s="1010"/>
      <c r="BOF22" s="1010"/>
      <c r="BOG22" s="1010"/>
      <c r="BOH22" s="1010"/>
      <c r="BOI22" s="1010"/>
      <c r="BOJ22" s="1010"/>
      <c r="BOK22" s="1010"/>
      <c r="BOL22" s="1010"/>
      <c r="BOM22" s="1010"/>
      <c r="BON22" s="1010"/>
      <c r="BOO22" s="1010"/>
      <c r="BOP22" s="1010"/>
      <c r="BOQ22" s="1010"/>
      <c r="BOR22" s="1010"/>
      <c r="BOS22" s="1010"/>
      <c r="BOT22" s="1010"/>
      <c r="BOU22" s="1010"/>
      <c r="BOV22" s="1010"/>
      <c r="BOW22" s="1010"/>
      <c r="BOX22" s="1010"/>
      <c r="BOY22" s="1010"/>
      <c r="BOZ22" s="1010"/>
      <c r="BPA22" s="1010"/>
      <c r="BPB22" s="1010"/>
      <c r="BPC22" s="1010"/>
      <c r="BPD22" s="1010"/>
      <c r="BPE22" s="1010"/>
      <c r="BPF22" s="1010"/>
      <c r="BPG22" s="1010"/>
      <c r="BPH22" s="1010"/>
      <c r="BPI22" s="1010"/>
      <c r="BPJ22" s="1010"/>
      <c r="BPK22" s="1010"/>
      <c r="BPL22" s="1010"/>
      <c r="BPM22" s="1010"/>
      <c r="BPN22" s="1010"/>
      <c r="BPO22" s="1010"/>
      <c r="BPP22" s="1010"/>
      <c r="BPQ22" s="1010"/>
      <c r="BPR22" s="1010"/>
      <c r="BPS22" s="1010"/>
      <c r="BPT22" s="1010"/>
      <c r="BPU22" s="1010"/>
      <c r="BPV22" s="1010"/>
      <c r="BPW22" s="1010"/>
      <c r="BPX22" s="1010"/>
      <c r="BPY22" s="1010"/>
      <c r="BPZ22" s="1010"/>
      <c r="BQA22" s="1010"/>
      <c r="BQB22" s="1010"/>
      <c r="BQC22" s="1010"/>
      <c r="BQD22" s="1010"/>
      <c r="BQE22" s="1010"/>
      <c r="BQF22" s="1010"/>
      <c r="BQG22" s="1010"/>
      <c r="BQH22" s="1010"/>
      <c r="BQI22" s="1010"/>
      <c r="BQJ22" s="1010"/>
      <c r="BQK22" s="1010"/>
      <c r="BQL22" s="1010"/>
      <c r="BQM22" s="1010"/>
      <c r="BQN22" s="1010"/>
      <c r="BQO22" s="1010"/>
      <c r="BQP22" s="1010"/>
      <c r="BQQ22" s="1010"/>
      <c r="BQR22" s="1010"/>
      <c r="BQS22" s="1010"/>
      <c r="BQT22" s="1010"/>
      <c r="BQU22" s="1010"/>
      <c r="BQV22" s="1010"/>
      <c r="BQW22" s="1010"/>
      <c r="BQX22" s="1010"/>
      <c r="BQY22" s="1010"/>
      <c r="BQZ22" s="1010"/>
      <c r="BRA22" s="1010"/>
      <c r="BRB22" s="1010"/>
      <c r="BRC22" s="1010"/>
      <c r="BRD22" s="1010"/>
      <c r="BRE22" s="1010"/>
      <c r="BRF22" s="1010"/>
      <c r="BRG22" s="1010"/>
      <c r="BRH22" s="1010"/>
      <c r="BRI22" s="1010"/>
      <c r="BRJ22" s="1010"/>
      <c r="BRK22" s="1010"/>
      <c r="BRL22" s="1010"/>
      <c r="BRM22" s="1010"/>
      <c r="BRN22" s="1010"/>
      <c r="BRO22" s="1010"/>
      <c r="BRP22" s="1010"/>
      <c r="BRQ22" s="1010"/>
      <c r="BRR22" s="1010"/>
      <c r="BRS22" s="1010"/>
      <c r="BRT22" s="1010"/>
      <c r="BRU22" s="1010"/>
      <c r="BRV22" s="1010"/>
      <c r="BRW22" s="1010"/>
      <c r="BRX22" s="1010"/>
      <c r="BRY22" s="1010"/>
      <c r="BRZ22" s="1010"/>
      <c r="BSA22" s="1010"/>
      <c r="BSB22" s="1010"/>
      <c r="BSC22" s="1010"/>
      <c r="BSD22" s="1010"/>
      <c r="BSE22" s="1010"/>
      <c r="BSF22" s="1010"/>
      <c r="BSG22" s="1010"/>
      <c r="BSH22" s="1010"/>
      <c r="BSI22" s="1010"/>
      <c r="BSJ22" s="1010"/>
      <c r="BSK22" s="1010"/>
      <c r="BSL22" s="1010"/>
      <c r="BSM22" s="1010"/>
      <c r="BSN22" s="1010"/>
      <c r="BSO22" s="1010"/>
      <c r="BSP22" s="1010"/>
      <c r="BSQ22" s="1010"/>
      <c r="BSR22" s="1010"/>
      <c r="BSS22" s="1010"/>
      <c r="BST22" s="1010"/>
      <c r="BSU22" s="1010"/>
      <c r="BSV22" s="1010"/>
      <c r="BSW22" s="1010"/>
      <c r="BSX22" s="1010"/>
      <c r="BSY22" s="1010"/>
      <c r="BSZ22" s="1010"/>
      <c r="BTA22" s="1010"/>
      <c r="BTB22" s="1010"/>
      <c r="BTC22" s="1010"/>
      <c r="BTD22" s="1010"/>
      <c r="BTE22" s="1010"/>
      <c r="BTF22" s="1010"/>
      <c r="BTG22" s="1010"/>
      <c r="BTH22" s="1010"/>
      <c r="BTI22" s="1010"/>
      <c r="BTJ22" s="1010"/>
      <c r="BTK22" s="1010"/>
      <c r="BTL22" s="1010"/>
      <c r="BTM22" s="1010"/>
      <c r="BTN22" s="1010"/>
      <c r="BTO22" s="1010"/>
      <c r="BTP22" s="1010"/>
      <c r="BTQ22" s="1010"/>
      <c r="BTR22" s="1010"/>
      <c r="BTS22" s="1010"/>
      <c r="BTT22" s="1010"/>
      <c r="BTU22" s="1010"/>
      <c r="BTV22" s="1010"/>
      <c r="BTW22" s="1010"/>
      <c r="BTX22" s="1010"/>
      <c r="BTY22" s="1010"/>
      <c r="BTZ22" s="1010"/>
      <c r="BUA22" s="1010"/>
      <c r="BUB22" s="1010"/>
      <c r="BUC22" s="1010"/>
      <c r="BUD22" s="1010"/>
      <c r="BUE22" s="1010"/>
      <c r="BUF22" s="1010"/>
      <c r="BUG22" s="1010"/>
      <c r="BUH22" s="1010"/>
      <c r="BUI22" s="1010"/>
      <c r="BUJ22" s="1010"/>
      <c r="BUK22" s="1010"/>
      <c r="BUL22" s="1010"/>
      <c r="BUM22" s="1010"/>
      <c r="BUN22" s="1010"/>
      <c r="BUO22" s="1010"/>
      <c r="BUP22" s="1010"/>
      <c r="BUQ22" s="1010"/>
      <c r="BUR22" s="1010"/>
      <c r="BUS22" s="1010"/>
      <c r="BUT22" s="1010"/>
      <c r="BUU22" s="1010"/>
      <c r="BUV22" s="1010"/>
      <c r="BUW22" s="1010"/>
      <c r="BUX22" s="1010"/>
      <c r="BUY22" s="1010"/>
      <c r="BUZ22" s="1010"/>
      <c r="BVA22" s="1010"/>
      <c r="BVB22" s="1010"/>
      <c r="BVC22" s="1010"/>
      <c r="BVD22" s="1010"/>
      <c r="BVE22" s="1010"/>
      <c r="BVF22" s="1010"/>
      <c r="BVG22" s="1010"/>
      <c r="BVH22" s="1010"/>
      <c r="BVI22" s="1010"/>
      <c r="BVJ22" s="1010"/>
      <c r="BVK22" s="1010"/>
      <c r="BVL22" s="1010"/>
      <c r="BVM22" s="1010"/>
      <c r="BVN22" s="1010"/>
      <c r="BVO22" s="1010"/>
      <c r="BVP22" s="1010"/>
      <c r="BVQ22" s="1010"/>
      <c r="BVR22" s="1010"/>
      <c r="BVS22" s="1010"/>
      <c r="BVT22" s="1010"/>
      <c r="BVU22" s="1010"/>
      <c r="BVV22" s="1010"/>
      <c r="BVW22" s="1010"/>
      <c r="BVX22" s="1010"/>
      <c r="BVY22" s="1010"/>
      <c r="BVZ22" s="1010"/>
      <c r="BWA22" s="1010"/>
      <c r="BWB22" s="1010"/>
      <c r="BWC22" s="1010"/>
      <c r="BWD22" s="1010"/>
      <c r="BWE22" s="1010"/>
      <c r="BWF22" s="1010"/>
      <c r="BWG22" s="1010"/>
      <c r="BWH22" s="1010"/>
      <c r="BWI22" s="1010"/>
      <c r="BWJ22" s="1010"/>
      <c r="BWK22" s="1010"/>
      <c r="BWL22" s="1010"/>
      <c r="BWM22" s="1010"/>
      <c r="BWN22" s="1010"/>
      <c r="BWO22" s="1010"/>
      <c r="BWP22" s="1010"/>
      <c r="BWQ22" s="1010"/>
      <c r="BWR22" s="1010"/>
      <c r="BWS22" s="1010"/>
      <c r="BWT22" s="1010"/>
      <c r="BWU22" s="1010"/>
      <c r="BWV22" s="1010"/>
      <c r="BWW22" s="1010"/>
      <c r="BWX22" s="1010"/>
      <c r="BWY22" s="1010"/>
      <c r="BWZ22" s="1010"/>
      <c r="BXA22" s="1010"/>
      <c r="BXB22" s="1010"/>
      <c r="BXC22" s="1010"/>
      <c r="BXD22" s="1010"/>
      <c r="BXE22" s="1010"/>
      <c r="BXF22" s="1010"/>
      <c r="BXG22" s="1010"/>
      <c r="BXH22" s="1010"/>
      <c r="BXI22" s="1010"/>
      <c r="BXJ22" s="1010"/>
      <c r="BXK22" s="1010"/>
      <c r="BXL22" s="1010"/>
      <c r="BXM22" s="1010"/>
      <c r="BXN22" s="1010"/>
      <c r="BXO22" s="1010"/>
      <c r="BXP22" s="1010"/>
      <c r="BXQ22" s="1010"/>
      <c r="BXR22" s="1010"/>
      <c r="BXS22" s="1010"/>
      <c r="BXT22" s="1010"/>
      <c r="BXU22" s="1010"/>
      <c r="BXV22" s="1010"/>
      <c r="BXW22" s="1010"/>
      <c r="BXX22" s="1010"/>
      <c r="BXY22" s="1010"/>
      <c r="BXZ22" s="1010"/>
      <c r="BYA22" s="1010"/>
      <c r="BYB22" s="1010"/>
      <c r="BYC22" s="1010"/>
      <c r="BYD22" s="1010"/>
      <c r="BYE22" s="1010"/>
      <c r="BYF22" s="1010"/>
      <c r="BYG22" s="1010"/>
      <c r="BYH22" s="1010"/>
      <c r="BYI22" s="1010"/>
      <c r="BYJ22" s="1010"/>
      <c r="BYK22" s="1010"/>
      <c r="BYL22" s="1010"/>
      <c r="BYM22" s="1010"/>
      <c r="BYN22" s="1010"/>
      <c r="BYO22" s="1010"/>
      <c r="BYP22" s="1010"/>
      <c r="BYQ22" s="1010"/>
      <c r="BYR22" s="1010"/>
      <c r="BYS22" s="1010"/>
      <c r="BYT22" s="1010"/>
      <c r="BYU22" s="1010"/>
      <c r="BYV22" s="1010"/>
      <c r="BYW22" s="1010"/>
      <c r="BYX22" s="1010"/>
      <c r="BYY22" s="1010"/>
      <c r="BYZ22" s="1010"/>
      <c r="BZA22" s="1010"/>
      <c r="BZB22" s="1010"/>
      <c r="BZC22" s="1010"/>
      <c r="BZD22" s="1010"/>
      <c r="BZE22" s="1010"/>
      <c r="BZF22" s="1010"/>
      <c r="BZG22" s="1010"/>
      <c r="BZH22" s="1010"/>
      <c r="BZI22" s="1010"/>
      <c r="BZJ22" s="1010"/>
      <c r="BZK22" s="1010"/>
      <c r="BZL22" s="1010"/>
      <c r="BZM22" s="1010"/>
      <c r="BZN22" s="1010"/>
      <c r="BZO22" s="1010"/>
      <c r="BZP22" s="1010"/>
      <c r="BZQ22" s="1010"/>
      <c r="BZR22" s="1010"/>
      <c r="BZS22" s="1010"/>
      <c r="BZT22" s="1010"/>
      <c r="BZU22" s="1010"/>
      <c r="BZV22" s="1010"/>
      <c r="BZW22" s="1010"/>
      <c r="BZX22" s="1010"/>
      <c r="BZY22" s="1010"/>
      <c r="BZZ22" s="1010"/>
      <c r="CAA22" s="1010"/>
      <c r="CAB22" s="1010"/>
      <c r="CAC22" s="1010"/>
      <c r="CAD22" s="1010"/>
      <c r="CAE22" s="1010"/>
      <c r="CAF22" s="1010"/>
      <c r="CAG22" s="1010"/>
      <c r="CAH22" s="1010"/>
      <c r="CAI22" s="1010"/>
      <c r="CAJ22" s="1010"/>
      <c r="CAK22" s="1010"/>
      <c r="CAL22" s="1010"/>
      <c r="CAM22" s="1010"/>
      <c r="CAN22" s="1010"/>
      <c r="CAO22" s="1010"/>
      <c r="CAP22" s="1010"/>
      <c r="CAQ22" s="1010"/>
      <c r="CAR22" s="1010"/>
      <c r="CAS22" s="1010"/>
      <c r="CAT22" s="1010"/>
      <c r="CAU22" s="1010"/>
      <c r="CAV22" s="1010"/>
      <c r="CAW22" s="1010"/>
      <c r="CAX22" s="1010"/>
      <c r="CAY22" s="1010"/>
      <c r="CAZ22" s="1010"/>
      <c r="CBA22" s="1010"/>
      <c r="CBB22" s="1010"/>
      <c r="CBC22" s="1010"/>
      <c r="CBD22" s="1010"/>
      <c r="CBE22" s="1010"/>
      <c r="CBF22" s="1010"/>
      <c r="CBG22" s="1010"/>
      <c r="CBH22" s="1010"/>
      <c r="CBI22" s="1010"/>
      <c r="CBJ22" s="1010"/>
      <c r="CBK22" s="1010"/>
      <c r="CBL22" s="1010"/>
      <c r="CBM22" s="1010"/>
      <c r="CBN22" s="1010"/>
      <c r="CBO22" s="1010"/>
      <c r="CBP22" s="1010"/>
      <c r="CBQ22" s="1010"/>
      <c r="CBR22" s="1010"/>
      <c r="CBS22" s="1010"/>
      <c r="CBT22" s="1010"/>
      <c r="CBU22" s="1010"/>
      <c r="CBV22" s="1010"/>
      <c r="CBW22" s="1010"/>
      <c r="CBX22" s="1010"/>
      <c r="CBY22" s="1010"/>
      <c r="CBZ22" s="1010"/>
      <c r="CCA22" s="1010"/>
      <c r="CCB22" s="1010"/>
      <c r="CCC22" s="1010"/>
      <c r="CCD22" s="1010"/>
      <c r="CCE22" s="1010"/>
      <c r="CCF22" s="1010"/>
      <c r="CCG22" s="1010"/>
      <c r="CCH22" s="1010"/>
      <c r="CCI22" s="1010"/>
      <c r="CCJ22" s="1010"/>
      <c r="CCK22" s="1010"/>
      <c r="CCL22" s="1010"/>
      <c r="CCM22" s="1010"/>
      <c r="CCN22" s="1010"/>
      <c r="CCO22" s="1010"/>
      <c r="CCP22" s="1010"/>
      <c r="CCQ22" s="1010"/>
      <c r="CCR22" s="1010"/>
      <c r="CCS22" s="1010"/>
      <c r="CCT22" s="1010"/>
      <c r="CCU22" s="1010"/>
      <c r="CCV22" s="1010"/>
      <c r="CCW22" s="1010"/>
      <c r="CCX22" s="1010"/>
      <c r="CCY22" s="1010"/>
      <c r="CCZ22" s="1010"/>
      <c r="CDA22" s="1010"/>
      <c r="CDB22" s="1010"/>
      <c r="CDC22" s="1010"/>
      <c r="CDD22" s="1010"/>
      <c r="CDE22" s="1010"/>
      <c r="CDF22" s="1010"/>
      <c r="CDG22" s="1010"/>
      <c r="CDH22" s="1010"/>
      <c r="CDI22" s="1010"/>
      <c r="CDJ22" s="1010"/>
      <c r="CDK22" s="1010"/>
      <c r="CDL22" s="1010"/>
      <c r="CDM22" s="1010"/>
      <c r="CDN22" s="1010"/>
      <c r="CDO22" s="1010"/>
      <c r="CDP22" s="1010"/>
      <c r="CDQ22" s="1010"/>
      <c r="CDR22" s="1010"/>
      <c r="CDS22" s="1010"/>
      <c r="CDT22" s="1010"/>
      <c r="CDU22" s="1010"/>
      <c r="CDV22" s="1010"/>
      <c r="CDW22" s="1010"/>
      <c r="CDX22" s="1010"/>
      <c r="CDY22" s="1010"/>
      <c r="CDZ22" s="1010"/>
      <c r="CEA22" s="1010"/>
      <c r="CEB22" s="1010"/>
      <c r="CEC22" s="1010"/>
      <c r="CED22" s="1010"/>
      <c r="CEE22" s="1010"/>
      <c r="CEF22" s="1010"/>
      <c r="CEG22" s="1010"/>
      <c r="CEH22" s="1010"/>
      <c r="CEI22" s="1010"/>
      <c r="CEJ22" s="1010"/>
      <c r="CEK22" s="1010"/>
      <c r="CEL22" s="1010"/>
      <c r="CEM22" s="1010"/>
      <c r="CEN22" s="1010"/>
      <c r="CEO22" s="1010"/>
      <c r="CEP22" s="1010"/>
      <c r="CEQ22" s="1010"/>
      <c r="CER22" s="1010"/>
      <c r="CES22" s="1010"/>
      <c r="CET22" s="1010"/>
      <c r="CEU22" s="1010"/>
      <c r="CEV22" s="1010"/>
      <c r="CEW22" s="1010"/>
      <c r="CEX22" s="1010"/>
      <c r="CEY22" s="1010"/>
      <c r="CEZ22" s="1010"/>
      <c r="CFA22" s="1010"/>
      <c r="CFB22" s="1010"/>
      <c r="CFC22" s="1010"/>
      <c r="CFD22" s="1010"/>
      <c r="CFE22" s="1010"/>
      <c r="CFF22" s="1010"/>
      <c r="CFG22" s="1010"/>
      <c r="CFH22" s="1010"/>
      <c r="CFI22" s="1010"/>
      <c r="CFJ22" s="1010"/>
      <c r="CFK22" s="1010"/>
      <c r="CFL22" s="1010"/>
      <c r="CFM22" s="1010"/>
      <c r="CFN22" s="1010"/>
      <c r="CFO22" s="1010"/>
      <c r="CFP22" s="1010"/>
      <c r="CFQ22" s="1010"/>
      <c r="CFR22" s="1010"/>
      <c r="CFS22" s="1010"/>
      <c r="CFT22" s="1010"/>
      <c r="CFU22" s="1010"/>
      <c r="CFV22" s="1010"/>
      <c r="CFW22" s="1010"/>
      <c r="CFX22" s="1010"/>
      <c r="CFY22" s="1010"/>
      <c r="CFZ22" s="1010"/>
      <c r="CGA22" s="1010"/>
      <c r="CGB22" s="1010"/>
      <c r="CGC22" s="1010"/>
      <c r="CGD22" s="1010"/>
      <c r="CGE22" s="1010"/>
      <c r="CGF22" s="1010"/>
      <c r="CGG22" s="1010"/>
      <c r="CGH22" s="1010"/>
      <c r="CGI22" s="1010"/>
      <c r="CGJ22" s="1010"/>
      <c r="CGK22" s="1010"/>
      <c r="CGL22" s="1010"/>
      <c r="CGM22" s="1010"/>
      <c r="CGN22" s="1010"/>
      <c r="CGO22" s="1010"/>
      <c r="CGP22" s="1010"/>
      <c r="CGQ22" s="1010"/>
      <c r="CGR22" s="1010"/>
      <c r="CGS22" s="1010"/>
      <c r="CGT22" s="1010"/>
      <c r="CGU22" s="1010"/>
      <c r="CGV22" s="1010"/>
      <c r="CGW22" s="1010"/>
      <c r="CGX22" s="1010"/>
      <c r="CGY22" s="1010"/>
      <c r="CGZ22" s="1010"/>
      <c r="CHA22" s="1010"/>
      <c r="CHB22" s="1010"/>
      <c r="CHC22" s="1010"/>
      <c r="CHD22" s="1010"/>
      <c r="CHE22" s="1010"/>
      <c r="CHF22" s="1010"/>
      <c r="CHG22" s="1010"/>
      <c r="CHH22" s="1010"/>
      <c r="CHI22" s="1010"/>
      <c r="CHJ22" s="1010"/>
      <c r="CHK22" s="1010"/>
      <c r="CHL22" s="1010"/>
      <c r="CHM22" s="1010"/>
      <c r="CHN22" s="1010"/>
      <c r="CHO22" s="1010"/>
      <c r="CHP22" s="1010"/>
      <c r="CHQ22" s="1010"/>
      <c r="CHR22" s="1010"/>
      <c r="CHS22" s="1010"/>
      <c r="CHT22" s="1010"/>
      <c r="CHU22" s="1010"/>
      <c r="CHV22" s="1010"/>
      <c r="CHW22" s="1010"/>
      <c r="CHX22" s="1010"/>
      <c r="CHY22" s="1010"/>
      <c r="CHZ22" s="1010"/>
      <c r="CIA22" s="1010"/>
      <c r="CIB22" s="1010"/>
      <c r="CIC22" s="1010"/>
      <c r="CID22" s="1010"/>
      <c r="CIE22" s="1010"/>
      <c r="CIF22" s="1010"/>
      <c r="CIG22" s="1010"/>
      <c r="CIH22" s="1010"/>
      <c r="CII22" s="1010"/>
      <c r="CIJ22" s="1010"/>
      <c r="CIK22" s="1010"/>
      <c r="CIL22" s="1010"/>
      <c r="CIM22" s="1010"/>
      <c r="CIN22" s="1010"/>
      <c r="CIO22" s="1010"/>
      <c r="CIP22" s="1010"/>
      <c r="CIQ22" s="1010"/>
      <c r="CIR22" s="1010"/>
      <c r="CIS22" s="1010"/>
      <c r="CIT22" s="1010"/>
      <c r="CIU22" s="1010"/>
      <c r="CIV22" s="1010"/>
      <c r="CIW22" s="1010"/>
      <c r="CIX22" s="1010"/>
      <c r="CIY22" s="1010"/>
      <c r="CIZ22" s="1010"/>
      <c r="CJA22" s="1010"/>
      <c r="CJB22" s="1010"/>
      <c r="CJC22" s="1010"/>
      <c r="CJD22" s="1010"/>
      <c r="CJE22" s="1010"/>
      <c r="CJF22" s="1010"/>
      <c r="CJG22" s="1010"/>
      <c r="CJH22" s="1010"/>
      <c r="CJI22" s="1010"/>
      <c r="CJJ22" s="1010"/>
      <c r="CJK22" s="1010"/>
      <c r="CJL22" s="1010"/>
      <c r="CJM22" s="1010"/>
      <c r="CJN22" s="1010"/>
      <c r="CJO22" s="1010"/>
      <c r="CJP22" s="1010"/>
      <c r="CJQ22" s="1010"/>
      <c r="CJR22" s="1010"/>
      <c r="CJS22" s="1010"/>
      <c r="CJT22" s="1010"/>
      <c r="CJU22" s="1010"/>
      <c r="CJV22" s="1010"/>
      <c r="CJW22" s="1010"/>
      <c r="CJX22" s="1010"/>
      <c r="CJY22" s="1010"/>
      <c r="CJZ22" s="1010"/>
      <c r="CKA22" s="1010"/>
      <c r="CKB22" s="1010"/>
      <c r="CKC22" s="1010"/>
      <c r="CKD22" s="1010"/>
      <c r="CKE22" s="1010"/>
      <c r="CKF22" s="1010"/>
      <c r="CKG22" s="1010"/>
      <c r="CKH22" s="1010"/>
      <c r="CKI22" s="1010"/>
      <c r="CKJ22" s="1010"/>
      <c r="CKK22" s="1010"/>
      <c r="CKL22" s="1010"/>
      <c r="CKM22" s="1010"/>
      <c r="CKN22" s="1010"/>
      <c r="CKO22" s="1010"/>
      <c r="CKP22" s="1010"/>
      <c r="CKQ22" s="1010"/>
      <c r="CKR22" s="1010"/>
      <c r="CKS22" s="1010"/>
      <c r="CKT22" s="1010"/>
      <c r="CKU22" s="1010"/>
      <c r="CKV22" s="1010"/>
      <c r="CKW22" s="1010"/>
      <c r="CKX22" s="1010"/>
      <c r="CKY22" s="1010"/>
      <c r="CKZ22" s="1010"/>
      <c r="CLA22" s="1010"/>
      <c r="CLB22" s="1010"/>
      <c r="CLC22" s="1010"/>
      <c r="CLD22" s="1010"/>
      <c r="CLE22" s="1010"/>
      <c r="CLF22" s="1010"/>
      <c r="CLG22" s="1010"/>
      <c r="CLH22" s="1010"/>
      <c r="CLI22" s="1010"/>
      <c r="CLJ22" s="1010"/>
      <c r="CLK22" s="1010"/>
      <c r="CLL22" s="1010"/>
      <c r="CLM22" s="1010"/>
      <c r="CLN22" s="1010"/>
      <c r="CLO22" s="1010"/>
      <c r="CLP22" s="1010"/>
      <c r="CLQ22" s="1010"/>
      <c r="CLR22" s="1010"/>
      <c r="CLS22" s="1010"/>
      <c r="CLT22" s="1010"/>
      <c r="CLU22" s="1010"/>
      <c r="CLV22" s="1010"/>
      <c r="CLW22" s="1010"/>
      <c r="CLX22" s="1010"/>
      <c r="CLY22" s="1010"/>
      <c r="CLZ22" s="1010"/>
      <c r="CMA22" s="1010"/>
      <c r="CMB22" s="1010"/>
      <c r="CMC22" s="1010"/>
      <c r="CMD22" s="1010"/>
      <c r="CME22" s="1010"/>
      <c r="CMF22" s="1010"/>
      <c r="CMG22" s="1010"/>
      <c r="CMH22" s="1010"/>
      <c r="CMI22" s="1010"/>
      <c r="CMJ22" s="1010"/>
      <c r="CMK22" s="1010"/>
      <c r="CML22" s="1010"/>
      <c r="CMM22" s="1010"/>
      <c r="CMN22" s="1010"/>
      <c r="CMO22" s="1010"/>
      <c r="CMP22" s="1010"/>
      <c r="CMQ22" s="1010"/>
      <c r="CMR22" s="1010"/>
      <c r="CMS22" s="1010"/>
      <c r="CMT22" s="1010"/>
      <c r="CMU22" s="1010"/>
      <c r="CMV22" s="1010"/>
      <c r="CMW22" s="1010"/>
      <c r="CMX22" s="1010"/>
      <c r="CMY22" s="1010"/>
      <c r="CMZ22" s="1010"/>
      <c r="CNA22" s="1010"/>
      <c r="CNB22" s="1010"/>
      <c r="CNC22" s="1010"/>
      <c r="CND22" s="1010"/>
      <c r="CNE22" s="1010"/>
      <c r="CNF22" s="1010"/>
      <c r="CNG22" s="1010"/>
      <c r="CNH22" s="1010"/>
      <c r="CNI22" s="1010"/>
      <c r="CNJ22" s="1010"/>
      <c r="CNK22" s="1010"/>
      <c r="CNL22" s="1010"/>
      <c r="CNM22" s="1010"/>
      <c r="CNN22" s="1010"/>
      <c r="CNO22" s="1010"/>
      <c r="CNP22" s="1010"/>
      <c r="CNQ22" s="1010"/>
      <c r="CNR22" s="1010"/>
      <c r="CNS22" s="1010"/>
      <c r="CNT22" s="1010"/>
      <c r="CNU22" s="1010"/>
      <c r="CNV22" s="1010"/>
      <c r="CNW22" s="1010"/>
      <c r="CNX22" s="1010"/>
      <c r="CNY22" s="1010"/>
      <c r="CNZ22" s="1010"/>
      <c r="COA22" s="1010"/>
      <c r="COB22" s="1010"/>
      <c r="COC22" s="1010"/>
      <c r="COD22" s="1010"/>
      <c r="COE22" s="1010"/>
      <c r="COF22" s="1010"/>
      <c r="COG22" s="1010"/>
      <c r="COH22" s="1010"/>
      <c r="COI22" s="1010"/>
      <c r="COJ22" s="1010"/>
      <c r="COK22" s="1010"/>
      <c r="COL22" s="1010"/>
      <c r="COM22" s="1010"/>
      <c r="CON22" s="1010"/>
      <c r="COO22" s="1010"/>
      <c r="COP22" s="1010"/>
      <c r="COQ22" s="1010"/>
      <c r="COR22" s="1010"/>
      <c r="COS22" s="1010"/>
      <c r="COT22" s="1010"/>
      <c r="COU22" s="1010"/>
      <c r="COV22" s="1010"/>
      <c r="COW22" s="1010"/>
      <c r="COX22" s="1010"/>
      <c r="COY22" s="1010"/>
      <c r="COZ22" s="1010"/>
      <c r="CPA22" s="1010"/>
      <c r="CPB22" s="1010"/>
      <c r="CPC22" s="1010"/>
      <c r="CPD22" s="1010"/>
      <c r="CPE22" s="1010"/>
      <c r="CPF22" s="1010"/>
      <c r="CPG22" s="1010"/>
      <c r="CPH22" s="1010"/>
      <c r="CPI22" s="1010"/>
      <c r="CPJ22" s="1010"/>
      <c r="CPK22" s="1010"/>
      <c r="CPL22" s="1010"/>
      <c r="CPM22" s="1010"/>
      <c r="CPN22" s="1010"/>
      <c r="CPO22" s="1010"/>
      <c r="CPP22" s="1010"/>
      <c r="CPQ22" s="1010"/>
      <c r="CPR22" s="1010"/>
      <c r="CPS22" s="1010"/>
      <c r="CPT22" s="1010"/>
      <c r="CPU22" s="1010"/>
      <c r="CPV22" s="1010"/>
      <c r="CPW22" s="1010"/>
      <c r="CPX22" s="1010"/>
      <c r="CPY22" s="1010"/>
      <c r="CPZ22" s="1010"/>
      <c r="CQA22" s="1010"/>
      <c r="CQB22" s="1010"/>
      <c r="CQC22" s="1010"/>
      <c r="CQD22" s="1010"/>
      <c r="CQE22" s="1010"/>
      <c r="CQF22" s="1010"/>
      <c r="CQG22" s="1010"/>
      <c r="CQH22" s="1010"/>
      <c r="CQI22" s="1010"/>
      <c r="CQJ22" s="1010"/>
      <c r="CQK22" s="1010"/>
      <c r="CQL22" s="1010"/>
      <c r="CQM22" s="1010"/>
      <c r="CQN22" s="1010"/>
      <c r="CQO22" s="1010"/>
      <c r="CQP22" s="1010"/>
      <c r="CQQ22" s="1010"/>
      <c r="CQR22" s="1010"/>
      <c r="CQS22" s="1010"/>
      <c r="CQT22" s="1010"/>
      <c r="CQU22" s="1010"/>
      <c r="CQV22" s="1010"/>
      <c r="CQW22" s="1010"/>
      <c r="CQX22" s="1010"/>
      <c r="CQY22" s="1010"/>
      <c r="CQZ22" s="1010"/>
      <c r="CRA22" s="1010"/>
      <c r="CRB22" s="1010"/>
      <c r="CRC22" s="1010"/>
      <c r="CRD22" s="1010"/>
      <c r="CRE22" s="1010"/>
      <c r="CRF22" s="1010"/>
      <c r="CRG22" s="1010"/>
      <c r="CRH22" s="1010"/>
      <c r="CRI22" s="1010"/>
      <c r="CRJ22" s="1010"/>
      <c r="CRK22" s="1010"/>
      <c r="CRL22" s="1010"/>
      <c r="CRM22" s="1010"/>
      <c r="CRN22" s="1010"/>
      <c r="CRO22" s="1010"/>
      <c r="CRP22" s="1010"/>
      <c r="CRQ22" s="1010"/>
      <c r="CRR22" s="1010"/>
      <c r="CRS22" s="1010"/>
      <c r="CRT22" s="1010"/>
      <c r="CRU22" s="1010"/>
      <c r="CRV22" s="1010"/>
      <c r="CRW22" s="1010"/>
      <c r="CRX22" s="1010"/>
      <c r="CRY22" s="1010"/>
      <c r="CRZ22" s="1010"/>
      <c r="CSA22" s="1010"/>
      <c r="CSB22" s="1010"/>
      <c r="CSC22" s="1010"/>
      <c r="CSD22" s="1010"/>
      <c r="CSE22" s="1010"/>
      <c r="CSF22" s="1010"/>
      <c r="CSG22" s="1010"/>
      <c r="CSH22" s="1010"/>
      <c r="CSI22" s="1010"/>
      <c r="CSJ22" s="1010"/>
      <c r="CSK22" s="1010"/>
      <c r="CSL22" s="1010"/>
      <c r="CSM22" s="1010"/>
      <c r="CSN22" s="1010"/>
      <c r="CSO22" s="1010"/>
      <c r="CSP22" s="1010"/>
      <c r="CSQ22" s="1010"/>
      <c r="CSR22" s="1010"/>
      <c r="CSS22" s="1010"/>
      <c r="CST22" s="1010"/>
      <c r="CSU22" s="1010"/>
      <c r="CSV22" s="1010"/>
      <c r="CSW22" s="1010"/>
      <c r="CSX22" s="1010"/>
      <c r="CSY22" s="1010"/>
      <c r="CSZ22" s="1010"/>
      <c r="CTA22" s="1010"/>
      <c r="CTB22" s="1010"/>
      <c r="CTC22" s="1010"/>
      <c r="CTD22" s="1010"/>
      <c r="CTE22" s="1010"/>
      <c r="CTF22" s="1010"/>
      <c r="CTG22" s="1010"/>
      <c r="CTH22" s="1010"/>
      <c r="CTI22" s="1010"/>
      <c r="CTJ22" s="1010"/>
      <c r="CTK22" s="1010"/>
      <c r="CTL22" s="1010"/>
      <c r="CTM22" s="1010"/>
      <c r="CTN22" s="1010"/>
      <c r="CTO22" s="1010"/>
      <c r="CTP22" s="1010"/>
      <c r="CTQ22" s="1010"/>
      <c r="CTR22" s="1010"/>
      <c r="CTS22" s="1010"/>
      <c r="CTT22" s="1010"/>
      <c r="CTU22" s="1010"/>
      <c r="CTV22" s="1010"/>
      <c r="CTW22" s="1010"/>
      <c r="CTX22" s="1010"/>
      <c r="CTY22" s="1010"/>
      <c r="CTZ22" s="1010"/>
      <c r="CUA22" s="1010"/>
      <c r="CUB22" s="1010"/>
      <c r="CUC22" s="1010"/>
      <c r="CUD22" s="1010"/>
      <c r="CUE22" s="1010"/>
      <c r="CUF22" s="1010"/>
      <c r="CUG22" s="1010"/>
      <c r="CUH22" s="1010"/>
      <c r="CUI22" s="1010"/>
      <c r="CUJ22" s="1010"/>
      <c r="CUK22" s="1010"/>
      <c r="CUL22" s="1010"/>
      <c r="CUM22" s="1010"/>
      <c r="CUN22" s="1010"/>
      <c r="CUO22" s="1010"/>
      <c r="CUP22" s="1010"/>
      <c r="CUQ22" s="1010"/>
      <c r="CUR22" s="1010"/>
      <c r="CUS22" s="1010"/>
      <c r="CUT22" s="1010"/>
      <c r="CUU22" s="1010"/>
      <c r="CUV22" s="1010"/>
      <c r="CUW22" s="1010"/>
      <c r="CUX22" s="1010"/>
      <c r="CUY22" s="1010"/>
      <c r="CUZ22" s="1010"/>
      <c r="CVA22" s="1010"/>
      <c r="CVB22" s="1010"/>
      <c r="CVC22" s="1010"/>
      <c r="CVD22" s="1010"/>
      <c r="CVE22" s="1010"/>
      <c r="CVF22" s="1010"/>
      <c r="CVG22" s="1010"/>
      <c r="CVH22" s="1010"/>
      <c r="CVI22" s="1010"/>
      <c r="CVJ22" s="1010"/>
      <c r="CVK22" s="1010"/>
      <c r="CVL22" s="1010"/>
      <c r="CVM22" s="1010"/>
      <c r="CVN22" s="1010"/>
      <c r="CVO22" s="1010"/>
      <c r="CVP22" s="1010"/>
      <c r="CVQ22" s="1010"/>
      <c r="CVR22" s="1010"/>
      <c r="CVS22" s="1010"/>
      <c r="CVT22" s="1010"/>
      <c r="CVU22" s="1010"/>
      <c r="CVV22" s="1010"/>
      <c r="CVW22" s="1010"/>
      <c r="CVX22" s="1010"/>
      <c r="CVY22" s="1010"/>
      <c r="CVZ22" s="1010"/>
      <c r="CWA22" s="1010"/>
      <c r="CWB22" s="1010"/>
      <c r="CWC22" s="1010"/>
      <c r="CWD22" s="1010"/>
      <c r="CWE22" s="1010"/>
      <c r="CWF22" s="1010"/>
      <c r="CWG22" s="1010"/>
      <c r="CWH22" s="1010"/>
      <c r="CWI22" s="1010"/>
      <c r="CWJ22" s="1010"/>
      <c r="CWK22" s="1010"/>
      <c r="CWL22" s="1010"/>
      <c r="CWM22" s="1010"/>
      <c r="CWN22" s="1010"/>
      <c r="CWO22" s="1010"/>
      <c r="CWP22" s="1010"/>
      <c r="CWQ22" s="1010"/>
      <c r="CWR22" s="1010"/>
      <c r="CWS22" s="1010"/>
      <c r="CWT22" s="1010"/>
      <c r="CWU22" s="1010"/>
      <c r="CWV22" s="1010"/>
      <c r="CWW22" s="1010"/>
      <c r="CWX22" s="1010"/>
      <c r="CWY22" s="1010"/>
      <c r="CWZ22" s="1010"/>
      <c r="CXA22" s="1010"/>
      <c r="CXB22" s="1010"/>
      <c r="CXC22" s="1010"/>
      <c r="CXD22" s="1010"/>
      <c r="CXE22" s="1010"/>
      <c r="CXF22" s="1010"/>
      <c r="CXG22" s="1010"/>
      <c r="CXH22" s="1010"/>
      <c r="CXI22" s="1010"/>
      <c r="CXJ22" s="1010"/>
      <c r="CXK22" s="1010"/>
      <c r="CXL22" s="1010"/>
      <c r="CXM22" s="1010"/>
      <c r="CXN22" s="1010"/>
      <c r="CXO22" s="1010"/>
      <c r="CXP22" s="1010"/>
      <c r="CXQ22" s="1010"/>
      <c r="CXR22" s="1010"/>
      <c r="CXS22" s="1010"/>
      <c r="CXT22" s="1010"/>
      <c r="CXU22" s="1010"/>
      <c r="CXV22" s="1010"/>
      <c r="CXW22" s="1010"/>
      <c r="CXX22" s="1010"/>
      <c r="CXY22" s="1010"/>
      <c r="CXZ22" s="1010"/>
      <c r="CYA22" s="1010"/>
      <c r="CYB22" s="1010"/>
      <c r="CYC22" s="1010"/>
      <c r="CYD22" s="1010"/>
      <c r="CYE22" s="1010"/>
      <c r="CYF22" s="1010"/>
      <c r="CYG22" s="1010"/>
      <c r="CYH22" s="1010"/>
      <c r="CYI22" s="1010"/>
      <c r="CYJ22" s="1010"/>
      <c r="CYK22" s="1010"/>
      <c r="CYL22" s="1010"/>
      <c r="CYM22" s="1010"/>
      <c r="CYN22" s="1010"/>
      <c r="CYO22" s="1010"/>
      <c r="CYP22" s="1010"/>
      <c r="CYQ22" s="1010"/>
      <c r="CYR22" s="1010"/>
      <c r="CYS22" s="1010"/>
      <c r="CYT22" s="1010"/>
      <c r="CYU22" s="1010"/>
      <c r="CYV22" s="1010"/>
      <c r="CYW22" s="1010"/>
      <c r="CYX22" s="1010"/>
      <c r="CYY22" s="1010"/>
      <c r="CYZ22" s="1010"/>
      <c r="CZA22" s="1010"/>
      <c r="CZB22" s="1010"/>
      <c r="CZC22" s="1010"/>
      <c r="CZD22" s="1010"/>
      <c r="CZE22" s="1010"/>
      <c r="CZF22" s="1010"/>
      <c r="CZG22" s="1010"/>
      <c r="CZH22" s="1010"/>
      <c r="CZI22" s="1010"/>
      <c r="CZJ22" s="1010"/>
      <c r="CZK22" s="1010"/>
      <c r="CZL22" s="1010"/>
      <c r="CZM22" s="1010"/>
      <c r="CZN22" s="1010"/>
      <c r="CZO22" s="1010"/>
      <c r="CZP22" s="1010"/>
      <c r="CZQ22" s="1010"/>
      <c r="CZR22" s="1010"/>
      <c r="CZS22" s="1010"/>
      <c r="CZT22" s="1010"/>
      <c r="CZU22" s="1010"/>
      <c r="CZV22" s="1010"/>
      <c r="CZW22" s="1010"/>
      <c r="CZX22" s="1010"/>
      <c r="CZY22" s="1010"/>
      <c r="CZZ22" s="1010"/>
      <c r="DAA22" s="1010"/>
      <c r="DAB22" s="1010"/>
      <c r="DAC22" s="1010"/>
      <c r="DAD22" s="1010"/>
      <c r="DAE22" s="1010"/>
      <c r="DAF22" s="1010"/>
      <c r="DAG22" s="1010"/>
      <c r="DAH22" s="1010"/>
      <c r="DAI22" s="1010"/>
      <c r="DAJ22" s="1010"/>
      <c r="DAK22" s="1010"/>
      <c r="DAL22" s="1010"/>
      <c r="DAM22" s="1010"/>
      <c r="DAN22" s="1010"/>
      <c r="DAO22" s="1010"/>
      <c r="DAP22" s="1010"/>
      <c r="DAQ22" s="1010"/>
      <c r="DAR22" s="1010"/>
      <c r="DAS22" s="1010"/>
      <c r="DAT22" s="1010"/>
      <c r="DAU22" s="1010"/>
      <c r="DAV22" s="1010"/>
      <c r="DAW22" s="1010"/>
      <c r="DAX22" s="1010"/>
      <c r="DAY22" s="1010"/>
      <c r="DAZ22" s="1010"/>
      <c r="DBA22" s="1010"/>
      <c r="DBB22" s="1010"/>
      <c r="DBC22" s="1010"/>
      <c r="DBD22" s="1010"/>
      <c r="DBE22" s="1010"/>
      <c r="DBF22" s="1010"/>
      <c r="DBG22" s="1010"/>
      <c r="DBH22" s="1010"/>
      <c r="DBI22" s="1010"/>
      <c r="DBJ22" s="1010"/>
      <c r="DBK22" s="1010"/>
      <c r="DBL22" s="1010"/>
      <c r="DBM22" s="1010"/>
      <c r="DBN22" s="1010"/>
      <c r="DBO22" s="1010"/>
      <c r="DBP22" s="1010"/>
      <c r="DBQ22" s="1010"/>
      <c r="DBR22" s="1010"/>
      <c r="DBS22" s="1010"/>
      <c r="DBT22" s="1010"/>
      <c r="DBU22" s="1010"/>
      <c r="DBV22" s="1010"/>
      <c r="DBW22" s="1010"/>
      <c r="DBX22" s="1010"/>
      <c r="DBY22" s="1010"/>
      <c r="DBZ22" s="1010"/>
      <c r="DCA22" s="1010"/>
      <c r="DCB22" s="1010"/>
      <c r="DCC22" s="1010"/>
      <c r="DCD22" s="1010"/>
      <c r="DCE22" s="1010"/>
      <c r="DCF22" s="1010"/>
      <c r="DCG22" s="1010"/>
      <c r="DCH22" s="1010"/>
      <c r="DCI22" s="1010"/>
      <c r="DCJ22" s="1010"/>
      <c r="DCK22" s="1010"/>
      <c r="DCL22" s="1010"/>
      <c r="DCM22" s="1010"/>
      <c r="DCN22" s="1010"/>
      <c r="DCO22" s="1010"/>
      <c r="DCP22" s="1010"/>
      <c r="DCQ22" s="1010"/>
      <c r="DCR22" s="1010"/>
      <c r="DCS22" s="1010"/>
      <c r="DCT22" s="1010"/>
      <c r="DCU22" s="1010"/>
      <c r="DCV22" s="1010"/>
      <c r="DCW22" s="1010"/>
      <c r="DCX22" s="1010"/>
      <c r="DCY22" s="1010"/>
      <c r="DCZ22" s="1010"/>
      <c r="DDA22" s="1010"/>
      <c r="DDB22" s="1010"/>
      <c r="DDC22" s="1010"/>
      <c r="DDD22" s="1010"/>
      <c r="DDE22" s="1010"/>
      <c r="DDF22" s="1010"/>
      <c r="DDG22" s="1010"/>
      <c r="DDH22" s="1010"/>
      <c r="DDI22" s="1010"/>
      <c r="DDJ22" s="1010"/>
      <c r="DDK22" s="1010"/>
      <c r="DDL22" s="1010"/>
      <c r="DDM22" s="1010"/>
      <c r="DDN22" s="1010"/>
      <c r="DDO22" s="1010"/>
      <c r="DDP22" s="1010"/>
      <c r="DDQ22" s="1010"/>
      <c r="DDR22" s="1010"/>
      <c r="DDS22" s="1010"/>
      <c r="DDT22" s="1010"/>
      <c r="DDU22" s="1010"/>
      <c r="DDV22" s="1010"/>
      <c r="DDW22" s="1010"/>
      <c r="DDX22" s="1010"/>
      <c r="DDY22" s="1010"/>
      <c r="DDZ22" s="1010"/>
      <c r="DEA22" s="1010"/>
      <c r="DEB22" s="1010"/>
      <c r="DEC22" s="1010"/>
      <c r="DED22" s="1010"/>
      <c r="DEE22" s="1010"/>
      <c r="DEF22" s="1010"/>
      <c r="DEG22" s="1010"/>
      <c r="DEH22" s="1010"/>
      <c r="DEI22" s="1010"/>
      <c r="DEJ22" s="1010"/>
      <c r="DEK22" s="1010"/>
      <c r="DEL22" s="1010"/>
      <c r="DEM22" s="1010"/>
      <c r="DEN22" s="1010"/>
      <c r="DEO22" s="1010"/>
      <c r="DEP22" s="1010"/>
      <c r="DEQ22" s="1010"/>
      <c r="DER22" s="1010"/>
      <c r="DES22" s="1010"/>
      <c r="DET22" s="1010"/>
      <c r="DEU22" s="1010"/>
      <c r="DEV22" s="1010"/>
      <c r="DEW22" s="1010"/>
      <c r="DEX22" s="1010"/>
      <c r="DEY22" s="1010"/>
      <c r="DEZ22" s="1010"/>
      <c r="DFA22" s="1010"/>
      <c r="DFB22" s="1010"/>
      <c r="DFC22" s="1010"/>
      <c r="DFD22" s="1010"/>
      <c r="DFE22" s="1010"/>
      <c r="DFF22" s="1010"/>
      <c r="DFG22" s="1010"/>
      <c r="DFH22" s="1010"/>
      <c r="DFI22" s="1010"/>
      <c r="DFJ22" s="1010"/>
      <c r="DFK22" s="1010"/>
      <c r="DFL22" s="1010"/>
      <c r="DFM22" s="1010"/>
      <c r="DFN22" s="1010"/>
      <c r="DFO22" s="1010"/>
      <c r="DFP22" s="1010"/>
      <c r="DFQ22" s="1010"/>
      <c r="DFR22" s="1010"/>
      <c r="DFS22" s="1010"/>
      <c r="DFT22" s="1010"/>
      <c r="DFU22" s="1010"/>
      <c r="DFV22" s="1010"/>
      <c r="DFW22" s="1010"/>
      <c r="DFX22" s="1010"/>
      <c r="DFY22" s="1010"/>
      <c r="DFZ22" s="1010"/>
      <c r="DGA22" s="1010"/>
      <c r="DGB22" s="1010"/>
      <c r="DGC22" s="1010"/>
      <c r="DGD22" s="1010"/>
      <c r="DGE22" s="1010"/>
      <c r="DGF22" s="1010"/>
      <c r="DGG22" s="1010"/>
      <c r="DGH22" s="1010"/>
      <c r="DGI22" s="1010"/>
      <c r="DGJ22" s="1010"/>
      <c r="DGK22" s="1010"/>
      <c r="DGL22" s="1010"/>
      <c r="DGM22" s="1010"/>
      <c r="DGN22" s="1010"/>
      <c r="DGO22" s="1010"/>
      <c r="DGP22" s="1010"/>
      <c r="DGQ22" s="1010"/>
      <c r="DGR22" s="1010"/>
      <c r="DGS22" s="1010"/>
      <c r="DGT22" s="1010"/>
      <c r="DGU22" s="1010"/>
      <c r="DGV22" s="1010"/>
      <c r="DGW22" s="1010"/>
      <c r="DGX22" s="1010"/>
      <c r="DGY22" s="1010"/>
      <c r="DGZ22" s="1010"/>
      <c r="DHA22" s="1010"/>
      <c r="DHB22" s="1010"/>
      <c r="DHC22" s="1010"/>
      <c r="DHD22" s="1010"/>
      <c r="DHE22" s="1010"/>
      <c r="DHF22" s="1010"/>
      <c r="DHG22" s="1010"/>
      <c r="DHH22" s="1010"/>
      <c r="DHI22" s="1010"/>
      <c r="DHJ22" s="1010"/>
      <c r="DHK22" s="1010"/>
      <c r="DHL22" s="1010"/>
      <c r="DHM22" s="1010"/>
      <c r="DHN22" s="1010"/>
      <c r="DHO22" s="1010"/>
      <c r="DHP22" s="1010"/>
      <c r="DHQ22" s="1010"/>
      <c r="DHR22" s="1010"/>
      <c r="DHS22" s="1010"/>
      <c r="DHT22" s="1010"/>
      <c r="DHU22" s="1010"/>
      <c r="DHV22" s="1010"/>
      <c r="DHW22" s="1010"/>
      <c r="DHX22" s="1010"/>
      <c r="DHY22" s="1010"/>
      <c r="DHZ22" s="1010"/>
      <c r="DIA22" s="1010"/>
      <c r="DIB22" s="1010"/>
      <c r="DIC22" s="1010"/>
      <c r="DID22" s="1010"/>
      <c r="DIE22" s="1010"/>
      <c r="DIF22" s="1010"/>
      <c r="DIG22" s="1010"/>
      <c r="DIH22" s="1010"/>
      <c r="DII22" s="1010"/>
      <c r="DIJ22" s="1010"/>
      <c r="DIK22" s="1010"/>
      <c r="DIL22" s="1010"/>
      <c r="DIM22" s="1010"/>
      <c r="DIN22" s="1010"/>
      <c r="DIO22" s="1010"/>
      <c r="DIP22" s="1010"/>
      <c r="DIQ22" s="1010"/>
      <c r="DIR22" s="1010"/>
      <c r="DIS22" s="1010"/>
      <c r="DIT22" s="1010"/>
      <c r="DIU22" s="1010"/>
      <c r="DIV22" s="1010"/>
      <c r="DIW22" s="1010"/>
      <c r="DIX22" s="1010"/>
      <c r="DIY22" s="1010"/>
      <c r="DIZ22" s="1010"/>
      <c r="DJA22" s="1010"/>
      <c r="DJB22" s="1010"/>
      <c r="DJC22" s="1010"/>
      <c r="DJD22" s="1010"/>
      <c r="DJE22" s="1010"/>
      <c r="DJF22" s="1010"/>
      <c r="DJG22" s="1010"/>
      <c r="DJH22" s="1010"/>
      <c r="DJI22" s="1010"/>
      <c r="DJJ22" s="1010"/>
      <c r="DJK22" s="1010"/>
      <c r="DJL22" s="1010"/>
      <c r="DJM22" s="1010"/>
      <c r="DJN22" s="1010"/>
      <c r="DJO22" s="1010"/>
      <c r="DJP22" s="1010"/>
      <c r="DJQ22" s="1010"/>
      <c r="DJR22" s="1010"/>
      <c r="DJS22" s="1010"/>
      <c r="DJT22" s="1010"/>
      <c r="DJU22" s="1010"/>
      <c r="DJV22" s="1010"/>
      <c r="DJW22" s="1010"/>
      <c r="DJX22" s="1010"/>
      <c r="DJY22" s="1010"/>
      <c r="DJZ22" s="1010"/>
      <c r="DKA22" s="1010"/>
      <c r="DKB22" s="1010"/>
      <c r="DKC22" s="1010"/>
      <c r="DKD22" s="1010"/>
      <c r="DKE22" s="1010"/>
      <c r="DKF22" s="1010"/>
      <c r="DKG22" s="1010"/>
      <c r="DKH22" s="1010"/>
      <c r="DKI22" s="1010"/>
      <c r="DKJ22" s="1010"/>
      <c r="DKK22" s="1010"/>
      <c r="DKL22" s="1010"/>
      <c r="DKM22" s="1010"/>
      <c r="DKN22" s="1010"/>
      <c r="DKO22" s="1010"/>
      <c r="DKP22" s="1010"/>
      <c r="DKQ22" s="1010"/>
      <c r="DKR22" s="1010"/>
      <c r="DKS22" s="1010"/>
      <c r="DKT22" s="1010"/>
      <c r="DKU22" s="1010"/>
      <c r="DKV22" s="1010"/>
      <c r="DKW22" s="1010"/>
      <c r="DKX22" s="1010"/>
      <c r="DKY22" s="1010"/>
      <c r="DKZ22" s="1010"/>
      <c r="DLA22" s="1010"/>
      <c r="DLB22" s="1010"/>
      <c r="DLC22" s="1010"/>
      <c r="DLD22" s="1010"/>
      <c r="DLE22" s="1010"/>
      <c r="DLF22" s="1010"/>
      <c r="DLG22" s="1010"/>
      <c r="DLH22" s="1010"/>
      <c r="DLI22" s="1010"/>
      <c r="DLJ22" s="1010"/>
      <c r="DLK22" s="1010"/>
      <c r="DLL22" s="1010"/>
      <c r="DLM22" s="1010"/>
      <c r="DLN22" s="1010"/>
      <c r="DLO22" s="1010"/>
      <c r="DLP22" s="1010"/>
      <c r="DLQ22" s="1010"/>
      <c r="DLR22" s="1010"/>
      <c r="DLS22" s="1010"/>
      <c r="DLT22" s="1010"/>
      <c r="DLU22" s="1010"/>
      <c r="DLV22" s="1010"/>
      <c r="DLW22" s="1010"/>
      <c r="DLX22" s="1010"/>
      <c r="DLY22" s="1010"/>
      <c r="DLZ22" s="1010"/>
      <c r="DMA22" s="1010"/>
      <c r="DMB22" s="1010"/>
      <c r="DMC22" s="1010"/>
      <c r="DMD22" s="1010"/>
      <c r="DME22" s="1010"/>
      <c r="DMF22" s="1010"/>
      <c r="DMG22" s="1010"/>
      <c r="DMH22" s="1010"/>
      <c r="DMI22" s="1010"/>
      <c r="DMJ22" s="1010"/>
      <c r="DMK22" s="1010"/>
      <c r="DML22" s="1010"/>
      <c r="DMM22" s="1010"/>
      <c r="DMN22" s="1010"/>
      <c r="DMO22" s="1010"/>
      <c r="DMP22" s="1010"/>
      <c r="DMQ22" s="1010"/>
      <c r="DMR22" s="1010"/>
      <c r="DMS22" s="1010"/>
      <c r="DMT22" s="1010"/>
      <c r="DMU22" s="1010"/>
      <c r="DMV22" s="1010"/>
      <c r="DMW22" s="1010"/>
      <c r="DMX22" s="1010"/>
      <c r="DMY22" s="1010"/>
      <c r="DMZ22" s="1010"/>
      <c r="DNA22" s="1010"/>
      <c r="DNB22" s="1010"/>
      <c r="DNC22" s="1010"/>
      <c r="DND22" s="1010"/>
      <c r="DNE22" s="1010"/>
      <c r="DNF22" s="1010"/>
      <c r="DNG22" s="1010"/>
      <c r="DNH22" s="1010"/>
      <c r="DNI22" s="1010"/>
      <c r="DNJ22" s="1010"/>
      <c r="DNK22" s="1010"/>
      <c r="DNL22" s="1010"/>
      <c r="DNM22" s="1010"/>
      <c r="DNN22" s="1010"/>
      <c r="DNO22" s="1010"/>
      <c r="DNP22" s="1010"/>
      <c r="DNQ22" s="1010"/>
      <c r="DNR22" s="1010"/>
      <c r="DNS22" s="1010"/>
      <c r="DNT22" s="1010"/>
      <c r="DNU22" s="1010"/>
      <c r="DNV22" s="1010"/>
      <c r="DNW22" s="1010"/>
      <c r="DNX22" s="1010"/>
      <c r="DNY22" s="1010"/>
      <c r="DNZ22" s="1010"/>
      <c r="DOA22" s="1010"/>
      <c r="DOB22" s="1010"/>
      <c r="DOC22" s="1010"/>
      <c r="DOD22" s="1010"/>
      <c r="DOE22" s="1010"/>
      <c r="DOF22" s="1010"/>
      <c r="DOG22" s="1010"/>
      <c r="DOH22" s="1010"/>
      <c r="DOI22" s="1010"/>
      <c r="DOJ22" s="1010"/>
      <c r="DOK22" s="1010"/>
      <c r="DOL22" s="1010"/>
      <c r="DOM22" s="1010"/>
      <c r="DON22" s="1010"/>
      <c r="DOO22" s="1010"/>
      <c r="DOP22" s="1010"/>
      <c r="DOQ22" s="1010"/>
      <c r="DOR22" s="1010"/>
      <c r="DOS22" s="1010"/>
      <c r="DOT22" s="1010"/>
      <c r="DOU22" s="1010"/>
      <c r="DOV22" s="1010"/>
      <c r="DOW22" s="1010"/>
      <c r="DOX22" s="1010"/>
      <c r="DOY22" s="1010"/>
      <c r="DOZ22" s="1010"/>
      <c r="DPA22" s="1010"/>
      <c r="DPB22" s="1010"/>
      <c r="DPC22" s="1010"/>
      <c r="DPD22" s="1010"/>
      <c r="DPE22" s="1010"/>
      <c r="DPF22" s="1010"/>
      <c r="DPG22" s="1010"/>
      <c r="DPH22" s="1010"/>
      <c r="DPI22" s="1010"/>
      <c r="DPJ22" s="1010"/>
      <c r="DPK22" s="1010"/>
      <c r="DPL22" s="1010"/>
      <c r="DPM22" s="1010"/>
      <c r="DPN22" s="1010"/>
      <c r="DPO22" s="1010"/>
      <c r="DPP22" s="1010"/>
      <c r="DPQ22" s="1010"/>
      <c r="DPR22" s="1010"/>
      <c r="DPS22" s="1010"/>
      <c r="DPT22" s="1010"/>
      <c r="DPU22" s="1010"/>
      <c r="DPV22" s="1010"/>
      <c r="DPW22" s="1010"/>
      <c r="DPX22" s="1010"/>
      <c r="DPY22" s="1010"/>
      <c r="DPZ22" s="1010"/>
      <c r="DQA22" s="1010"/>
      <c r="DQB22" s="1010"/>
      <c r="DQC22" s="1010"/>
      <c r="DQD22" s="1010"/>
      <c r="DQE22" s="1010"/>
      <c r="DQF22" s="1010"/>
      <c r="DQG22" s="1010"/>
      <c r="DQH22" s="1010"/>
      <c r="DQI22" s="1010"/>
      <c r="DQJ22" s="1010"/>
      <c r="DQK22" s="1010"/>
      <c r="DQL22" s="1010"/>
      <c r="DQM22" s="1010"/>
      <c r="DQN22" s="1010"/>
      <c r="DQO22" s="1010"/>
      <c r="DQP22" s="1010"/>
      <c r="DQQ22" s="1010"/>
      <c r="DQR22" s="1010"/>
      <c r="DQS22" s="1010"/>
      <c r="DQT22" s="1010"/>
      <c r="DQU22" s="1010"/>
      <c r="DQV22" s="1010"/>
      <c r="DQW22" s="1010"/>
      <c r="DQX22" s="1010"/>
      <c r="DQY22" s="1010"/>
      <c r="DQZ22" s="1010"/>
      <c r="DRA22" s="1010"/>
      <c r="DRB22" s="1010"/>
      <c r="DRC22" s="1010"/>
      <c r="DRD22" s="1010"/>
      <c r="DRE22" s="1010"/>
      <c r="DRF22" s="1010"/>
      <c r="DRG22" s="1010"/>
      <c r="DRH22" s="1010"/>
      <c r="DRI22" s="1010"/>
      <c r="DRJ22" s="1010"/>
      <c r="DRK22" s="1010"/>
      <c r="DRL22" s="1010"/>
      <c r="DRM22" s="1010"/>
      <c r="DRN22" s="1010"/>
      <c r="DRO22" s="1010"/>
      <c r="DRP22" s="1010"/>
      <c r="DRQ22" s="1010"/>
      <c r="DRR22" s="1010"/>
      <c r="DRS22" s="1010"/>
      <c r="DRT22" s="1010"/>
      <c r="DRU22" s="1010"/>
      <c r="DRV22" s="1010"/>
      <c r="DRW22" s="1010"/>
      <c r="DRX22" s="1010"/>
      <c r="DRY22" s="1010"/>
      <c r="DRZ22" s="1010"/>
      <c r="DSA22" s="1010"/>
      <c r="DSB22" s="1010"/>
      <c r="DSC22" s="1010"/>
      <c r="DSD22" s="1010"/>
      <c r="DSE22" s="1010"/>
      <c r="DSF22" s="1010"/>
      <c r="DSG22" s="1010"/>
      <c r="DSH22" s="1010"/>
      <c r="DSI22" s="1010"/>
      <c r="DSJ22" s="1010"/>
      <c r="DSK22" s="1010"/>
      <c r="DSL22" s="1010"/>
      <c r="DSM22" s="1010"/>
      <c r="DSN22" s="1010"/>
      <c r="DSO22" s="1010"/>
      <c r="DSP22" s="1010"/>
      <c r="DSQ22" s="1010"/>
      <c r="DSR22" s="1010"/>
      <c r="DSS22" s="1010"/>
      <c r="DST22" s="1010"/>
      <c r="DSU22" s="1010"/>
      <c r="DSV22" s="1010"/>
      <c r="DSW22" s="1010"/>
      <c r="DSX22" s="1010"/>
      <c r="DSY22" s="1010"/>
      <c r="DSZ22" s="1010"/>
      <c r="DTA22" s="1010"/>
      <c r="DTB22" s="1010"/>
      <c r="DTC22" s="1010"/>
      <c r="DTD22" s="1010"/>
      <c r="DTE22" s="1010"/>
      <c r="DTF22" s="1010"/>
      <c r="DTG22" s="1010"/>
      <c r="DTH22" s="1010"/>
      <c r="DTI22" s="1010"/>
      <c r="DTJ22" s="1010"/>
      <c r="DTK22" s="1010"/>
      <c r="DTL22" s="1010"/>
      <c r="DTM22" s="1010"/>
      <c r="DTN22" s="1010"/>
      <c r="DTO22" s="1010"/>
      <c r="DTP22" s="1010"/>
      <c r="DTQ22" s="1010"/>
      <c r="DTR22" s="1010"/>
      <c r="DTS22" s="1010"/>
      <c r="DTT22" s="1010"/>
      <c r="DTU22" s="1010"/>
      <c r="DTV22" s="1010"/>
      <c r="DTW22" s="1010"/>
      <c r="DTX22" s="1010"/>
      <c r="DTY22" s="1010"/>
      <c r="DTZ22" s="1010"/>
      <c r="DUA22" s="1010"/>
      <c r="DUB22" s="1010"/>
      <c r="DUC22" s="1010"/>
      <c r="DUD22" s="1010"/>
      <c r="DUE22" s="1010"/>
      <c r="DUF22" s="1010"/>
      <c r="DUG22" s="1010"/>
      <c r="DUH22" s="1010"/>
      <c r="DUI22" s="1010"/>
      <c r="DUJ22" s="1010"/>
      <c r="DUK22" s="1010"/>
      <c r="DUL22" s="1010"/>
      <c r="DUM22" s="1010"/>
      <c r="DUN22" s="1010"/>
      <c r="DUO22" s="1010"/>
      <c r="DUP22" s="1010"/>
      <c r="DUQ22" s="1010"/>
      <c r="DUR22" s="1010"/>
      <c r="DUS22" s="1010"/>
      <c r="DUT22" s="1010"/>
      <c r="DUU22" s="1010"/>
      <c r="DUV22" s="1010"/>
      <c r="DUW22" s="1010"/>
      <c r="DUX22" s="1010"/>
      <c r="DUY22" s="1010"/>
      <c r="DUZ22" s="1010"/>
      <c r="DVA22" s="1010"/>
      <c r="DVB22" s="1010"/>
      <c r="DVC22" s="1010"/>
      <c r="DVD22" s="1010"/>
      <c r="DVE22" s="1010"/>
      <c r="DVF22" s="1010"/>
      <c r="DVG22" s="1010"/>
      <c r="DVH22" s="1010"/>
      <c r="DVI22" s="1010"/>
      <c r="DVJ22" s="1010"/>
      <c r="DVK22" s="1010"/>
      <c r="DVL22" s="1010"/>
      <c r="DVM22" s="1010"/>
      <c r="DVN22" s="1010"/>
      <c r="DVO22" s="1010"/>
      <c r="DVP22" s="1010"/>
      <c r="DVQ22" s="1010"/>
      <c r="DVR22" s="1010"/>
      <c r="DVS22" s="1010"/>
      <c r="DVT22" s="1010"/>
      <c r="DVU22" s="1010"/>
      <c r="DVV22" s="1010"/>
      <c r="DVW22" s="1010"/>
      <c r="DVX22" s="1010"/>
      <c r="DVY22" s="1010"/>
      <c r="DVZ22" s="1010"/>
      <c r="DWA22" s="1010"/>
      <c r="DWB22" s="1010"/>
      <c r="DWC22" s="1010"/>
      <c r="DWD22" s="1010"/>
      <c r="DWE22" s="1010"/>
      <c r="DWF22" s="1010"/>
      <c r="DWG22" s="1010"/>
      <c r="DWH22" s="1010"/>
      <c r="DWI22" s="1010"/>
      <c r="DWJ22" s="1010"/>
      <c r="DWK22" s="1010"/>
      <c r="DWL22" s="1010"/>
      <c r="DWM22" s="1010"/>
      <c r="DWN22" s="1010"/>
      <c r="DWO22" s="1010"/>
      <c r="DWP22" s="1010"/>
      <c r="DWQ22" s="1010"/>
      <c r="DWR22" s="1010"/>
      <c r="DWS22" s="1010"/>
      <c r="DWT22" s="1010"/>
      <c r="DWU22" s="1010"/>
      <c r="DWV22" s="1010"/>
      <c r="DWW22" s="1010"/>
      <c r="DWX22" s="1010"/>
      <c r="DWY22" s="1010"/>
      <c r="DWZ22" s="1010"/>
      <c r="DXA22" s="1010"/>
      <c r="DXB22" s="1010"/>
      <c r="DXC22" s="1010"/>
      <c r="DXD22" s="1010"/>
      <c r="DXE22" s="1010"/>
      <c r="DXF22" s="1010"/>
      <c r="DXG22" s="1010"/>
      <c r="DXH22" s="1010"/>
      <c r="DXI22" s="1010"/>
      <c r="DXJ22" s="1010"/>
      <c r="DXK22" s="1010"/>
      <c r="DXL22" s="1010"/>
      <c r="DXM22" s="1010"/>
      <c r="DXN22" s="1010"/>
      <c r="DXO22" s="1010"/>
      <c r="DXP22" s="1010"/>
      <c r="DXQ22" s="1010"/>
      <c r="DXR22" s="1010"/>
      <c r="DXS22" s="1010"/>
      <c r="DXT22" s="1010"/>
      <c r="DXU22" s="1010"/>
      <c r="DXV22" s="1010"/>
      <c r="DXW22" s="1010"/>
      <c r="DXX22" s="1010"/>
      <c r="DXY22" s="1010"/>
      <c r="DXZ22" s="1010"/>
      <c r="DYA22" s="1010"/>
      <c r="DYB22" s="1010"/>
      <c r="DYC22" s="1010"/>
      <c r="DYD22" s="1010"/>
      <c r="DYE22" s="1010"/>
      <c r="DYF22" s="1010"/>
      <c r="DYG22" s="1010"/>
      <c r="DYH22" s="1010"/>
      <c r="DYI22" s="1010"/>
      <c r="DYJ22" s="1010"/>
      <c r="DYK22" s="1010"/>
      <c r="DYL22" s="1010"/>
      <c r="DYM22" s="1010"/>
      <c r="DYN22" s="1010"/>
      <c r="DYO22" s="1010"/>
      <c r="DYP22" s="1010"/>
      <c r="DYQ22" s="1010"/>
      <c r="DYR22" s="1010"/>
      <c r="DYS22" s="1010"/>
      <c r="DYT22" s="1010"/>
      <c r="DYU22" s="1010"/>
      <c r="DYV22" s="1010"/>
      <c r="DYW22" s="1010"/>
      <c r="DYX22" s="1010"/>
      <c r="DYY22" s="1010"/>
      <c r="DYZ22" s="1010"/>
      <c r="DZA22" s="1010"/>
      <c r="DZB22" s="1010"/>
      <c r="DZC22" s="1010"/>
      <c r="DZD22" s="1010"/>
      <c r="DZE22" s="1010"/>
      <c r="DZF22" s="1010"/>
      <c r="DZG22" s="1010"/>
      <c r="DZH22" s="1010"/>
      <c r="DZI22" s="1010"/>
      <c r="DZJ22" s="1010"/>
      <c r="DZK22" s="1010"/>
      <c r="DZL22" s="1010"/>
      <c r="DZM22" s="1010"/>
      <c r="DZN22" s="1010"/>
      <c r="DZO22" s="1010"/>
      <c r="DZP22" s="1010"/>
      <c r="DZQ22" s="1010"/>
      <c r="DZR22" s="1010"/>
      <c r="DZS22" s="1010"/>
      <c r="DZT22" s="1010"/>
      <c r="DZU22" s="1010"/>
      <c r="DZV22" s="1010"/>
      <c r="DZW22" s="1010"/>
      <c r="DZX22" s="1010"/>
      <c r="DZY22" s="1010"/>
      <c r="DZZ22" s="1010"/>
      <c r="EAA22" s="1010"/>
      <c r="EAB22" s="1010"/>
      <c r="EAC22" s="1010"/>
      <c r="EAD22" s="1010"/>
      <c r="EAE22" s="1010"/>
      <c r="EAF22" s="1010"/>
      <c r="EAG22" s="1010"/>
      <c r="EAH22" s="1010"/>
      <c r="EAI22" s="1010"/>
      <c r="EAJ22" s="1010"/>
      <c r="EAK22" s="1010"/>
      <c r="EAL22" s="1010"/>
      <c r="EAM22" s="1010"/>
      <c r="EAN22" s="1010"/>
      <c r="EAO22" s="1010"/>
      <c r="EAP22" s="1010"/>
      <c r="EAQ22" s="1010"/>
      <c r="EAR22" s="1010"/>
      <c r="EAS22" s="1010"/>
      <c r="EAT22" s="1010"/>
      <c r="EAU22" s="1010"/>
      <c r="EAV22" s="1010"/>
      <c r="EAW22" s="1010"/>
      <c r="EAX22" s="1010"/>
      <c r="EAY22" s="1010"/>
      <c r="EAZ22" s="1010"/>
      <c r="EBA22" s="1010"/>
      <c r="EBB22" s="1010"/>
      <c r="EBC22" s="1010"/>
      <c r="EBD22" s="1010"/>
      <c r="EBE22" s="1010"/>
      <c r="EBF22" s="1010"/>
      <c r="EBG22" s="1010"/>
      <c r="EBH22" s="1010"/>
      <c r="EBI22" s="1010"/>
      <c r="EBJ22" s="1010"/>
      <c r="EBK22" s="1010"/>
      <c r="EBL22" s="1010"/>
      <c r="EBM22" s="1010"/>
      <c r="EBN22" s="1010"/>
      <c r="EBO22" s="1010"/>
      <c r="EBP22" s="1010"/>
      <c r="EBQ22" s="1010"/>
      <c r="EBR22" s="1010"/>
      <c r="EBS22" s="1010"/>
      <c r="EBT22" s="1010"/>
      <c r="EBU22" s="1010"/>
      <c r="EBV22" s="1010"/>
      <c r="EBW22" s="1010"/>
      <c r="EBX22" s="1010"/>
      <c r="EBY22" s="1010"/>
      <c r="EBZ22" s="1010"/>
      <c r="ECA22" s="1010"/>
      <c r="ECB22" s="1010"/>
      <c r="ECC22" s="1010"/>
      <c r="ECD22" s="1010"/>
      <c r="ECE22" s="1010"/>
      <c r="ECF22" s="1010"/>
      <c r="ECG22" s="1010"/>
      <c r="ECH22" s="1010"/>
      <c r="ECI22" s="1010"/>
      <c r="ECJ22" s="1010"/>
      <c r="ECK22" s="1010"/>
      <c r="ECL22" s="1010"/>
      <c r="ECM22" s="1010"/>
      <c r="ECN22" s="1010"/>
      <c r="ECO22" s="1010"/>
      <c r="ECP22" s="1010"/>
      <c r="ECQ22" s="1010"/>
      <c r="ECR22" s="1010"/>
      <c r="ECS22" s="1010"/>
      <c r="ECT22" s="1010"/>
      <c r="ECU22" s="1010"/>
      <c r="ECV22" s="1010"/>
      <c r="ECW22" s="1010"/>
      <c r="ECX22" s="1010"/>
      <c r="ECY22" s="1010"/>
      <c r="ECZ22" s="1010"/>
      <c r="EDA22" s="1010"/>
      <c r="EDB22" s="1010"/>
      <c r="EDC22" s="1010"/>
      <c r="EDD22" s="1010"/>
      <c r="EDE22" s="1010"/>
      <c r="EDF22" s="1010"/>
      <c r="EDG22" s="1010"/>
      <c r="EDH22" s="1010"/>
      <c r="EDI22" s="1010"/>
      <c r="EDJ22" s="1010"/>
      <c r="EDK22" s="1010"/>
      <c r="EDL22" s="1010"/>
      <c r="EDM22" s="1010"/>
      <c r="EDN22" s="1010"/>
      <c r="EDO22" s="1010"/>
      <c r="EDP22" s="1010"/>
      <c r="EDQ22" s="1010"/>
      <c r="EDR22" s="1010"/>
      <c r="EDS22" s="1010"/>
      <c r="EDT22" s="1010"/>
      <c r="EDU22" s="1010"/>
      <c r="EDV22" s="1010"/>
      <c r="EDW22" s="1010"/>
      <c r="EDX22" s="1010"/>
      <c r="EDY22" s="1010"/>
      <c r="EDZ22" s="1010"/>
      <c r="EEA22" s="1010"/>
      <c r="EEB22" s="1010"/>
      <c r="EEC22" s="1010"/>
      <c r="EED22" s="1010"/>
      <c r="EEE22" s="1010"/>
      <c r="EEF22" s="1010"/>
      <c r="EEG22" s="1010"/>
      <c r="EEH22" s="1010"/>
      <c r="EEI22" s="1010"/>
      <c r="EEJ22" s="1010"/>
      <c r="EEK22" s="1010"/>
      <c r="EEL22" s="1010"/>
      <c r="EEM22" s="1010"/>
      <c r="EEN22" s="1010"/>
      <c r="EEO22" s="1010"/>
      <c r="EEP22" s="1010"/>
      <c r="EEQ22" s="1010"/>
      <c r="EER22" s="1010"/>
      <c r="EES22" s="1010"/>
      <c r="EET22" s="1010"/>
      <c r="EEU22" s="1010"/>
      <c r="EEV22" s="1010"/>
      <c r="EEW22" s="1010"/>
      <c r="EEX22" s="1010"/>
      <c r="EEY22" s="1010"/>
      <c r="EEZ22" s="1010"/>
      <c r="EFA22" s="1010"/>
      <c r="EFB22" s="1010"/>
      <c r="EFC22" s="1010"/>
      <c r="EFD22" s="1010"/>
      <c r="EFE22" s="1010"/>
      <c r="EFF22" s="1010"/>
      <c r="EFG22" s="1010"/>
      <c r="EFH22" s="1010"/>
      <c r="EFI22" s="1010"/>
      <c r="EFJ22" s="1010"/>
      <c r="EFK22" s="1010"/>
      <c r="EFL22" s="1010"/>
      <c r="EFM22" s="1010"/>
      <c r="EFN22" s="1010"/>
      <c r="EFO22" s="1010"/>
      <c r="EFP22" s="1010"/>
      <c r="EFQ22" s="1010"/>
      <c r="EFR22" s="1010"/>
      <c r="EFS22" s="1010"/>
      <c r="EFT22" s="1010"/>
      <c r="EFU22" s="1010"/>
      <c r="EFV22" s="1010"/>
      <c r="EFW22" s="1010"/>
      <c r="EFX22" s="1010"/>
      <c r="EFY22" s="1010"/>
      <c r="EFZ22" s="1010"/>
      <c r="EGA22" s="1010"/>
      <c r="EGB22" s="1010"/>
      <c r="EGC22" s="1010"/>
      <c r="EGD22" s="1010"/>
      <c r="EGE22" s="1010"/>
      <c r="EGF22" s="1010"/>
      <c r="EGG22" s="1010"/>
      <c r="EGH22" s="1010"/>
      <c r="EGI22" s="1010"/>
      <c r="EGJ22" s="1010"/>
      <c r="EGK22" s="1010"/>
      <c r="EGL22" s="1010"/>
      <c r="EGM22" s="1010"/>
      <c r="EGN22" s="1010"/>
      <c r="EGO22" s="1010"/>
      <c r="EGP22" s="1010"/>
      <c r="EGQ22" s="1010"/>
      <c r="EGR22" s="1010"/>
      <c r="EGS22" s="1010"/>
      <c r="EGT22" s="1010"/>
      <c r="EGU22" s="1010"/>
      <c r="EGV22" s="1010"/>
      <c r="EGW22" s="1010"/>
      <c r="EGX22" s="1010"/>
      <c r="EGY22" s="1010"/>
      <c r="EGZ22" s="1010"/>
      <c r="EHA22" s="1010"/>
      <c r="EHB22" s="1010"/>
      <c r="EHC22" s="1010"/>
      <c r="EHD22" s="1010"/>
      <c r="EHE22" s="1010"/>
      <c r="EHF22" s="1010"/>
      <c r="EHG22" s="1010"/>
      <c r="EHH22" s="1010"/>
      <c r="EHI22" s="1010"/>
      <c r="EHJ22" s="1010"/>
      <c r="EHK22" s="1010"/>
      <c r="EHL22" s="1010"/>
      <c r="EHM22" s="1010"/>
      <c r="EHN22" s="1010"/>
      <c r="EHO22" s="1010"/>
      <c r="EHP22" s="1010"/>
      <c r="EHQ22" s="1010"/>
      <c r="EHR22" s="1010"/>
      <c r="EHS22" s="1010"/>
      <c r="EHT22" s="1010"/>
      <c r="EHU22" s="1010"/>
      <c r="EHV22" s="1010"/>
      <c r="EHW22" s="1010"/>
      <c r="EHX22" s="1010"/>
      <c r="EHY22" s="1010"/>
      <c r="EHZ22" s="1010"/>
      <c r="EIA22" s="1010"/>
      <c r="EIB22" s="1010"/>
      <c r="EIC22" s="1010"/>
      <c r="EID22" s="1010"/>
      <c r="EIE22" s="1010"/>
      <c r="EIF22" s="1010"/>
      <c r="EIG22" s="1010"/>
      <c r="EIH22" s="1010"/>
      <c r="EII22" s="1010"/>
      <c r="EIJ22" s="1010"/>
      <c r="EIK22" s="1010"/>
      <c r="EIL22" s="1010"/>
      <c r="EIM22" s="1010"/>
      <c r="EIN22" s="1010"/>
      <c r="EIO22" s="1010"/>
      <c r="EIP22" s="1010"/>
      <c r="EIQ22" s="1010"/>
      <c r="EIR22" s="1010"/>
      <c r="EIS22" s="1010"/>
      <c r="EIT22" s="1010"/>
      <c r="EIU22" s="1010"/>
      <c r="EIV22" s="1010"/>
      <c r="EIW22" s="1010"/>
      <c r="EIX22" s="1010"/>
      <c r="EIY22" s="1010"/>
      <c r="EIZ22" s="1010"/>
      <c r="EJA22" s="1010"/>
      <c r="EJB22" s="1010"/>
      <c r="EJC22" s="1010"/>
      <c r="EJD22" s="1010"/>
      <c r="EJE22" s="1010"/>
      <c r="EJF22" s="1010"/>
      <c r="EJG22" s="1010"/>
      <c r="EJH22" s="1010"/>
      <c r="EJI22" s="1010"/>
      <c r="EJJ22" s="1010"/>
      <c r="EJK22" s="1010"/>
      <c r="EJL22" s="1010"/>
      <c r="EJM22" s="1010"/>
      <c r="EJN22" s="1010"/>
      <c r="EJO22" s="1010"/>
      <c r="EJP22" s="1010"/>
      <c r="EJQ22" s="1010"/>
      <c r="EJR22" s="1010"/>
      <c r="EJS22" s="1010"/>
      <c r="EJT22" s="1010"/>
      <c r="EJU22" s="1010"/>
      <c r="EJV22" s="1010"/>
      <c r="EJW22" s="1010"/>
      <c r="EJX22" s="1010"/>
      <c r="EJY22" s="1010"/>
      <c r="EJZ22" s="1010"/>
      <c r="EKA22" s="1010"/>
      <c r="EKB22" s="1010"/>
      <c r="EKC22" s="1010"/>
      <c r="EKD22" s="1010"/>
      <c r="EKE22" s="1010"/>
      <c r="EKF22" s="1010"/>
      <c r="EKG22" s="1010"/>
      <c r="EKH22" s="1010"/>
      <c r="EKI22" s="1010"/>
      <c r="EKJ22" s="1010"/>
      <c r="EKK22" s="1010"/>
      <c r="EKL22" s="1010"/>
      <c r="EKM22" s="1010"/>
      <c r="EKN22" s="1010"/>
      <c r="EKO22" s="1010"/>
      <c r="EKP22" s="1010"/>
      <c r="EKQ22" s="1010"/>
      <c r="EKR22" s="1010"/>
      <c r="EKS22" s="1010"/>
      <c r="EKT22" s="1010"/>
      <c r="EKU22" s="1010"/>
      <c r="EKV22" s="1010"/>
      <c r="EKW22" s="1010"/>
      <c r="EKX22" s="1010"/>
      <c r="EKY22" s="1010"/>
      <c r="EKZ22" s="1010"/>
      <c r="ELA22" s="1010"/>
      <c r="ELB22" s="1010"/>
      <c r="ELC22" s="1010"/>
      <c r="ELD22" s="1010"/>
      <c r="ELE22" s="1010"/>
      <c r="ELF22" s="1010"/>
      <c r="ELG22" s="1010"/>
      <c r="ELH22" s="1010"/>
      <c r="ELI22" s="1010"/>
      <c r="ELJ22" s="1010"/>
      <c r="ELK22" s="1010"/>
      <c r="ELL22" s="1010"/>
      <c r="ELM22" s="1010"/>
      <c r="ELN22" s="1010"/>
      <c r="ELO22" s="1010"/>
      <c r="ELP22" s="1010"/>
      <c r="ELQ22" s="1010"/>
      <c r="ELR22" s="1010"/>
      <c r="ELS22" s="1010"/>
      <c r="ELT22" s="1010"/>
      <c r="ELU22" s="1010"/>
      <c r="ELV22" s="1010"/>
      <c r="ELW22" s="1010"/>
      <c r="ELX22" s="1010"/>
      <c r="ELY22" s="1010"/>
      <c r="ELZ22" s="1010"/>
      <c r="EMA22" s="1010"/>
      <c r="EMB22" s="1010"/>
      <c r="EMC22" s="1010"/>
      <c r="EMD22" s="1010"/>
      <c r="EME22" s="1010"/>
      <c r="EMF22" s="1010"/>
      <c r="EMG22" s="1010"/>
      <c r="EMH22" s="1010"/>
      <c r="EMI22" s="1010"/>
      <c r="EMJ22" s="1010"/>
      <c r="EMK22" s="1010"/>
      <c r="EML22" s="1010"/>
      <c r="EMM22" s="1010"/>
      <c r="EMN22" s="1010"/>
      <c r="EMO22" s="1010"/>
      <c r="EMP22" s="1010"/>
      <c r="EMQ22" s="1010"/>
      <c r="EMR22" s="1010"/>
      <c r="EMS22" s="1010"/>
      <c r="EMT22" s="1010"/>
      <c r="EMU22" s="1010"/>
      <c r="EMV22" s="1010"/>
      <c r="EMW22" s="1010"/>
      <c r="EMX22" s="1010"/>
      <c r="EMY22" s="1010"/>
      <c r="EMZ22" s="1010"/>
      <c r="ENA22" s="1010"/>
      <c r="ENB22" s="1010"/>
      <c r="ENC22" s="1010"/>
      <c r="END22" s="1010"/>
      <c r="ENE22" s="1010"/>
      <c r="ENF22" s="1010"/>
      <c r="ENG22" s="1010"/>
      <c r="ENH22" s="1010"/>
      <c r="ENI22" s="1010"/>
      <c r="ENJ22" s="1010"/>
      <c r="ENK22" s="1010"/>
      <c r="ENL22" s="1010"/>
      <c r="ENM22" s="1010"/>
      <c r="ENN22" s="1010"/>
      <c r="ENO22" s="1010"/>
      <c r="ENP22" s="1010"/>
      <c r="ENQ22" s="1010"/>
      <c r="ENR22" s="1010"/>
      <c r="ENS22" s="1010"/>
      <c r="ENT22" s="1010"/>
      <c r="ENU22" s="1010"/>
      <c r="ENV22" s="1010"/>
      <c r="ENW22" s="1010"/>
      <c r="ENX22" s="1010"/>
      <c r="ENY22" s="1010"/>
      <c r="ENZ22" s="1010"/>
      <c r="EOA22" s="1010"/>
      <c r="EOB22" s="1010"/>
      <c r="EOC22" s="1010"/>
      <c r="EOD22" s="1010"/>
      <c r="EOE22" s="1010"/>
      <c r="EOF22" s="1010"/>
      <c r="EOG22" s="1010"/>
      <c r="EOH22" s="1010"/>
      <c r="EOI22" s="1010"/>
      <c r="EOJ22" s="1010"/>
      <c r="EOK22" s="1010"/>
      <c r="EOL22" s="1010"/>
      <c r="EOM22" s="1010"/>
      <c r="EON22" s="1010"/>
      <c r="EOO22" s="1010"/>
      <c r="EOP22" s="1010"/>
      <c r="EOQ22" s="1010"/>
      <c r="EOR22" s="1010"/>
      <c r="EOS22" s="1010"/>
      <c r="EOT22" s="1010"/>
      <c r="EOU22" s="1010"/>
      <c r="EOV22" s="1010"/>
      <c r="EOW22" s="1010"/>
      <c r="EOX22" s="1010"/>
      <c r="EOY22" s="1010"/>
      <c r="EOZ22" s="1010"/>
      <c r="EPA22" s="1010"/>
      <c r="EPB22" s="1010"/>
      <c r="EPC22" s="1010"/>
      <c r="EPD22" s="1010"/>
      <c r="EPE22" s="1010"/>
      <c r="EPF22" s="1010"/>
      <c r="EPG22" s="1010"/>
      <c r="EPH22" s="1010"/>
      <c r="EPI22" s="1010"/>
      <c r="EPJ22" s="1010"/>
      <c r="EPK22" s="1010"/>
      <c r="EPL22" s="1010"/>
      <c r="EPM22" s="1010"/>
      <c r="EPN22" s="1010"/>
      <c r="EPO22" s="1010"/>
      <c r="EPP22" s="1010"/>
      <c r="EPQ22" s="1010"/>
      <c r="EPR22" s="1010"/>
      <c r="EPS22" s="1010"/>
      <c r="EPT22" s="1010"/>
      <c r="EPU22" s="1010"/>
      <c r="EPV22" s="1010"/>
      <c r="EPW22" s="1010"/>
      <c r="EPX22" s="1010"/>
      <c r="EPY22" s="1010"/>
      <c r="EPZ22" s="1010"/>
      <c r="EQA22" s="1010"/>
      <c r="EQB22" s="1010"/>
      <c r="EQC22" s="1010"/>
      <c r="EQD22" s="1010"/>
      <c r="EQE22" s="1010"/>
      <c r="EQF22" s="1010"/>
      <c r="EQG22" s="1010"/>
      <c r="EQH22" s="1010"/>
      <c r="EQI22" s="1010"/>
      <c r="EQJ22" s="1010"/>
      <c r="EQK22" s="1010"/>
      <c r="EQL22" s="1010"/>
      <c r="EQM22" s="1010"/>
      <c r="EQN22" s="1010"/>
      <c r="EQO22" s="1010"/>
      <c r="EQP22" s="1010"/>
      <c r="EQQ22" s="1010"/>
      <c r="EQR22" s="1010"/>
      <c r="EQS22" s="1010"/>
      <c r="EQT22" s="1010"/>
      <c r="EQU22" s="1010"/>
      <c r="EQV22" s="1010"/>
      <c r="EQW22" s="1010"/>
      <c r="EQX22" s="1010"/>
      <c r="EQY22" s="1010"/>
      <c r="EQZ22" s="1010"/>
      <c r="ERA22" s="1010"/>
      <c r="ERB22" s="1010"/>
      <c r="ERC22" s="1010"/>
      <c r="ERD22" s="1010"/>
      <c r="ERE22" s="1010"/>
      <c r="ERF22" s="1010"/>
      <c r="ERG22" s="1010"/>
      <c r="ERH22" s="1010"/>
      <c r="ERI22" s="1010"/>
      <c r="ERJ22" s="1010"/>
      <c r="ERK22" s="1010"/>
      <c r="ERL22" s="1010"/>
      <c r="ERM22" s="1010"/>
      <c r="ERN22" s="1010"/>
      <c r="ERO22" s="1010"/>
      <c r="ERP22" s="1010"/>
      <c r="ERQ22" s="1010"/>
      <c r="ERR22" s="1010"/>
      <c r="ERS22" s="1010"/>
      <c r="ERT22" s="1010"/>
      <c r="ERU22" s="1010"/>
      <c r="ERV22" s="1010"/>
      <c r="ERW22" s="1010"/>
      <c r="ERX22" s="1010"/>
      <c r="ERY22" s="1010"/>
      <c r="ERZ22" s="1010"/>
      <c r="ESA22" s="1010"/>
      <c r="ESB22" s="1010"/>
      <c r="ESC22" s="1010"/>
      <c r="ESD22" s="1010"/>
      <c r="ESE22" s="1010"/>
      <c r="ESF22" s="1010"/>
      <c r="ESG22" s="1010"/>
      <c r="ESH22" s="1010"/>
      <c r="ESI22" s="1010"/>
      <c r="ESJ22" s="1010"/>
      <c r="ESK22" s="1010"/>
      <c r="ESL22" s="1010"/>
      <c r="ESM22" s="1010"/>
      <c r="ESN22" s="1010"/>
      <c r="ESO22" s="1010"/>
      <c r="ESP22" s="1010"/>
      <c r="ESQ22" s="1010"/>
      <c r="ESR22" s="1010"/>
      <c r="ESS22" s="1010"/>
      <c r="EST22" s="1010"/>
      <c r="ESU22" s="1010"/>
      <c r="ESV22" s="1010"/>
      <c r="ESW22" s="1010"/>
      <c r="ESX22" s="1010"/>
      <c r="ESY22" s="1010"/>
      <c r="ESZ22" s="1010"/>
      <c r="ETA22" s="1010"/>
      <c r="ETB22" s="1010"/>
      <c r="ETC22" s="1010"/>
      <c r="ETD22" s="1010"/>
      <c r="ETE22" s="1010"/>
      <c r="ETF22" s="1010"/>
      <c r="ETG22" s="1010"/>
      <c r="ETH22" s="1010"/>
      <c r="ETI22" s="1010"/>
      <c r="ETJ22" s="1010"/>
      <c r="ETK22" s="1010"/>
      <c r="ETL22" s="1010"/>
      <c r="ETM22" s="1010"/>
      <c r="ETN22" s="1010"/>
      <c r="ETO22" s="1010"/>
      <c r="ETP22" s="1010"/>
      <c r="ETQ22" s="1010"/>
      <c r="ETR22" s="1010"/>
      <c r="ETS22" s="1010"/>
      <c r="ETT22" s="1010"/>
      <c r="ETU22" s="1010"/>
      <c r="ETV22" s="1010"/>
      <c r="ETW22" s="1010"/>
      <c r="ETX22" s="1010"/>
      <c r="ETY22" s="1010"/>
      <c r="ETZ22" s="1010"/>
      <c r="EUA22" s="1010"/>
      <c r="EUB22" s="1010"/>
      <c r="EUC22" s="1010"/>
      <c r="EUD22" s="1010"/>
      <c r="EUE22" s="1010"/>
      <c r="EUF22" s="1010"/>
      <c r="EUG22" s="1010"/>
      <c r="EUH22" s="1010"/>
      <c r="EUI22" s="1010"/>
      <c r="EUJ22" s="1010"/>
      <c r="EUK22" s="1010"/>
      <c r="EUL22" s="1010"/>
      <c r="EUM22" s="1010"/>
      <c r="EUN22" s="1010"/>
      <c r="EUO22" s="1010"/>
      <c r="EUP22" s="1010"/>
      <c r="EUQ22" s="1010"/>
      <c r="EUR22" s="1010"/>
      <c r="EUS22" s="1010"/>
      <c r="EUT22" s="1010"/>
      <c r="EUU22" s="1010"/>
      <c r="EUV22" s="1010"/>
      <c r="EUW22" s="1010"/>
      <c r="EUX22" s="1010"/>
      <c r="EUY22" s="1010"/>
      <c r="EUZ22" s="1010"/>
      <c r="EVA22" s="1010"/>
      <c r="EVB22" s="1010"/>
      <c r="EVC22" s="1010"/>
      <c r="EVD22" s="1010"/>
      <c r="EVE22" s="1010"/>
      <c r="EVF22" s="1010"/>
      <c r="EVG22" s="1010"/>
      <c r="EVH22" s="1010"/>
      <c r="EVI22" s="1010"/>
      <c r="EVJ22" s="1010"/>
      <c r="EVK22" s="1010"/>
      <c r="EVL22" s="1010"/>
      <c r="EVM22" s="1010"/>
      <c r="EVN22" s="1010"/>
      <c r="EVO22" s="1010"/>
      <c r="EVP22" s="1010"/>
      <c r="EVQ22" s="1010"/>
      <c r="EVR22" s="1010"/>
      <c r="EVS22" s="1010"/>
      <c r="EVT22" s="1010"/>
      <c r="EVU22" s="1010"/>
      <c r="EVV22" s="1010"/>
      <c r="EVW22" s="1010"/>
      <c r="EVX22" s="1010"/>
      <c r="EVY22" s="1010"/>
      <c r="EVZ22" s="1010"/>
      <c r="EWA22" s="1010"/>
      <c r="EWB22" s="1010"/>
      <c r="EWC22" s="1010"/>
      <c r="EWD22" s="1010"/>
      <c r="EWE22" s="1010"/>
      <c r="EWF22" s="1010"/>
      <c r="EWG22" s="1010"/>
      <c r="EWH22" s="1010"/>
      <c r="EWI22" s="1010"/>
      <c r="EWJ22" s="1010"/>
      <c r="EWK22" s="1010"/>
      <c r="EWL22" s="1010"/>
      <c r="EWM22" s="1010"/>
      <c r="EWN22" s="1010"/>
      <c r="EWO22" s="1010"/>
      <c r="EWP22" s="1010"/>
      <c r="EWQ22" s="1010"/>
      <c r="EWR22" s="1010"/>
      <c r="EWS22" s="1010"/>
      <c r="EWT22" s="1010"/>
      <c r="EWU22" s="1010"/>
      <c r="EWV22" s="1010"/>
      <c r="EWW22" s="1010"/>
      <c r="EWX22" s="1010"/>
      <c r="EWY22" s="1010"/>
      <c r="EWZ22" s="1010"/>
      <c r="EXA22" s="1010"/>
      <c r="EXB22" s="1010"/>
      <c r="EXC22" s="1010"/>
      <c r="EXD22" s="1010"/>
      <c r="EXE22" s="1010"/>
      <c r="EXF22" s="1010"/>
      <c r="EXG22" s="1010"/>
      <c r="EXH22" s="1010"/>
      <c r="EXI22" s="1010"/>
      <c r="EXJ22" s="1010"/>
      <c r="EXK22" s="1010"/>
      <c r="EXL22" s="1010"/>
      <c r="EXM22" s="1010"/>
      <c r="EXN22" s="1010"/>
      <c r="EXO22" s="1010"/>
      <c r="EXP22" s="1010"/>
      <c r="EXQ22" s="1010"/>
      <c r="EXR22" s="1010"/>
      <c r="EXS22" s="1010"/>
      <c r="EXT22" s="1010"/>
      <c r="EXU22" s="1010"/>
      <c r="EXV22" s="1010"/>
      <c r="EXW22" s="1010"/>
      <c r="EXX22" s="1010"/>
      <c r="EXY22" s="1010"/>
      <c r="EXZ22" s="1010"/>
      <c r="EYA22" s="1010"/>
      <c r="EYB22" s="1010"/>
      <c r="EYC22" s="1010"/>
      <c r="EYD22" s="1010"/>
      <c r="EYE22" s="1010"/>
      <c r="EYF22" s="1010"/>
      <c r="EYG22" s="1010"/>
      <c r="EYH22" s="1010"/>
      <c r="EYI22" s="1010"/>
      <c r="EYJ22" s="1010"/>
      <c r="EYK22" s="1010"/>
      <c r="EYL22" s="1010"/>
      <c r="EYM22" s="1010"/>
      <c r="EYN22" s="1010"/>
      <c r="EYO22" s="1010"/>
      <c r="EYP22" s="1010"/>
      <c r="EYQ22" s="1010"/>
      <c r="EYR22" s="1010"/>
      <c r="EYS22" s="1010"/>
      <c r="EYT22" s="1010"/>
      <c r="EYU22" s="1010"/>
      <c r="EYV22" s="1010"/>
      <c r="EYW22" s="1010"/>
      <c r="EYX22" s="1010"/>
      <c r="EYY22" s="1010"/>
      <c r="EYZ22" s="1010"/>
      <c r="EZA22" s="1010"/>
      <c r="EZB22" s="1010"/>
      <c r="EZC22" s="1010"/>
      <c r="EZD22" s="1010"/>
      <c r="EZE22" s="1010"/>
      <c r="EZF22" s="1010"/>
      <c r="EZG22" s="1010"/>
      <c r="EZH22" s="1010"/>
      <c r="EZI22" s="1010"/>
      <c r="EZJ22" s="1010"/>
      <c r="EZK22" s="1010"/>
      <c r="EZL22" s="1010"/>
      <c r="EZM22" s="1010"/>
      <c r="EZN22" s="1010"/>
      <c r="EZO22" s="1010"/>
      <c r="EZP22" s="1010"/>
      <c r="EZQ22" s="1010"/>
      <c r="EZR22" s="1010"/>
      <c r="EZS22" s="1010"/>
      <c r="EZT22" s="1010"/>
      <c r="EZU22" s="1010"/>
      <c r="EZV22" s="1010"/>
      <c r="EZW22" s="1010"/>
      <c r="EZX22" s="1010"/>
      <c r="EZY22" s="1010"/>
      <c r="EZZ22" s="1010"/>
      <c r="FAA22" s="1010"/>
      <c r="FAB22" s="1010"/>
      <c r="FAC22" s="1010"/>
      <c r="FAD22" s="1010"/>
      <c r="FAE22" s="1010"/>
      <c r="FAF22" s="1010"/>
      <c r="FAG22" s="1010"/>
      <c r="FAH22" s="1010"/>
      <c r="FAI22" s="1010"/>
      <c r="FAJ22" s="1010"/>
      <c r="FAK22" s="1010"/>
      <c r="FAL22" s="1010"/>
      <c r="FAM22" s="1010"/>
      <c r="FAN22" s="1010"/>
      <c r="FAO22" s="1010"/>
      <c r="FAP22" s="1010"/>
      <c r="FAQ22" s="1010"/>
      <c r="FAR22" s="1010"/>
      <c r="FAS22" s="1010"/>
      <c r="FAT22" s="1010"/>
      <c r="FAU22" s="1010"/>
      <c r="FAV22" s="1010"/>
      <c r="FAW22" s="1010"/>
      <c r="FAX22" s="1010"/>
      <c r="FAY22" s="1010"/>
      <c r="FAZ22" s="1010"/>
      <c r="FBA22" s="1010"/>
      <c r="FBB22" s="1010"/>
      <c r="FBC22" s="1010"/>
      <c r="FBD22" s="1010"/>
      <c r="FBE22" s="1010"/>
      <c r="FBF22" s="1010"/>
      <c r="FBG22" s="1010"/>
      <c r="FBH22" s="1010"/>
      <c r="FBI22" s="1010"/>
      <c r="FBJ22" s="1010"/>
      <c r="FBK22" s="1010"/>
      <c r="FBL22" s="1010"/>
      <c r="FBM22" s="1010"/>
      <c r="FBN22" s="1010"/>
      <c r="FBO22" s="1010"/>
      <c r="FBP22" s="1010"/>
      <c r="FBQ22" s="1010"/>
      <c r="FBR22" s="1010"/>
      <c r="FBS22" s="1010"/>
      <c r="FBT22" s="1010"/>
      <c r="FBU22" s="1010"/>
      <c r="FBV22" s="1010"/>
      <c r="FBW22" s="1010"/>
      <c r="FBX22" s="1010"/>
      <c r="FBY22" s="1010"/>
      <c r="FBZ22" s="1010"/>
      <c r="FCA22" s="1010"/>
      <c r="FCB22" s="1010"/>
      <c r="FCC22" s="1010"/>
      <c r="FCD22" s="1010"/>
      <c r="FCE22" s="1010"/>
      <c r="FCF22" s="1010"/>
      <c r="FCG22" s="1010"/>
      <c r="FCH22" s="1010"/>
      <c r="FCI22" s="1010"/>
      <c r="FCJ22" s="1010"/>
      <c r="FCK22" s="1010"/>
      <c r="FCL22" s="1010"/>
      <c r="FCM22" s="1010"/>
      <c r="FCN22" s="1010"/>
      <c r="FCO22" s="1010"/>
      <c r="FCP22" s="1010"/>
      <c r="FCQ22" s="1010"/>
      <c r="FCR22" s="1010"/>
      <c r="FCS22" s="1010"/>
      <c r="FCT22" s="1010"/>
      <c r="FCU22" s="1010"/>
      <c r="FCV22" s="1010"/>
      <c r="FCW22" s="1010"/>
      <c r="FCX22" s="1010"/>
      <c r="FCY22" s="1010"/>
      <c r="FCZ22" s="1010"/>
      <c r="FDA22" s="1010"/>
      <c r="FDB22" s="1010"/>
      <c r="FDC22" s="1010"/>
      <c r="FDD22" s="1010"/>
      <c r="FDE22" s="1010"/>
      <c r="FDF22" s="1010"/>
      <c r="FDG22" s="1010"/>
      <c r="FDH22" s="1010"/>
      <c r="FDI22" s="1010"/>
      <c r="FDJ22" s="1010"/>
      <c r="FDK22" s="1010"/>
      <c r="FDL22" s="1010"/>
      <c r="FDM22" s="1010"/>
      <c r="FDN22" s="1010"/>
      <c r="FDO22" s="1010"/>
      <c r="FDP22" s="1010"/>
      <c r="FDQ22" s="1010"/>
      <c r="FDR22" s="1010"/>
      <c r="FDS22" s="1010"/>
      <c r="FDT22" s="1010"/>
      <c r="FDU22" s="1010"/>
      <c r="FDV22" s="1010"/>
      <c r="FDW22" s="1010"/>
      <c r="FDX22" s="1010"/>
      <c r="FDY22" s="1010"/>
      <c r="FDZ22" s="1010"/>
      <c r="FEA22" s="1010"/>
      <c r="FEB22" s="1010"/>
      <c r="FEC22" s="1010"/>
      <c r="FED22" s="1010"/>
      <c r="FEE22" s="1010"/>
      <c r="FEF22" s="1010"/>
      <c r="FEG22" s="1010"/>
      <c r="FEH22" s="1010"/>
      <c r="FEI22" s="1010"/>
      <c r="FEJ22" s="1010"/>
      <c r="FEK22" s="1010"/>
      <c r="FEL22" s="1010"/>
      <c r="FEM22" s="1010"/>
      <c r="FEN22" s="1010"/>
      <c r="FEO22" s="1010"/>
      <c r="FEP22" s="1010"/>
      <c r="FEQ22" s="1010"/>
      <c r="FER22" s="1010"/>
      <c r="FES22" s="1010"/>
      <c r="FET22" s="1010"/>
      <c r="FEU22" s="1010"/>
      <c r="FEV22" s="1010"/>
      <c r="FEW22" s="1010"/>
      <c r="FEX22" s="1010"/>
      <c r="FEY22" s="1010"/>
      <c r="FEZ22" s="1010"/>
      <c r="FFA22" s="1010"/>
      <c r="FFB22" s="1010"/>
      <c r="FFC22" s="1010"/>
      <c r="FFD22" s="1010"/>
      <c r="FFE22" s="1010"/>
      <c r="FFF22" s="1010"/>
      <c r="FFG22" s="1010"/>
      <c r="FFH22" s="1010"/>
      <c r="FFI22" s="1010"/>
      <c r="FFJ22" s="1010"/>
      <c r="FFK22" s="1010"/>
      <c r="FFL22" s="1010"/>
      <c r="FFM22" s="1010"/>
      <c r="FFN22" s="1010"/>
      <c r="FFO22" s="1010"/>
      <c r="FFP22" s="1010"/>
      <c r="FFQ22" s="1010"/>
      <c r="FFR22" s="1010"/>
      <c r="FFS22" s="1010"/>
      <c r="FFT22" s="1010"/>
      <c r="FFU22" s="1010"/>
      <c r="FFV22" s="1010"/>
      <c r="FFW22" s="1010"/>
      <c r="FFX22" s="1010"/>
      <c r="FFY22" s="1010"/>
      <c r="FFZ22" s="1010"/>
      <c r="FGA22" s="1010"/>
      <c r="FGB22" s="1010"/>
      <c r="FGC22" s="1010"/>
      <c r="FGD22" s="1010"/>
      <c r="FGE22" s="1010"/>
      <c r="FGF22" s="1010"/>
      <c r="FGG22" s="1010"/>
      <c r="FGH22" s="1010"/>
      <c r="FGI22" s="1010"/>
      <c r="FGJ22" s="1010"/>
      <c r="FGK22" s="1010"/>
      <c r="FGL22" s="1010"/>
      <c r="FGM22" s="1010"/>
      <c r="FGN22" s="1010"/>
      <c r="FGO22" s="1010"/>
      <c r="FGP22" s="1010"/>
      <c r="FGQ22" s="1010"/>
      <c r="FGR22" s="1010"/>
      <c r="FGS22" s="1010"/>
      <c r="FGT22" s="1010"/>
      <c r="FGU22" s="1010"/>
      <c r="FGV22" s="1010"/>
      <c r="FGW22" s="1010"/>
      <c r="FGX22" s="1010"/>
      <c r="FGY22" s="1010"/>
      <c r="FGZ22" s="1010"/>
      <c r="FHA22" s="1010"/>
      <c r="FHB22" s="1010"/>
      <c r="FHC22" s="1010"/>
      <c r="FHD22" s="1010"/>
      <c r="FHE22" s="1010"/>
      <c r="FHF22" s="1010"/>
      <c r="FHG22" s="1010"/>
      <c r="FHH22" s="1010"/>
      <c r="FHI22" s="1010"/>
      <c r="FHJ22" s="1010"/>
      <c r="FHK22" s="1010"/>
      <c r="FHL22" s="1010"/>
      <c r="FHM22" s="1010"/>
      <c r="FHN22" s="1010"/>
      <c r="FHO22" s="1010"/>
      <c r="FHP22" s="1010"/>
      <c r="FHQ22" s="1010"/>
      <c r="FHR22" s="1010"/>
      <c r="FHS22" s="1010"/>
      <c r="FHT22" s="1010"/>
      <c r="FHU22" s="1010"/>
      <c r="FHV22" s="1010"/>
      <c r="FHW22" s="1010"/>
      <c r="FHX22" s="1010"/>
      <c r="FHY22" s="1010"/>
      <c r="FHZ22" s="1010"/>
      <c r="FIA22" s="1010"/>
      <c r="FIB22" s="1010"/>
      <c r="FIC22" s="1010"/>
      <c r="FID22" s="1010"/>
      <c r="FIE22" s="1010"/>
      <c r="FIF22" s="1010"/>
      <c r="FIG22" s="1010"/>
      <c r="FIH22" s="1010"/>
      <c r="FII22" s="1010"/>
      <c r="FIJ22" s="1010"/>
      <c r="FIK22" s="1010"/>
      <c r="FIL22" s="1010"/>
      <c r="FIM22" s="1010"/>
      <c r="FIN22" s="1010"/>
      <c r="FIO22" s="1010"/>
      <c r="FIP22" s="1010"/>
      <c r="FIQ22" s="1010"/>
      <c r="FIR22" s="1010"/>
      <c r="FIS22" s="1010"/>
      <c r="FIT22" s="1010"/>
      <c r="FIU22" s="1010"/>
      <c r="FIV22" s="1010"/>
      <c r="FIW22" s="1010"/>
      <c r="FIX22" s="1010"/>
      <c r="FIY22" s="1010"/>
      <c r="FIZ22" s="1010"/>
      <c r="FJA22" s="1010"/>
      <c r="FJB22" s="1010"/>
      <c r="FJC22" s="1010"/>
      <c r="FJD22" s="1010"/>
      <c r="FJE22" s="1010"/>
      <c r="FJF22" s="1010"/>
      <c r="FJG22" s="1010"/>
      <c r="FJH22" s="1010"/>
      <c r="FJI22" s="1010"/>
      <c r="FJJ22" s="1010"/>
      <c r="FJK22" s="1010"/>
      <c r="FJL22" s="1010"/>
      <c r="FJM22" s="1010"/>
      <c r="FJN22" s="1010"/>
      <c r="FJO22" s="1010"/>
      <c r="FJP22" s="1010"/>
      <c r="FJQ22" s="1010"/>
      <c r="FJR22" s="1010"/>
      <c r="FJS22" s="1010"/>
      <c r="FJT22" s="1010"/>
      <c r="FJU22" s="1010"/>
      <c r="FJV22" s="1010"/>
      <c r="FJW22" s="1010"/>
      <c r="FJX22" s="1010"/>
      <c r="FJY22" s="1010"/>
      <c r="FJZ22" s="1010"/>
      <c r="FKA22" s="1010"/>
      <c r="FKB22" s="1010"/>
      <c r="FKC22" s="1010"/>
      <c r="FKD22" s="1010"/>
      <c r="FKE22" s="1010"/>
      <c r="FKF22" s="1010"/>
      <c r="FKG22" s="1010"/>
      <c r="FKH22" s="1010"/>
      <c r="FKI22" s="1010"/>
      <c r="FKJ22" s="1010"/>
      <c r="FKK22" s="1010"/>
      <c r="FKL22" s="1010"/>
      <c r="FKM22" s="1010"/>
      <c r="FKN22" s="1010"/>
      <c r="FKO22" s="1010"/>
      <c r="FKP22" s="1010"/>
      <c r="FKQ22" s="1010"/>
      <c r="FKR22" s="1010"/>
      <c r="FKS22" s="1010"/>
      <c r="FKT22" s="1010"/>
      <c r="FKU22" s="1010"/>
      <c r="FKV22" s="1010"/>
      <c r="FKW22" s="1010"/>
      <c r="FKX22" s="1010"/>
      <c r="FKY22" s="1010"/>
      <c r="FKZ22" s="1010"/>
      <c r="FLA22" s="1010"/>
      <c r="FLB22" s="1010"/>
      <c r="FLC22" s="1010"/>
      <c r="FLD22" s="1010"/>
      <c r="FLE22" s="1010"/>
      <c r="FLF22" s="1010"/>
      <c r="FLG22" s="1010"/>
      <c r="FLH22" s="1010"/>
      <c r="FLI22" s="1010"/>
      <c r="FLJ22" s="1010"/>
      <c r="FLK22" s="1010"/>
      <c r="FLL22" s="1010"/>
      <c r="FLM22" s="1010"/>
      <c r="FLN22" s="1010"/>
      <c r="FLO22" s="1010"/>
      <c r="FLP22" s="1010"/>
      <c r="FLQ22" s="1010"/>
      <c r="FLR22" s="1010"/>
      <c r="FLS22" s="1010"/>
      <c r="FLT22" s="1010"/>
      <c r="FLU22" s="1010"/>
      <c r="FLV22" s="1010"/>
      <c r="FLW22" s="1010"/>
      <c r="FLX22" s="1010"/>
      <c r="FLY22" s="1010"/>
      <c r="FLZ22" s="1010"/>
      <c r="FMA22" s="1010"/>
      <c r="FMB22" s="1010"/>
      <c r="FMC22" s="1010"/>
      <c r="FMD22" s="1010"/>
      <c r="FME22" s="1010"/>
      <c r="FMF22" s="1010"/>
      <c r="FMG22" s="1010"/>
      <c r="FMH22" s="1010"/>
      <c r="FMI22" s="1010"/>
      <c r="FMJ22" s="1010"/>
      <c r="FMK22" s="1010"/>
      <c r="FML22" s="1010"/>
      <c r="FMM22" s="1010"/>
      <c r="FMN22" s="1010"/>
      <c r="FMO22" s="1010"/>
      <c r="FMP22" s="1010"/>
      <c r="FMQ22" s="1010"/>
      <c r="FMR22" s="1010"/>
      <c r="FMS22" s="1010"/>
      <c r="FMT22" s="1010"/>
      <c r="FMU22" s="1010"/>
      <c r="FMV22" s="1010"/>
      <c r="FMW22" s="1010"/>
      <c r="FMX22" s="1010"/>
      <c r="FMY22" s="1010"/>
      <c r="FMZ22" s="1010"/>
      <c r="FNA22" s="1010"/>
      <c r="FNB22" s="1010"/>
      <c r="FNC22" s="1010"/>
      <c r="FND22" s="1010"/>
      <c r="FNE22" s="1010"/>
      <c r="FNF22" s="1010"/>
      <c r="FNG22" s="1010"/>
      <c r="FNH22" s="1010"/>
      <c r="FNI22" s="1010"/>
      <c r="FNJ22" s="1010"/>
      <c r="FNK22" s="1010"/>
      <c r="FNL22" s="1010"/>
      <c r="FNM22" s="1010"/>
      <c r="FNN22" s="1010"/>
      <c r="FNO22" s="1010"/>
      <c r="FNP22" s="1010"/>
      <c r="FNQ22" s="1010"/>
      <c r="FNR22" s="1010"/>
      <c r="FNS22" s="1010"/>
      <c r="FNT22" s="1010"/>
      <c r="FNU22" s="1010"/>
      <c r="FNV22" s="1010"/>
      <c r="FNW22" s="1010"/>
      <c r="FNX22" s="1010"/>
      <c r="FNY22" s="1010"/>
      <c r="FNZ22" s="1010"/>
      <c r="FOA22" s="1010"/>
      <c r="FOB22" s="1010"/>
      <c r="FOC22" s="1010"/>
      <c r="FOD22" s="1010"/>
      <c r="FOE22" s="1010"/>
      <c r="FOF22" s="1010"/>
      <c r="FOG22" s="1010"/>
      <c r="FOH22" s="1010"/>
      <c r="FOI22" s="1010"/>
      <c r="FOJ22" s="1010"/>
      <c r="FOK22" s="1010"/>
      <c r="FOL22" s="1010"/>
      <c r="FOM22" s="1010"/>
      <c r="FON22" s="1010"/>
      <c r="FOO22" s="1010"/>
      <c r="FOP22" s="1010"/>
      <c r="FOQ22" s="1010"/>
      <c r="FOR22" s="1010"/>
      <c r="FOS22" s="1010"/>
      <c r="FOT22" s="1010"/>
      <c r="FOU22" s="1010"/>
      <c r="FOV22" s="1010"/>
      <c r="FOW22" s="1010"/>
      <c r="FOX22" s="1010"/>
      <c r="FOY22" s="1010"/>
      <c r="FOZ22" s="1010"/>
      <c r="FPA22" s="1010"/>
      <c r="FPB22" s="1010"/>
      <c r="FPC22" s="1010"/>
      <c r="FPD22" s="1010"/>
      <c r="FPE22" s="1010"/>
      <c r="FPF22" s="1010"/>
      <c r="FPG22" s="1010"/>
      <c r="FPH22" s="1010"/>
      <c r="FPI22" s="1010"/>
      <c r="FPJ22" s="1010"/>
      <c r="FPK22" s="1010"/>
      <c r="FPL22" s="1010"/>
      <c r="FPM22" s="1010"/>
      <c r="FPN22" s="1010"/>
      <c r="FPO22" s="1010"/>
      <c r="FPP22" s="1010"/>
      <c r="FPQ22" s="1010"/>
      <c r="FPR22" s="1010"/>
      <c r="FPS22" s="1010"/>
      <c r="FPT22" s="1010"/>
      <c r="FPU22" s="1010"/>
      <c r="FPV22" s="1010"/>
      <c r="FPW22" s="1010"/>
      <c r="FPX22" s="1010"/>
      <c r="FPY22" s="1010"/>
      <c r="FPZ22" s="1010"/>
      <c r="FQA22" s="1010"/>
      <c r="FQB22" s="1010"/>
      <c r="FQC22" s="1010"/>
      <c r="FQD22" s="1010"/>
      <c r="FQE22" s="1010"/>
      <c r="FQF22" s="1010"/>
      <c r="FQG22" s="1010"/>
      <c r="FQH22" s="1010"/>
      <c r="FQI22" s="1010"/>
      <c r="FQJ22" s="1010"/>
      <c r="FQK22" s="1010"/>
      <c r="FQL22" s="1010"/>
      <c r="FQM22" s="1010"/>
      <c r="FQN22" s="1010"/>
      <c r="FQO22" s="1010"/>
      <c r="FQP22" s="1010"/>
      <c r="FQQ22" s="1010"/>
      <c r="FQR22" s="1010"/>
      <c r="FQS22" s="1010"/>
      <c r="FQT22" s="1010"/>
      <c r="FQU22" s="1010"/>
      <c r="FQV22" s="1010"/>
      <c r="FQW22" s="1010"/>
      <c r="FQX22" s="1010"/>
      <c r="FQY22" s="1010"/>
      <c r="FQZ22" s="1010"/>
      <c r="FRA22" s="1010"/>
      <c r="FRB22" s="1010"/>
      <c r="FRC22" s="1010"/>
      <c r="FRD22" s="1010"/>
      <c r="FRE22" s="1010"/>
      <c r="FRF22" s="1010"/>
      <c r="FRG22" s="1010"/>
      <c r="FRH22" s="1010"/>
      <c r="FRI22" s="1010"/>
      <c r="FRJ22" s="1010"/>
      <c r="FRK22" s="1010"/>
      <c r="FRL22" s="1010"/>
      <c r="FRM22" s="1010"/>
      <c r="FRN22" s="1010"/>
      <c r="FRO22" s="1010"/>
      <c r="FRP22" s="1010"/>
      <c r="FRQ22" s="1010"/>
      <c r="FRR22" s="1010"/>
      <c r="FRS22" s="1010"/>
      <c r="FRT22" s="1010"/>
      <c r="FRU22" s="1010"/>
      <c r="FRV22" s="1010"/>
      <c r="FRW22" s="1010"/>
      <c r="FRX22" s="1010"/>
      <c r="FRY22" s="1010"/>
      <c r="FRZ22" s="1010"/>
      <c r="FSA22" s="1010"/>
      <c r="FSB22" s="1010"/>
      <c r="FSC22" s="1010"/>
      <c r="FSD22" s="1010"/>
      <c r="FSE22" s="1010"/>
      <c r="FSF22" s="1010"/>
      <c r="FSG22" s="1010"/>
      <c r="FSH22" s="1010"/>
      <c r="FSI22" s="1010"/>
      <c r="FSJ22" s="1010"/>
      <c r="FSK22" s="1010"/>
      <c r="FSL22" s="1010"/>
      <c r="FSM22" s="1010"/>
      <c r="FSN22" s="1010"/>
      <c r="FSO22" s="1010"/>
      <c r="FSP22" s="1010"/>
      <c r="FSQ22" s="1010"/>
      <c r="FSR22" s="1010"/>
      <c r="FSS22" s="1010"/>
      <c r="FST22" s="1010"/>
      <c r="FSU22" s="1010"/>
      <c r="FSV22" s="1010"/>
      <c r="FSW22" s="1010"/>
      <c r="FSX22" s="1010"/>
      <c r="FSY22" s="1010"/>
      <c r="FSZ22" s="1010"/>
      <c r="FTA22" s="1010"/>
      <c r="FTB22" s="1010"/>
      <c r="FTC22" s="1010"/>
      <c r="FTD22" s="1010"/>
      <c r="FTE22" s="1010"/>
      <c r="FTF22" s="1010"/>
      <c r="FTG22" s="1010"/>
      <c r="FTH22" s="1010"/>
      <c r="FTI22" s="1010"/>
      <c r="FTJ22" s="1010"/>
      <c r="FTK22" s="1010"/>
      <c r="FTL22" s="1010"/>
      <c r="FTM22" s="1010"/>
      <c r="FTN22" s="1010"/>
      <c r="FTO22" s="1010"/>
      <c r="FTP22" s="1010"/>
      <c r="FTQ22" s="1010"/>
      <c r="FTR22" s="1010"/>
      <c r="FTS22" s="1010"/>
      <c r="FTT22" s="1010"/>
      <c r="FTU22" s="1010"/>
      <c r="FTV22" s="1010"/>
      <c r="FTW22" s="1010"/>
      <c r="FTX22" s="1010"/>
      <c r="FTY22" s="1010"/>
      <c r="FTZ22" s="1010"/>
      <c r="FUA22" s="1010"/>
      <c r="FUB22" s="1010"/>
      <c r="FUC22" s="1010"/>
      <c r="FUD22" s="1010"/>
      <c r="FUE22" s="1010"/>
      <c r="FUF22" s="1010"/>
      <c r="FUG22" s="1010"/>
      <c r="FUH22" s="1010"/>
      <c r="FUI22" s="1010"/>
      <c r="FUJ22" s="1010"/>
      <c r="FUK22" s="1010"/>
      <c r="FUL22" s="1010"/>
      <c r="FUM22" s="1010"/>
      <c r="FUN22" s="1010"/>
      <c r="FUO22" s="1010"/>
      <c r="FUP22" s="1010"/>
      <c r="FUQ22" s="1010"/>
      <c r="FUR22" s="1010"/>
      <c r="FUS22" s="1010"/>
      <c r="FUT22" s="1010"/>
      <c r="FUU22" s="1010"/>
      <c r="FUV22" s="1010"/>
      <c r="FUW22" s="1010"/>
      <c r="FUX22" s="1010"/>
      <c r="FUY22" s="1010"/>
      <c r="FUZ22" s="1010"/>
      <c r="FVA22" s="1010"/>
      <c r="FVB22" s="1010"/>
      <c r="FVC22" s="1010"/>
      <c r="FVD22" s="1010"/>
      <c r="FVE22" s="1010"/>
      <c r="FVF22" s="1010"/>
      <c r="FVG22" s="1010"/>
      <c r="FVH22" s="1010"/>
      <c r="FVI22" s="1010"/>
      <c r="FVJ22" s="1010"/>
      <c r="FVK22" s="1010"/>
      <c r="FVL22" s="1010"/>
      <c r="FVM22" s="1010"/>
      <c r="FVN22" s="1010"/>
      <c r="FVO22" s="1010"/>
      <c r="FVP22" s="1010"/>
      <c r="FVQ22" s="1010"/>
      <c r="FVR22" s="1010"/>
      <c r="FVS22" s="1010"/>
      <c r="FVT22" s="1010"/>
      <c r="FVU22" s="1010"/>
      <c r="FVV22" s="1010"/>
      <c r="FVW22" s="1010"/>
      <c r="FVX22" s="1010"/>
      <c r="FVY22" s="1010"/>
      <c r="FVZ22" s="1010"/>
      <c r="FWA22" s="1010"/>
      <c r="FWB22" s="1010"/>
      <c r="FWC22" s="1010"/>
      <c r="FWD22" s="1010"/>
      <c r="FWE22" s="1010"/>
      <c r="FWF22" s="1010"/>
      <c r="FWG22" s="1010"/>
      <c r="FWH22" s="1010"/>
      <c r="FWI22" s="1010"/>
      <c r="FWJ22" s="1010"/>
      <c r="FWK22" s="1010"/>
      <c r="FWL22" s="1010"/>
      <c r="FWM22" s="1010"/>
      <c r="FWN22" s="1010"/>
      <c r="FWO22" s="1010"/>
      <c r="FWP22" s="1010"/>
      <c r="FWQ22" s="1010"/>
      <c r="FWR22" s="1010"/>
      <c r="FWS22" s="1010"/>
      <c r="FWT22" s="1010"/>
      <c r="FWU22" s="1010"/>
      <c r="FWV22" s="1010"/>
      <c r="FWW22" s="1010"/>
      <c r="FWX22" s="1010"/>
      <c r="FWY22" s="1010"/>
      <c r="FWZ22" s="1010"/>
      <c r="FXA22" s="1010"/>
      <c r="FXB22" s="1010"/>
      <c r="FXC22" s="1010"/>
      <c r="FXD22" s="1010"/>
      <c r="FXE22" s="1010"/>
      <c r="FXF22" s="1010"/>
      <c r="FXG22" s="1010"/>
      <c r="FXH22" s="1010"/>
      <c r="FXI22" s="1010"/>
      <c r="FXJ22" s="1010"/>
      <c r="FXK22" s="1010"/>
      <c r="FXL22" s="1010"/>
      <c r="FXM22" s="1010"/>
      <c r="FXN22" s="1010"/>
      <c r="FXO22" s="1010"/>
      <c r="FXP22" s="1010"/>
      <c r="FXQ22" s="1010"/>
      <c r="FXR22" s="1010"/>
      <c r="FXS22" s="1010"/>
      <c r="FXT22" s="1010"/>
      <c r="FXU22" s="1010"/>
      <c r="FXV22" s="1010"/>
      <c r="FXW22" s="1010"/>
      <c r="FXX22" s="1010"/>
      <c r="FXY22" s="1010"/>
      <c r="FXZ22" s="1010"/>
      <c r="FYA22" s="1010"/>
      <c r="FYB22" s="1010"/>
      <c r="FYC22" s="1010"/>
      <c r="FYD22" s="1010"/>
      <c r="FYE22" s="1010"/>
      <c r="FYF22" s="1010"/>
      <c r="FYG22" s="1010"/>
      <c r="FYH22" s="1010"/>
      <c r="FYI22" s="1010"/>
      <c r="FYJ22" s="1010"/>
      <c r="FYK22" s="1010"/>
      <c r="FYL22" s="1010"/>
      <c r="FYM22" s="1010"/>
      <c r="FYN22" s="1010"/>
      <c r="FYO22" s="1010"/>
      <c r="FYP22" s="1010"/>
      <c r="FYQ22" s="1010"/>
      <c r="FYR22" s="1010"/>
      <c r="FYS22" s="1010"/>
      <c r="FYT22" s="1010"/>
      <c r="FYU22" s="1010"/>
      <c r="FYV22" s="1010"/>
      <c r="FYW22" s="1010"/>
      <c r="FYX22" s="1010"/>
      <c r="FYY22" s="1010"/>
      <c r="FYZ22" s="1010"/>
      <c r="FZA22" s="1010"/>
      <c r="FZB22" s="1010"/>
      <c r="FZC22" s="1010"/>
      <c r="FZD22" s="1010"/>
      <c r="FZE22" s="1010"/>
      <c r="FZF22" s="1010"/>
      <c r="FZG22" s="1010"/>
      <c r="FZH22" s="1010"/>
      <c r="FZI22" s="1010"/>
      <c r="FZJ22" s="1010"/>
      <c r="FZK22" s="1010"/>
      <c r="FZL22" s="1010"/>
      <c r="FZM22" s="1010"/>
      <c r="FZN22" s="1010"/>
      <c r="FZO22" s="1010"/>
      <c r="FZP22" s="1010"/>
      <c r="FZQ22" s="1010"/>
      <c r="FZR22" s="1010"/>
      <c r="FZS22" s="1010"/>
      <c r="FZT22" s="1010"/>
      <c r="FZU22" s="1010"/>
      <c r="FZV22" s="1010"/>
      <c r="FZW22" s="1010"/>
      <c r="FZX22" s="1010"/>
      <c r="FZY22" s="1010"/>
      <c r="FZZ22" s="1010"/>
      <c r="GAA22" s="1010"/>
      <c r="GAB22" s="1010"/>
      <c r="GAC22" s="1010"/>
      <c r="GAD22" s="1010"/>
      <c r="GAE22" s="1010"/>
      <c r="GAF22" s="1010"/>
      <c r="GAG22" s="1010"/>
      <c r="GAH22" s="1010"/>
      <c r="GAI22" s="1010"/>
      <c r="GAJ22" s="1010"/>
      <c r="GAK22" s="1010"/>
      <c r="GAL22" s="1010"/>
      <c r="GAM22" s="1010"/>
      <c r="GAN22" s="1010"/>
      <c r="GAO22" s="1010"/>
      <c r="GAP22" s="1010"/>
      <c r="GAQ22" s="1010"/>
      <c r="GAR22" s="1010"/>
      <c r="GAS22" s="1010"/>
      <c r="GAT22" s="1010"/>
      <c r="GAU22" s="1010"/>
      <c r="GAV22" s="1010"/>
      <c r="GAW22" s="1010"/>
      <c r="GAX22" s="1010"/>
      <c r="GAY22" s="1010"/>
      <c r="GAZ22" s="1010"/>
      <c r="GBA22" s="1010"/>
      <c r="GBB22" s="1010"/>
      <c r="GBC22" s="1010"/>
      <c r="GBD22" s="1010"/>
      <c r="GBE22" s="1010"/>
      <c r="GBF22" s="1010"/>
      <c r="GBG22" s="1010"/>
      <c r="GBH22" s="1010"/>
      <c r="GBI22" s="1010"/>
      <c r="GBJ22" s="1010"/>
      <c r="GBK22" s="1010"/>
      <c r="GBL22" s="1010"/>
      <c r="GBM22" s="1010"/>
      <c r="GBN22" s="1010"/>
      <c r="GBO22" s="1010"/>
      <c r="GBP22" s="1010"/>
      <c r="GBQ22" s="1010"/>
      <c r="GBR22" s="1010"/>
      <c r="GBS22" s="1010"/>
      <c r="GBT22" s="1010"/>
      <c r="GBU22" s="1010"/>
      <c r="GBV22" s="1010"/>
      <c r="GBW22" s="1010"/>
      <c r="GBX22" s="1010"/>
      <c r="GBY22" s="1010"/>
      <c r="GBZ22" s="1010"/>
      <c r="GCA22" s="1010"/>
      <c r="GCB22" s="1010"/>
      <c r="GCC22" s="1010"/>
      <c r="GCD22" s="1010"/>
      <c r="GCE22" s="1010"/>
      <c r="GCF22" s="1010"/>
      <c r="GCG22" s="1010"/>
      <c r="GCH22" s="1010"/>
      <c r="GCI22" s="1010"/>
      <c r="GCJ22" s="1010"/>
      <c r="GCK22" s="1010"/>
      <c r="GCL22" s="1010"/>
      <c r="GCM22" s="1010"/>
      <c r="GCN22" s="1010"/>
      <c r="GCO22" s="1010"/>
      <c r="GCP22" s="1010"/>
      <c r="GCQ22" s="1010"/>
      <c r="GCR22" s="1010"/>
      <c r="GCS22" s="1010"/>
      <c r="GCT22" s="1010"/>
      <c r="GCU22" s="1010"/>
      <c r="GCV22" s="1010"/>
      <c r="GCW22" s="1010"/>
      <c r="GCX22" s="1010"/>
      <c r="GCY22" s="1010"/>
      <c r="GCZ22" s="1010"/>
      <c r="GDA22" s="1010"/>
      <c r="GDB22" s="1010"/>
      <c r="GDC22" s="1010"/>
      <c r="GDD22" s="1010"/>
      <c r="GDE22" s="1010"/>
      <c r="GDF22" s="1010"/>
      <c r="GDG22" s="1010"/>
      <c r="GDH22" s="1010"/>
      <c r="GDI22" s="1010"/>
      <c r="GDJ22" s="1010"/>
      <c r="GDK22" s="1010"/>
      <c r="GDL22" s="1010"/>
      <c r="GDM22" s="1010"/>
      <c r="GDN22" s="1010"/>
      <c r="GDO22" s="1010"/>
      <c r="GDP22" s="1010"/>
      <c r="GDQ22" s="1010"/>
      <c r="GDR22" s="1010"/>
      <c r="GDS22" s="1010"/>
      <c r="GDT22" s="1010"/>
      <c r="GDU22" s="1010"/>
      <c r="GDV22" s="1010"/>
      <c r="GDW22" s="1010"/>
      <c r="GDX22" s="1010"/>
      <c r="GDY22" s="1010"/>
      <c r="GDZ22" s="1010"/>
      <c r="GEA22" s="1010"/>
      <c r="GEB22" s="1010"/>
      <c r="GEC22" s="1010"/>
      <c r="GED22" s="1010"/>
      <c r="GEE22" s="1010"/>
      <c r="GEF22" s="1010"/>
      <c r="GEG22" s="1010"/>
      <c r="GEH22" s="1010"/>
      <c r="GEI22" s="1010"/>
      <c r="GEJ22" s="1010"/>
      <c r="GEK22" s="1010"/>
      <c r="GEL22" s="1010"/>
      <c r="GEM22" s="1010"/>
      <c r="GEN22" s="1010"/>
      <c r="GEO22" s="1010"/>
      <c r="GEP22" s="1010"/>
      <c r="GEQ22" s="1010"/>
      <c r="GER22" s="1010"/>
      <c r="GES22" s="1010"/>
      <c r="GET22" s="1010"/>
      <c r="GEU22" s="1010"/>
      <c r="GEV22" s="1010"/>
      <c r="GEW22" s="1010"/>
      <c r="GEX22" s="1010"/>
      <c r="GEY22" s="1010"/>
      <c r="GEZ22" s="1010"/>
      <c r="GFA22" s="1010"/>
      <c r="GFB22" s="1010"/>
      <c r="GFC22" s="1010"/>
      <c r="GFD22" s="1010"/>
      <c r="GFE22" s="1010"/>
      <c r="GFF22" s="1010"/>
      <c r="GFG22" s="1010"/>
      <c r="GFH22" s="1010"/>
      <c r="GFI22" s="1010"/>
      <c r="GFJ22" s="1010"/>
      <c r="GFK22" s="1010"/>
      <c r="GFL22" s="1010"/>
      <c r="GFM22" s="1010"/>
      <c r="GFN22" s="1010"/>
      <c r="GFO22" s="1010"/>
      <c r="GFP22" s="1010"/>
      <c r="GFQ22" s="1010"/>
      <c r="GFR22" s="1010"/>
      <c r="GFS22" s="1010"/>
      <c r="GFT22" s="1010"/>
      <c r="GFU22" s="1010"/>
      <c r="GFV22" s="1010"/>
      <c r="GFW22" s="1010"/>
      <c r="GFX22" s="1010"/>
      <c r="GFY22" s="1010"/>
      <c r="GFZ22" s="1010"/>
      <c r="GGA22" s="1010"/>
      <c r="GGB22" s="1010"/>
      <c r="GGC22" s="1010"/>
      <c r="GGD22" s="1010"/>
      <c r="GGE22" s="1010"/>
      <c r="GGF22" s="1010"/>
      <c r="GGG22" s="1010"/>
      <c r="GGH22" s="1010"/>
      <c r="GGI22" s="1010"/>
      <c r="GGJ22" s="1010"/>
      <c r="GGK22" s="1010"/>
      <c r="GGL22" s="1010"/>
      <c r="GGM22" s="1010"/>
      <c r="GGN22" s="1010"/>
      <c r="GGO22" s="1010"/>
      <c r="GGP22" s="1010"/>
      <c r="GGQ22" s="1010"/>
      <c r="GGR22" s="1010"/>
      <c r="GGS22" s="1010"/>
      <c r="GGT22" s="1010"/>
      <c r="GGU22" s="1010"/>
      <c r="GGV22" s="1010"/>
      <c r="GGW22" s="1010"/>
      <c r="GGX22" s="1010"/>
      <c r="GGY22" s="1010"/>
      <c r="GGZ22" s="1010"/>
      <c r="GHA22" s="1010"/>
      <c r="GHB22" s="1010"/>
      <c r="GHC22" s="1010"/>
      <c r="GHD22" s="1010"/>
      <c r="GHE22" s="1010"/>
      <c r="GHF22" s="1010"/>
      <c r="GHG22" s="1010"/>
      <c r="GHH22" s="1010"/>
      <c r="GHI22" s="1010"/>
      <c r="GHJ22" s="1010"/>
      <c r="GHK22" s="1010"/>
      <c r="GHL22" s="1010"/>
      <c r="GHM22" s="1010"/>
      <c r="GHN22" s="1010"/>
      <c r="GHO22" s="1010"/>
      <c r="GHP22" s="1010"/>
      <c r="GHQ22" s="1010"/>
      <c r="GHR22" s="1010"/>
      <c r="GHS22" s="1010"/>
      <c r="GHT22" s="1010"/>
      <c r="GHU22" s="1010"/>
      <c r="GHV22" s="1010"/>
      <c r="GHW22" s="1010"/>
      <c r="GHX22" s="1010"/>
      <c r="GHY22" s="1010"/>
      <c r="GHZ22" s="1010"/>
      <c r="GIA22" s="1010"/>
      <c r="GIB22" s="1010"/>
      <c r="GIC22" s="1010"/>
      <c r="GID22" s="1010"/>
      <c r="GIE22" s="1010"/>
      <c r="GIF22" s="1010"/>
      <c r="GIG22" s="1010"/>
      <c r="GIH22" s="1010"/>
      <c r="GII22" s="1010"/>
      <c r="GIJ22" s="1010"/>
      <c r="GIK22" s="1010"/>
      <c r="GIL22" s="1010"/>
      <c r="GIM22" s="1010"/>
      <c r="GIN22" s="1010"/>
      <c r="GIO22" s="1010"/>
      <c r="GIP22" s="1010"/>
      <c r="GIQ22" s="1010"/>
      <c r="GIR22" s="1010"/>
      <c r="GIS22" s="1010"/>
      <c r="GIT22" s="1010"/>
      <c r="GIU22" s="1010"/>
      <c r="GIV22" s="1010"/>
      <c r="GIW22" s="1010"/>
      <c r="GIX22" s="1010"/>
      <c r="GIY22" s="1010"/>
      <c r="GIZ22" s="1010"/>
      <c r="GJA22" s="1010"/>
      <c r="GJB22" s="1010"/>
      <c r="GJC22" s="1010"/>
      <c r="GJD22" s="1010"/>
      <c r="GJE22" s="1010"/>
      <c r="GJF22" s="1010"/>
      <c r="GJG22" s="1010"/>
      <c r="GJH22" s="1010"/>
      <c r="GJI22" s="1010"/>
      <c r="GJJ22" s="1010"/>
      <c r="GJK22" s="1010"/>
      <c r="GJL22" s="1010"/>
      <c r="GJM22" s="1010"/>
      <c r="GJN22" s="1010"/>
      <c r="GJO22" s="1010"/>
      <c r="GJP22" s="1010"/>
      <c r="GJQ22" s="1010"/>
      <c r="GJR22" s="1010"/>
      <c r="GJS22" s="1010"/>
      <c r="GJT22" s="1010"/>
      <c r="GJU22" s="1010"/>
      <c r="GJV22" s="1010"/>
      <c r="GJW22" s="1010"/>
      <c r="GJX22" s="1010"/>
      <c r="GJY22" s="1010"/>
      <c r="GJZ22" s="1010"/>
      <c r="GKA22" s="1010"/>
      <c r="GKB22" s="1010"/>
      <c r="GKC22" s="1010"/>
      <c r="GKD22" s="1010"/>
      <c r="GKE22" s="1010"/>
      <c r="GKF22" s="1010"/>
      <c r="GKG22" s="1010"/>
      <c r="GKH22" s="1010"/>
      <c r="GKI22" s="1010"/>
      <c r="GKJ22" s="1010"/>
      <c r="GKK22" s="1010"/>
      <c r="GKL22" s="1010"/>
      <c r="GKM22" s="1010"/>
      <c r="GKN22" s="1010"/>
      <c r="GKO22" s="1010"/>
      <c r="GKP22" s="1010"/>
      <c r="GKQ22" s="1010"/>
      <c r="GKR22" s="1010"/>
      <c r="GKS22" s="1010"/>
      <c r="GKT22" s="1010"/>
      <c r="GKU22" s="1010"/>
      <c r="GKV22" s="1010"/>
      <c r="GKW22" s="1010"/>
      <c r="GKX22" s="1010"/>
      <c r="GKY22" s="1010"/>
      <c r="GKZ22" s="1010"/>
      <c r="GLA22" s="1010"/>
      <c r="GLB22" s="1010"/>
      <c r="GLC22" s="1010"/>
      <c r="GLD22" s="1010"/>
      <c r="GLE22" s="1010"/>
      <c r="GLF22" s="1010"/>
      <c r="GLG22" s="1010"/>
      <c r="GLH22" s="1010"/>
      <c r="GLI22" s="1010"/>
      <c r="GLJ22" s="1010"/>
      <c r="GLK22" s="1010"/>
      <c r="GLL22" s="1010"/>
      <c r="GLM22" s="1010"/>
      <c r="GLN22" s="1010"/>
      <c r="GLO22" s="1010"/>
      <c r="GLP22" s="1010"/>
      <c r="GLQ22" s="1010"/>
      <c r="GLR22" s="1010"/>
      <c r="GLS22" s="1010"/>
      <c r="GLT22" s="1010"/>
      <c r="GLU22" s="1010"/>
      <c r="GLV22" s="1010"/>
      <c r="GLW22" s="1010"/>
      <c r="GLX22" s="1010"/>
      <c r="GLY22" s="1010"/>
      <c r="GLZ22" s="1010"/>
      <c r="GMA22" s="1010"/>
      <c r="GMB22" s="1010"/>
      <c r="GMC22" s="1010"/>
      <c r="GMD22" s="1010"/>
      <c r="GME22" s="1010"/>
      <c r="GMF22" s="1010"/>
      <c r="GMG22" s="1010"/>
      <c r="GMH22" s="1010"/>
      <c r="GMI22" s="1010"/>
      <c r="GMJ22" s="1010"/>
      <c r="GMK22" s="1010"/>
      <c r="GML22" s="1010"/>
      <c r="GMM22" s="1010"/>
      <c r="GMN22" s="1010"/>
      <c r="GMO22" s="1010"/>
      <c r="GMP22" s="1010"/>
      <c r="GMQ22" s="1010"/>
      <c r="GMR22" s="1010"/>
      <c r="GMS22" s="1010"/>
      <c r="GMT22" s="1010"/>
      <c r="GMU22" s="1010"/>
      <c r="GMV22" s="1010"/>
      <c r="GMW22" s="1010"/>
      <c r="GMX22" s="1010"/>
      <c r="GMY22" s="1010"/>
      <c r="GMZ22" s="1010"/>
      <c r="GNA22" s="1010"/>
      <c r="GNB22" s="1010"/>
      <c r="GNC22" s="1010"/>
      <c r="GND22" s="1010"/>
      <c r="GNE22" s="1010"/>
      <c r="GNF22" s="1010"/>
      <c r="GNG22" s="1010"/>
      <c r="GNH22" s="1010"/>
      <c r="GNI22" s="1010"/>
      <c r="GNJ22" s="1010"/>
      <c r="GNK22" s="1010"/>
      <c r="GNL22" s="1010"/>
      <c r="GNM22" s="1010"/>
      <c r="GNN22" s="1010"/>
      <c r="GNO22" s="1010"/>
      <c r="GNP22" s="1010"/>
      <c r="GNQ22" s="1010"/>
      <c r="GNR22" s="1010"/>
      <c r="GNS22" s="1010"/>
      <c r="GNT22" s="1010"/>
      <c r="GNU22" s="1010"/>
      <c r="GNV22" s="1010"/>
      <c r="GNW22" s="1010"/>
      <c r="GNX22" s="1010"/>
      <c r="GNY22" s="1010"/>
      <c r="GNZ22" s="1010"/>
      <c r="GOA22" s="1010"/>
      <c r="GOB22" s="1010"/>
      <c r="GOC22" s="1010"/>
      <c r="GOD22" s="1010"/>
      <c r="GOE22" s="1010"/>
      <c r="GOF22" s="1010"/>
      <c r="GOG22" s="1010"/>
      <c r="GOH22" s="1010"/>
      <c r="GOI22" s="1010"/>
      <c r="GOJ22" s="1010"/>
      <c r="GOK22" s="1010"/>
      <c r="GOL22" s="1010"/>
      <c r="GOM22" s="1010"/>
      <c r="GON22" s="1010"/>
      <c r="GOO22" s="1010"/>
      <c r="GOP22" s="1010"/>
      <c r="GOQ22" s="1010"/>
      <c r="GOR22" s="1010"/>
      <c r="GOS22" s="1010"/>
      <c r="GOT22" s="1010"/>
      <c r="GOU22" s="1010"/>
      <c r="GOV22" s="1010"/>
      <c r="GOW22" s="1010"/>
      <c r="GOX22" s="1010"/>
      <c r="GOY22" s="1010"/>
      <c r="GOZ22" s="1010"/>
      <c r="GPA22" s="1010"/>
      <c r="GPB22" s="1010"/>
      <c r="GPC22" s="1010"/>
      <c r="GPD22" s="1010"/>
      <c r="GPE22" s="1010"/>
      <c r="GPF22" s="1010"/>
      <c r="GPG22" s="1010"/>
      <c r="GPH22" s="1010"/>
      <c r="GPI22" s="1010"/>
      <c r="GPJ22" s="1010"/>
      <c r="GPK22" s="1010"/>
      <c r="GPL22" s="1010"/>
      <c r="GPM22" s="1010"/>
      <c r="GPN22" s="1010"/>
      <c r="GPO22" s="1010"/>
      <c r="GPP22" s="1010"/>
      <c r="GPQ22" s="1010"/>
      <c r="GPR22" s="1010"/>
      <c r="GPS22" s="1010"/>
      <c r="GPT22" s="1010"/>
      <c r="GPU22" s="1010"/>
      <c r="GPV22" s="1010"/>
      <c r="GPW22" s="1010"/>
      <c r="GPX22" s="1010"/>
      <c r="GPY22" s="1010"/>
      <c r="GPZ22" s="1010"/>
      <c r="GQA22" s="1010"/>
      <c r="GQB22" s="1010"/>
      <c r="GQC22" s="1010"/>
      <c r="GQD22" s="1010"/>
      <c r="GQE22" s="1010"/>
      <c r="GQF22" s="1010"/>
      <c r="GQG22" s="1010"/>
      <c r="GQH22" s="1010"/>
      <c r="GQI22" s="1010"/>
      <c r="GQJ22" s="1010"/>
      <c r="GQK22" s="1010"/>
      <c r="GQL22" s="1010"/>
      <c r="GQM22" s="1010"/>
      <c r="GQN22" s="1010"/>
      <c r="GQO22" s="1010"/>
      <c r="GQP22" s="1010"/>
      <c r="GQQ22" s="1010"/>
      <c r="GQR22" s="1010"/>
      <c r="GQS22" s="1010"/>
      <c r="GQT22" s="1010"/>
      <c r="GQU22" s="1010"/>
      <c r="GQV22" s="1010"/>
      <c r="GQW22" s="1010"/>
      <c r="GQX22" s="1010"/>
      <c r="GQY22" s="1010"/>
      <c r="GQZ22" s="1010"/>
      <c r="GRA22" s="1010"/>
      <c r="GRB22" s="1010"/>
      <c r="GRC22" s="1010"/>
      <c r="GRD22" s="1010"/>
      <c r="GRE22" s="1010"/>
      <c r="GRF22" s="1010"/>
      <c r="GRG22" s="1010"/>
      <c r="GRH22" s="1010"/>
      <c r="GRI22" s="1010"/>
      <c r="GRJ22" s="1010"/>
      <c r="GRK22" s="1010"/>
      <c r="GRL22" s="1010"/>
      <c r="GRM22" s="1010"/>
      <c r="GRN22" s="1010"/>
      <c r="GRO22" s="1010"/>
      <c r="GRP22" s="1010"/>
      <c r="GRQ22" s="1010"/>
      <c r="GRR22" s="1010"/>
      <c r="GRS22" s="1010"/>
      <c r="GRT22" s="1010"/>
      <c r="GRU22" s="1010"/>
      <c r="GRV22" s="1010"/>
      <c r="GRW22" s="1010"/>
      <c r="GRX22" s="1010"/>
      <c r="GRY22" s="1010"/>
      <c r="GRZ22" s="1010"/>
      <c r="GSA22" s="1010"/>
      <c r="GSB22" s="1010"/>
      <c r="GSC22" s="1010"/>
      <c r="GSD22" s="1010"/>
      <c r="GSE22" s="1010"/>
      <c r="GSF22" s="1010"/>
      <c r="GSG22" s="1010"/>
      <c r="GSH22" s="1010"/>
      <c r="GSI22" s="1010"/>
      <c r="GSJ22" s="1010"/>
      <c r="GSK22" s="1010"/>
      <c r="GSL22" s="1010"/>
      <c r="GSM22" s="1010"/>
      <c r="GSN22" s="1010"/>
      <c r="GSO22" s="1010"/>
      <c r="GSP22" s="1010"/>
      <c r="GSQ22" s="1010"/>
      <c r="GSR22" s="1010"/>
      <c r="GSS22" s="1010"/>
      <c r="GST22" s="1010"/>
      <c r="GSU22" s="1010"/>
      <c r="GSV22" s="1010"/>
      <c r="GSW22" s="1010"/>
      <c r="GSX22" s="1010"/>
      <c r="GSY22" s="1010"/>
      <c r="GSZ22" s="1010"/>
      <c r="GTA22" s="1010"/>
      <c r="GTB22" s="1010"/>
      <c r="GTC22" s="1010"/>
      <c r="GTD22" s="1010"/>
      <c r="GTE22" s="1010"/>
      <c r="GTF22" s="1010"/>
      <c r="GTG22" s="1010"/>
      <c r="GTH22" s="1010"/>
      <c r="GTI22" s="1010"/>
      <c r="GTJ22" s="1010"/>
      <c r="GTK22" s="1010"/>
      <c r="GTL22" s="1010"/>
      <c r="GTM22" s="1010"/>
      <c r="GTN22" s="1010"/>
      <c r="GTO22" s="1010"/>
      <c r="GTP22" s="1010"/>
      <c r="GTQ22" s="1010"/>
      <c r="GTR22" s="1010"/>
      <c r="GTS22" s="1010"/>
      <c r="GTT22" s="1010"/>
      <c r="GTU22" s="1010"/>
      <c r="GTV22" s="1010"/>
      <c r="GTW22" s="1010"/>
      <c r="GTX22" s="1010"/>
      <c r="GTY22" s="1010"/>
      <c r="GTZ22" s="1010"/>
      <c r="GUA22" s="1010"/>
      <c r="GUB22" s="1010"/>
      <c r="GUC22" s="1010"/>
      <c r="GUD22" s="1010"/>
      <c r="GUE22" s="1010"/>
      <c r="GUF22" s="1010"/>
      <c r="GUG22" s="1010"/>
      <c r="GUH22" s="1010"/>
      <c r="GUI22" s="1010"/>
      <c r="GUJ22" s="1010"/>
      <c r="GUK22" s="1010"/>
      <c r="GUL22" s="1010"/>
      <c r="GUM22" s="1010"/>
      <c r="GUN22" s="1010"/>
      <c r="GUO22" s="1010"/>
      <c r="GUP22" s="1010"/>
      <c r="GUQ22" s="1010"/>
      <c r="GUR22" s="1010"/>
      <c r="GUS22" s="1010"/>
      <c r="GUT22" s="1010"/>
      <c r="GUU22" s="1010"/>
      <c r="GUV22" s="1010"/>
      <c r="GUW22" s="1010"/>
      <c r="GUX22" s="1010"/>
      <c r="GUY22" s="1010"/>
      <c r="GUZ22" s="1010"/>
      <c r="GVA22" s="1010"/>
      <c r="GVB22" s="1010"/>
      <c r="GVC22" s="1010"/>
      <c r="GVD22" s="1010"/>
      <c r="GVE22" s="1010"/>
      <c r="GVF22" s="1010"/>
      <c r="GVG22" s="1010"/>
      <c r="GVH22" s="1010"/>
      <c r="GVI22" s="1010"/>
      <c r="GVJ22" s="1010"/>
      <c r="GVK22" s="1010"/>
      <c r="GVL22" s="1010"/>
      <c r="GVM22" s="1010"/>
      <c r="GVN22" s="1010"/>
      <c r="GVO22" s="1010"/>
      <c r="GVP22" s="1010"/>
      <c r="GVQ22" s="1010"/>
      <c r="GVR22" s="1010"/>
      <c r="GVS22" s="1010"/>
      <c r="GVT22" s="1010"/>
      <c r="GVU22" s="1010"/>
      <c r="GVV22" s="1010"/>
      <c r="GVW22" s="1010"/>
      <c r="GVX22" s="1010"/>
      <c r="GVY22" s="1010"/>
      <c r="GVZ22" s="1010"/>
      <c r="GWA22" s="1010"/>
      <c r="GWB22" s="1010"/>
      <c r="GWC22" s="1010"/>
      <c r="GWD22" s="1010"/>
      <c r="GWE22" s="1010"/>
      <c r="GWF22" s="1010"/>
      <c r="GWG22" s="1010"/>
      <c r="GWH22" s="1010"/>
      <c r="GWI22" s="1010"/>
      <c r="GWJ22" s="1010"/>
      <c r="GWK22" s="1010"/>
      <c r="GWL22" s="1010"/>
      <c r="GWM22" s="1010"/>
      <c r="GWN22" s="1010"/>
      <c r="GWO22" s="1010"/>
      <c r="GWP22" s="1010"/>
      <c r="GWQ22" s="1010"/>
      <c r="GWR22" s="1010"/>
      <c r="GWS22" s="1010"/>
      <c r="GWT22" s="1010"/>
      <c r="GWU22" s="1010"/>
      <c r="GWV22" s="1010"/>
      <c r="GWW22" s="1010"/>
      <c r="GWX22" s="1010"/>
      <c r="GWY22" s="1010"/>
      <c r="GWZ22" s="1010"/>
      <c r="GXA22" s="1010"/>
      <c r="GXB22" s="1010"/>
      <c r="GXC22" s="1010"/>
      <c r="GXD22" s="1010"/>
      <c r="GXE22" s="1010"/>
      <c r="GXF22" s="1010"/>
      <c r="GXG22" s="1010"/>
      <c r="GXH22" s="1010"/>
      <c r="GXI22" s="1010"/>
      <c r="GXJ22" s="1010"/>
      <c r="GXK22" s="1010"/>
      <c r="GXL22" s="1010"/>
      <c r="GXM22" s="1010"/>
      <c r="GXN22" s="1010"/>
      <c r="GXO22" s="1010"/>
      <c r="GXP22" s="1010"/>
      <c r="GXQ22" s="1010"/>
      <c r="GXR22" s="1010"/>
      <c r="GXS22" s="1010"/>
      <c r="GXT22" s="1010"/>
      <c r="GXU22" s="1010"/>
      <c r="GXV22" s="1010"/>
      <c r="GXW22" s="1010"/>
      <c r="GXX22" s="1010"/>
      <c r="GXY22" s="1010"/>
      <c r="GXZ22" s="1010"/>
      <c r="GYA22" s="1010"/>
      <c r="GYB22" s="1010"/>
      <c r="GYC22" s="1010"/>
      <c r="GYD22" s="1010"/>
      <c r="GYE22" s="1010"/>
      <c r="GYF22" s="1010"/>
      <c r="GYG22" s="1010"/>
      <c r="GYH22" s="1010"/>
      <c r="GYI22" s="1010"/>
      <c r="GYJ22" s="1010"/>
      <c r="GYK22" s="1010"/>
      <c r="GYL22" s="1010"/>
      <c r="GYM22" s="1010"/>
      <c r="GYN22" s="1010"/>
      <c r="GYO22" s="1010"/>
      <c r="GYP22" s="1010"/>
      <c r="GYQ22" s="1010"/>
      <c r="GYR22" s="1010"/>
      <c r="GYS22" s="1010"/>
      <c r="GYT22" s="1010"/>
      <c r="GYU22" s="1010"/>
      <c r="GYV22" s="1010"/>
      <c r="GYW22" s="1010"/>
      <c r="GYX22" s="1010"/>
      <c r="GYY22" s="1010"/>
      <c r="GYZ22" s="1010"/>
      <c r="GZA22" s="1010"/>
      <c r="GZB22" s="1010"/>
      <c r="GZC22" s="1010"/>
      <c r="GZD22" s="1010"/>
      <c r="GZE22" s="1010"/>
      <c r="GZF22" s="1010"/>
      <c r="GZG22" s="1010"/>
      <c r="GZH22" s="1010"/>
      <c r="GZI22" s="1010"/>
      <c r="GZJ22" s="1010"/>
      <c r="GZK22" s="1010"/>
      <c r="GZL22" s="1010"/>
      <c r="GZM22" s="1010"/>
      <c r="GZN22" s="1010"/>
      <c r="GZO22" s="1010"/>
      <c r="GZP22" s="1010"/>
      <c r="GZQ22" s="1010"/>
      <c r="GZR22" s="1010"/>
      <c r="GZS22" s="1010"/>
      <c r="GZT22" s="1010"/>
      <c r="GZU22" s="1010"/>
      <c r="GZV22" s="1010"/>
      <c r="GZW22" s="1010"/>
      <c r="GZX22" s="1010"/>
      <c r="GZY22" s="1010"/>
      <c r="GZZ22" s="1010"/>
      <c r="HAA22" s="1010"/>
      <c r="HAB22" s="1010"/>
      <c r="HAC22" s="1010"/>
      <c r="HAD22" s="1010"/>
      <c r="HAE22" s="1010"/>
      <c r="HAF22" s="1010"/>
      <c r="HAG22" s="1010"/>
      <c r="HAH22" s="1010"/>
      <c r="HAI22" s="1010"/>
      <c r="HAJ22" s="1010"/>
      <c r="HAK22" s="1010"/>
      <c r="HAL22" s="1010"/>
      <c r="HAM22" s="1010"/>
      <c r="HAN22" s="1010"/>
      <c r="HAO22" s="1010"/>
      <c r="HAP22" s="1010"/>
      <c r="HAQ22" s="1010"/>
      <c r="HAR22" s="1010"/>
      <c r="HAS22" s="1010"/>
      <c r="HAT22" s="1010"/>
      <c r="HAU22" s="1010"/>
      <c r="HAV22" s="1010"/>
      <c r="HAW22" s="1010"/>
      <c r="HAX22" s="1010"/>
      <c r="HAY22" s="1010"/>
      <c r="HAZ22" s="1010"/>
      <c r="HBA22" s="1010"/>
      <c r="HBB22" s="1010"/>
      <c r="HBC22" s="1010"/>
      <c r="HBD22" s="1010"/>
      <c r="HBE22" s="1010"/>
      <c r="HBF22" s="1010"/>
      <c r="HBG22" s="1010"/>
      <c r="HBH22" s="1010"/>
      <c r="HBI22" s="1010"/>
      <c r="HBJ22" s="1010"/>
      <c r="HBK22" s="1010"/>
      <c r="HBL22" s="1010"/>
      <c r="HBM22" s="1010"/>
      <c r="HBN22" s="1010"/>
      <c r="HBO22" s="1010"/>
      <c r="HBP22" s="1010"/>
      <c r="HBQ22" s="1010"/>
      <c r="HBR22" s="1010"/>
      <c r="HBS22" s="1010"/>
      <c r="HBT22" s="1010"/>
      <c r="HBU22" s="1010"/>
      <c r="HBV22" s="1010"/>
      <c r="HBW22" s="1010"/>
      <c r="HBX22" s="1010"/>
      <c r="HBY22" s="1010"/>
      <c r="HBZ22" s="1010"/>
      <c r="HCA22" s="1010"/>
      <c r="HCB22" s="1010"/>
      <c r="HCC22" s="1010"/>
      <c r="HCD22" s="1010"/>
      <c r="HCE22" s="1010"/>
      <c r="HCF22" s="1010"/>
      <c r="HCG22" s="1010"/>
      <c r="HCH22" s="1010"/>
      <c r="HCI22" s="1010"/>
      <c r="HCJ22" s="1010"/>
      <c r="HCK22" s="1010"/>
      <c r="HCL22" s="1010"/>
      <c r="HCM22" s="1010"/>
      <c r="HCN22" s="1010"/>
      <c r="HCO22" s="1010"/>
      <c r="HCP22" s="1010"/>
      <c r="HCQ22" s="1010"/>
      <c r="HCR22" s="1010"/>
      <c r="HCS22" s="1010"/>
      <c r="HCT22" s="1010"/>
      <c r="HCU22" s="1010"/>
      <c r="HCV22" s="1010"/>
      <c r="HCW22" s="1010"/>
      <c r="HCX22" s="1010"/>
      <c r="HCY22" s="1010"/>
      <c r="HCZ22" s="1010"/>
      <c r="HDA22" s="1010"/>
      <c r="HDB22" s="1010"/>
      <c r="HDC22" s="1010"/>
      <c r="HDD22" s="1010"/>
      <c r="HDE22" s="1010"/>
      <c r="HDF22" s="1010"/>
      <c r="HDG22" s="1010"/>
      <c r="HDH22" s="1010"/>
      <c r="HDI22" s="1010"/>
      <c r="HDJ22" s="1010"/>
      <c r="HDK22" s="1010"/>
      <c r="HDL22" s="1010"/>
      <c r="HDM22" s="1010"/>
      <c r="HDN22" s="1010"/>
      <c r="HDO22" s="1010"/>
      <c r="HDP22" s="1010"/>
      <c r="HDQ22" s="1010"/>
      <c r="HDR22" s="1010"/>
      <c r="HDS22" s="1010"/>
      <c r="HDT22" s="1010"/>
      <c r="HDU22" s="1010"/>
      <c r="HDV22" s="1010"/>
      <c r="HDW22" s="1010"/>
      <c r="HDX22" s="1010"/>
      <c r="HDY22" s="1010"/>
      <c r="HDZ22" s="1010"/>
      <c r="HEA22" s="1010"/>
      <c r="HEB22" s="1010"/>
      <c r="HEC22" s="1010"/>
      <c r="HED22" s="1010"/>
      <c r="HEE22" s="1010"/>
      <c r="HEF22" s="1010"/>
      <c r="HEG22" s="1010"/>
      <c r="HEH22" s="1010"/>
      <c r="HEI22" s="1010"/>
      <c r="HEJ22" s="1010"/>
      <c r="HEK22" s="1010"/>
      <c r="HEL22" s="1010"/>
      <c r="HEM22" s="1010"/>
      <c r="HEN22" s="1010"/>
      <c r="HEO22" s="1010"/>
      <c r="HEP22" s="1010"/>
      <c r="HEQ22" s="1010"/>
      <c r="HER22" s="1010"/>
      <c r="HES22" s="1010"/>
      <c r="HET22" s="1010"/>
      <c r="HEU22" s="1010"/>
      <c r="HEV22" s="1010"/>
      <c r="HEW22" s="1010"/>
      <c r="HEX22" s="1010"/>
      <c r="HEY22" s="1010"/>
      <c r="HEZ22" s="1010"/>
      <c r="HFA22" s="1010"/>
      <c r="HFB22" s="1010"/>
      <c r="HFC22" s="1010"/>
      <c r="HFD22" s="1010"/>
      <c r="HFE22" s="1010"/>
      <c r="HFF22" s="1010"/>
      <c r="HFG22" s="1010"/>
      <c r="HFH22" s="1010"/>
      <c r="HFI22" s="1010"/>
      <c r="HFJ22" s="1010"/>
      <c r="HFK22" s="1010"/>
      <c r="HFL22" s="1010"/>
      <c r="HFM22" s="1010"/>
      <c r="HFN22" s="1010"/>
      <c r="HFO22" s="1010"/>
      <c r="HFP22" s="1010"/>
      <c r="HFQ22" s="1010"/>
      <c r="HFR22" s="1010"/>
      <c r="HFS22" s="1010"/>
      <c r="HFT22" s="1010"/>
      <c r="HFU22" s="1010"/>
      <c r="HFV22" s="1010"/>
      <c r="HFW22" s="1010"/>
      <c r="HFX22" s="1010"/>
      <c r="HFY22" s="1010"/>
      <c r="HFZ22" s="1010"/>
      <c r="HGA22" s="1010"/>
      <c r="HGB22" s="1010"/>
      <c r="HGC22" s="1010"/>
      <c r="HGD22" s="1010"/>
      <c r="HGE22" s="1010"/>
      <c r="HGF22" s="1010"/>
      <c r="HGG22" s="1010"/>
      <c r="HGH22" s="1010"/>
      <c r="HGI22" s="1010"/>
      <c r="HGJ22" s="1010"/>
      <c r="HGK22" s="1010"/>
      <c r="HGL22" s="1010"/>
      <c r="HGM22" s="1010"/>
      <c r="HGN22" s="1010"/>
      <c r="HGO22" s="1010"/>
      <c r="HGP22" s="1010"/>
      <c r="HGQ22" s="1010"/>
      <c r="HGR22" s="1010"/>
      <c r="HGS22" s="1010"/>
      <c r="HGT22" s="1010"/>
      <c r="HGU22" s="1010"/>
      <c r="HGV22" s="1010"/>
      <c r="HGW22" s="1010"/>
      <c r="HGX22" s="1010"/>
      <c r="HGY22" s="1010"/>
      <c r="HGZ22" s="1010"/>
      <c r="HHA22" s="1010"/>
      <c r="HHB22" s="1010"/>
      <c r="HHC22" s="1010"/>
      <c r="HHD22" s="1010"/>
      <c r="HHE22" s="1010"/>
      <c r="HHF22" s="1010"/>
      <c r="HHG22" s="1010"/>
      <c r="HHH22" s="1010"/>
      <c r="HHI22" s="1010"/>
      <c r="HHJ22" s="1010"/>
      <c r="HHK22" s="1010"/>
      <c r="HHL22" s="1010"/>
      <c r="HHM22" s="1010"/>
      <c r="HHN22" s="1010"/>
      <c r="HHO22" s="1010"/>
      <c r="HHP22" s="1010"/>
      <c r="HHQ22" s="1010"/>
      <c r="HHR22" s="1010"/>
      <c r="HHS22" s="1010"/>
      <c r="HHT22" s="1010"/>
      <c r="HHU22" s="1010"/>
      <c r="HHV22" s="1010"/>
      <c r="HHW22" s="1010"/>
      <c r="HHX22" s="1010"/>
      <c r="HHY22" s="1010"/>
      <c r="HHZ22" s="1010"/>
      <c r="HIA22" s="1010"/>
      <c r="HIB22" s="1010"/>
      <c r="HIC22" s="1010"/>
      <c r="HID22" s="1010"/>
      <c r="HIE22" s="1010"/>
      <c r="HIF22" s="1010"/>
      <c r="HIG22" s="1010"/>
      <c r="HIH22" s="1010"/>
      <c r="HII22" s="1010"/>
      <c r="HIJ22" s="1010"/>
      <c r="HIK22" s="1010"/>
      <c r="HIL22" s="1010"/>
      <c r="HIM22" s="1010"/>
      <c r="HIN22" s="1010"/>
      <c r="HIO22" s="1010"/>
      <c r="HIP22" s="1010"/>
      <c r="HIQ22" s="1010"/>
      <c r="HIR22" s="1010"/>
      <c r="HIS22" s="1010"/>
      <c r="HIT22" s="1010"/>
      <c r="HIU22" s="1010"/>
      <c r="HIV22" s="1010"/>
      <c r="HIW22" s="1010"/>
      <c r="HIX22" s="1010"/>
      <c r="HIY22" s="1010"/>
      <c r="HIZ22" s="1010"/>
      <c r="HJA22" s="1010"/>
      <c r="HJB22" s="1010"/>
      <c r="HJC22" s="1010"/>
      <c r="HJD22" s="1010"/>
      <c r="HJE22" s="1010"/>
      <c r="HJF22" s="1010"/>
      <c r="HJG22" s="1010"/>
      <c r="HJH22" s="1010"/>
      <c r="HJI22" s="1010"/>
      <c r="HJJ22" s="1010"/>
      <c r="HJK22" s="1010"/>
      <c r="HJL22" s="1010"/>
      <c r="HJM22" s="1010"/>
      <c r="HJN22" s="1010"/>
      <c r="HJO22" s="1010"/>
      <c r="HJP22" s="1010"/>
      <c r="HJQ22" s="1010"/>
      <c r="HJR22" s="1010"/>
      <c r="HJS22" s="1010"/>
      <c r="HJT22" s="1010"/>
      <c r="HJU22" s="1010"/>
      <c r="HJV22" s="1010"/>
      <c r="HJW22" s="1010"/>
      <c r="HJX22" s="1010"/>
      <c r="HJY22" s="1010"/>
      <c r="HJZ22" s="1010"/>
      <c r="HKA22" s="1010"/>
      <c r="HKB22" s="1010"/>
      <c r="HKC22" s="1010"/>
      <c r="HKD22" s="1010"/>
      <c r="HKE22" s="1010"/>
      <c r="HKF22" s="1010"/>
      <c r="HKG22" s="1010"/>
      <c r="HKH22" s="1010"/>
      <c r="HKI22" s="1010"/>
      <c r="HKJ22" s="1010"/>
      <c r="HKK22" s="1010"/>
      <c r="HKL22" s="1010"/>
      <c r="HKM22" s="1010"/>
      <c r="HKN22" s="1010"/>
      <c r="HKO22" s="1010"/>
      <c r="HKP22" s="1010"/>
      <c r="HKQ22" s="1010"/>
      <c r="HKR22" s="1010"/>
      <c r="HKS22" s="1010"/>
      <c r="HKT22" s="1010"/>
      <c r="HKU22" s="1010"/>
      <c r="HKV22" s="1010"/>
      <c r="HKW22" s="1010"/>
      <c r="HKX22" s="1010"/>
      <c r="HKY22" s="1010"/>
      <c r="HKZ22" s="1010"/>
      <c r="HLA22" s="1010"/>
      <c r="HLB22" s="1010"/>
      <c r="HLC22" s="1010"/>
      <c r="HLD22" s="1010"/>
      <c r="HLE22" s="1010"/>
      <c r="HLF22" s="1010"/>
      <c r="HLG22" s="1010"/>
      <c r="HLH22" s="1010"/>
      <c r="HLI22" s="1010"/>
      <c r="HLJ22" s="1010"/>
      <c r="HLK22" s="1010"/>
      <c r="HLL22" s="1010"/>
      <c r="HLM22" s="1010"/>
      <c r="HLN22" s="1010"/>
      <c r="HLO22" s="1010"/>
      <c r="HLP22" s="1010"/>
      <c r="HLQ22" s="1010"/>
      <c r="HLR22" s="1010"/>
      <c r="HLS22" s="1010"/>
      <c r="HLT22" s="1010"/>
      <c r="HLU22" s="1010"/>
      <c r="HLV22" s="1010"/>
      <c r="HLW22" s="1010"/>
      <c r="HLX22" s="1010"/>
      <c r="HLY22" s="1010"/>
      <c r="HLZ22" s="1010"/>
      <c r="HMA22" s="1010"/>
      <c r="HMB22" s="1010"/>
      <c r="HMC22" s="1010"/>
      <c r="HMD22" s="1010"/>
      <c r="HME22" s="1010"/>
      <c r="HMF22" s="1010"/>
      <c r="HMG22" s="1010"/>
      <c r="HMH22" s="1010"/>
      <c r="HMI22" s="1010"/>
      <c r="HMJ22" s="1010"/>
      <c r="HMK22" s="1010"/>
      <c r="HML22" s="1010"/>
      <c r="HMM22" s="1010"/>
      <c r="HMN22" s="1010"/>
      <c r="HMO22" s="1010"/>
      <c r="HMP22" s="1010"/>
      <c r="HMQ22" s="1010"/>
      <c r="HMR22" s="1010"/>
      <c r="HMS22" s="1010"/>
      <c r="HMT22" s="1010"/>
      <c r="HMU22" s="1010"/>
      <c r="HMV22" s="1010"/>
      <c r="HMW22" s="1010"/>
      <c r="HMX22" s="1010"/>
      <c r="HMY22" s="1010"/>
      <c r="HMZ22" s="1010"/>
      <c r="HNA22" s="1010"/>
      <c r="HNB22" s="1010"/>
      <c r="HNC22" s="1010"/>
      <c r="HND22" s="1010"/>
      <c r="HNE22" s="1010"/>
      <c r="HNF22" s="1010"/>
      <c r="HNG22" s="1010"/>
      <c r="HNH22" s="1010"/>
      <c r="HNI22" s="1010"/>
      <c r="HNJ22" s="1010"/>
      <c r="HNK22" s="1010"/>
      <c r="HNL22" s="1010"/>
      <c r="HNM22" s="1010"/>
      <c r="HNN22" s="1010"/>
      <c r="HNO22" s="1010"/>
      <c r="HNP22" s="1010"/>
      <c r="HNQ22" s="1010"/>
      <c r="HNR22" s="1010"/>
      <c r="HNS22" s="1010"/>
      <c r="HNT22" s="1010"/>
      <c r="HNU22" s="1010"/>
      <c r="HNV22" s="1010"/>
      <c r="HNW22" s="1010"/>
      <c r="HNX22" s="1010"/>
      <c r="HNY22" s="1010"/>
      <c r="HNZ22" s="1010"/>
      <c r="HOA22" s="1010"/>
      <c r="HOB22" s="1010"/>
      <c r="HOC22" s="1010"/>
      <c r="HOD22" s="1010"/>
      <c r="HOE22" s="1010"/>
      <c r="HOF22" s="1010"/>
      <c r="HOG22" s="1010"/>
      <c r="HOH22" s="1010"/>
      <c r="HOI22" s="1010"/>
      <c r="HOJ22" s="1010"/>
      <c r="HOK22" s="1010"/>
      <c r="HOL22" s="1010"/>
      <c r="HOM22" s="1010"/>
      <c r="HON22" s="1010"/>
      <c r="HOO22" s="1010"/>
      <c r="HOP22" s="1010"/>
      <c r="HOQ22" s="1010"/>
      <c r="HOR22" s="1010"/>
      <c r="HOS22" s="1010"/>
      <c r="HOT22" s="1010"/>
      <c r="HOU22" s="1010"/>
      <c r="HOV22" s="1010"/>
      <c r="HOW22" s="1010"/>
      <c r="HOX22" s="1010"/>
      <c r="HOY22" s="1010"/>
      <c r="HOZ22" s="1010"/>
      <c r="HPA22" s="1010"/>
      <c r="HPB22" s="1010"/>
      <c r="HPC22" s="1010"/>
      <c r="HPD22" s="1010"/>
      <c r="HPE22" s="1010"/>
      <c r="HPF22" s="1010"/>
      <c r="HPG22" s="1010"/>
      <c r="HPH22" s="1010"/>
      <c r="HPI22" s="1010"/>
      <c r="HPJ22" s="1010"/>
      <c r="HPK22" s="1010"/>
      <c r="HPL22" s="1010"/>
      <c r="HPM22" s="1010"/>
      <c r="HPN22" s="1010"/>
      <c r="HPO22" s="1010"/>
      <c r="HPP22" s="1010"/>
      <c r="HPQ22" s="1010"/>
      <c r="HPR22" s="1010"/>
      <c r="HPS22" s="1010"/>
      <c r="HPT22" s="1010"/>
      <c r="HPU22" s="1010"/>
      <c r="HPV22" s="1010"/>
      <c r="HPW22" s="1010"/>
      <c r="HPX22" s="1010"/>
      <c r="HPY22" s="1010"/>
      <c r="HPZ22" s="1010"/>
      <c r="HQA22" s="1010"/>
      <c r="HQB22" s="1010"/>
      <c r="HQC22" s="1010"/>
      <c r="HQD22" s="1010"/>
      <c r="HQE22" s="1010"/>
      <c r="HQF22" s="1010"/>
      <c r="HQG22" s="1010"/>
      <c r="HQH22" s="1010"/>
      <c r="HQI22" s="1010"/>
      <c r="HQJ22" s="1010"/>
      <c r="HQK22" s="1010"/>
      <c r="HQL22" s="1010"/>
      <c r="HQM22" s="1010"/>
      <c r="HQN22" s="1010"/>
      <c r="HQO22" s="1010"/>
      <c r="HQP22" s="1010"/>
      <c r="HQQ22" s="1010"/>
      <c r="HQR22" s="1010"/>
      <c r="HQS22" s="1010"/>
      <c r="HQT22" s="1010"/>
      <c r="HQU22" s="1010"/>
      <c r="HQV22" s="1010"/>
      <c r="HQW22" s="1010"/>
      <c r="HQX22" s="1010"/>
      <c r="HQY22" s="1010"/>
      <c r="HQZ22" s="1010"/>
      <c r="HRA22" s="1010"/>
      <c r="HRB22" s="1010"/>
      <c r="HRC22" s="1010"/>
      <c r="HRD22" s="1010"/>
      <c r="HRE22" s="1010"/>
      <c r="HRF22" s="1010"/>
      <c r="HRG22" s="1010"/>
      <c r="HRH22" s="1010"/>
      <c r="HRI22" s="1010"/>
      <c r="HRJ22" s="1010"/>
      <c r="HRK22" s="1010"/>
      <c r="HRL22" s="1010"/>
      <c r="HRM22" s="1010"/>
      <c r="HRN22" s="1010"/>
      <c r="HRO22" s="1010"/>
      <c r="HRP22" s="1010"/>
      <c r="HRQ22" s="1010"/>
      <c r="HRR22" s="1010"/>
      <c r="HRS22" s="1010"/>
      <c r="HRT22" s="1010"/>
      <c r="HRU22" s="1010"/>
      <c r="HRV22" s="1010"/>
      <c r="HRW22" s="1010"/>
      <c r="HRX22" s="1010"/>
      <c r="HRY22" s="1010"/>
      <c r="HRZ22" s="1010"/>
      <c r="HSA22" s="1010"/>
      <c r="HSB22" s="1010"/>
      <c r="HSC22" s="1010"/>
      <c r="HSD22" s="1010"/>
      <c r="HSE22" s="1010"/>
      <c r="HSF22" s="1010"/>
      <c r="HSG22" s="1010"/>
      <c r="HSH22" s="1010"/>
      <c r="HSI22" s="1010"/>
      <c r="HSJ22" s="1010"/>
      <c r="HSK22" s="1010"/>
      <c r="HSL22" s="1010"/>
      <c r="HSM22" s="1010"/>
      <c r="HSN22" s="1010"/>
      <c r="HSO22" s="1010"/>
      <c r="HSP22" s="1010"/>
      <c r="HSQ22" s="1010"/>
      <c r="HSR22" s="1010"/>
      <c r="HSS22" s="1010"/>
      <c r="HST22" s="1010"/>
      <c r="HSU22" s="1010"/>
      <c r="HSV22" s="1010"/>
      <c r="HSW22" s="1010"/>
      <c r="HSX22" s="1010"/>
      <c r="HSY22" s="1010"/>
      <c r="HSZ22" s="1010"/>
      <c r="HTA22" s="1010"/>
      <c r="HTB22" s="1010"/>
      <c r="HTC22" s="1010"/>
      <c r="HTD22" s="1010"/>
      <c r="HTE22" s="1010"/>
      <c r="HTF22" s="1010"/>
      <c r="HTG22" s="1010"/>
      <c r="HTH22" s="1010"/>
      <c r="HTI22" s="1010"/>
      <c r="HTJ22" s="1010"/>
      <c r="HTK22" s="1010"/>
      <c r="HTL22" s="1010"/>
      <c r="HTM22" s="1010"/>
      <c r="HTN22" s="1010"/>
      <c r="HTO22" s="1010"/>
      <c r="HTP22" s="1010"/>
      <c r="HTQ22" s="1010"/>
      <c r="HTR22" s="1010"/>
      <c r="HTS22" s="1010"/>
      <c r="HTT22" s="1010"/>
      <c r="HTU22" s="1010"/>
      <c r="HTV22" s="1010"/>
      <c r="HTW22" s="1010"/>
      <c r="HTX22" s="1010"/>
      <c r="HTY22" s="1010"/>
      <c r="HTZ22" s="1010"/>
      <c r="HUA22" s="1010"/>
      <c r="HUB22" s="1010"/>
      <c r="HUC22" s="1010"/>
      <c r="HUD22" s="1010"/>
      <c r="HUE22" s="1010"/>
      <c r="HUF22" s="1010"/>
      <c r="HUG22" s="1010"/>
      <c r="HUH22" s="1010"/>
      <c r="HUI22" s="1010"/>
      <c r="HUJ22" s="1010"/>
      <c r="HUK22" s="1010"/>
      <c r="HUL22" s="1010"/>
      <c r="HUM22" s="1010"/>
      <c r="HUN22" s="1010"/>
      <c r="HUO22" s="1010"/>
      <c r="HUP22" s="1010"/>
      <c r="HUQ22" s="1010"/>
      <c r="HUR22" s="1010"/>
      <c r="HUS22" s="1010"/>
      <c r="HUT22" s="1010"/>
      <c r="HUU22" s="1010"/>
      <c r="HUV22" s="1010"/>
      <c r="HUW22" s="1010"/>
      <c r="HUX22" s="1010"/>
      <c r="HUY22" s="1010"/>
      <c r="HUZ22" s="1010"/>
      <c r="HVA22" s="1010"/>
      <c r="HVB22" s="1010"/>
      <c r="HVC22" s="1010"/>
      <c r="HVD22" s="1010"/>
      <c r="HVE22" s="1010"/>
      <c r="HVF22" s="1010"/>
      <c r="HVG22" s="1010"/>
      <c r="HVH22" s="1010"/>
      <c r="HVI22" s="1010"/>
      <c r="HVJ22" s="1010"/>
      <c r="HVK22" s="1010"/>
      <c r="HVL22" s="1010"/>
      <c r="HVM22" s="1010"/>
      <c r="HVN22" s="1010"/>
      <c r="HVO22" s="1010"/>
      <c r="HVP22" s="1010"/>
      <c r="HVQ22" s="1010"/>
      <c r="HVR22" s="1010"/>
      <c r="HVS22" s="1010"/>
      <c r="HVT22" s="1010"/>
      <c r="HVU22" s="1010"/>
      <c r="HVV22" s="1010"/>
      <c r="HVW22" s="1010"/>
      <c r="HVX22" s="1010"/>
      <c r="HVY22" s="1010"/>
      <c r="HVZ22" s="1010"/>
      <c r="HWA22" s="1010"/>
      <c r="HWB22" s="1010"/>
      <c r="HWC22" s="1010"/>
      <c r="HWD22" s="1010"/>
      <c r="HWE22" s="1010"/>
      <c r="HWF22" s="1010"/>
      <c r="HWG22" s="1010"/>
      <c r="HWH22" s="1010"/>
      <c r="HWI22" s="1010"/>
      <c r="HWJ22" s="1010"/>
      <c r="HWK22" s="1010"/>
      <c r="HWL22" s="1010"/>
      <c r="HWM22" s="1010"/>
      <c r="HWN22" s="1010"/>
      <c r="HWO22" s="1010"/>
      <c r="HWP22" s="1010"/>
      <c r="HWQ22" s="1010"/>
      <c r="HWR22" s="1010"/>
      <c r="HWS22" s="1010"/>
      <c r="HWT22" s="1010"/>
      <c r="HWU22" s="1010"/>
      <c r="HWV22" s="1010"/>
      <c r="HWW22" s="1010"/>
      <c r="HWX22" s="1010"/>
      <c r="HWY22" s="1010"/>
      <c r="HWZ22" s="1010"/>
      <c r="HXA22" s="1010"/>
      <c r="HXB22" s="1010"/>
      <c r="HXC22" s="1010"/>
      <c r="HXD22" s="1010"/>
      <c r="HXE22" s="1010"/>
      <c r="HXF22" s="1010"/>
      <c r="HXG22" s="1010"/>
      <c r="HXH22" s="1010"/>
      <c r="HXI22" s="1010"/>
      <c r="HXJ22" s="1010"/>
      <c r="HXK22" s="1010"/>
      <c r="HXL22" s="1010"/>
      <c r="HXM22" s="1010"/>
      <c r="HXN22" s="1010"/>
      <c r="HXO22" s="1010"/>
      <c r="HXP22" s="1010"/>
      <c r="HXQ22" s="1010"/>
      <c r="HXR22" s="1010"/>
      <c r="HXS22" s="1010"/>
      <c r="HXT22" s="1010"/>
      <c r="HXU22" s="1010"/>
      <c r="HXV22" s="1010"/>
      <c r="HXW22" s="1010"/>
      <c r="HXX22" s="1010"/>
      <c r="HXY22" s="1010"/>
      <c r="HXZ22" s="1010"/>
      <c r="HYA22" s="1010"/>
      <c r="HYB22" s="1010"/>
      <c r="HYC22" s="1010"/>
      <c r="HYD22" s="1010"/>
      <c r="HYE22" s="1010"/>
      <c r="HYF22" s="1010"/>
      <c r="HYG22" s="1010"/>
      <c r="HYH22" s="1010"/>
      <c r="HYI22" s="1010"/>
      <c r="HYJ22" s="1010"/>
      <c r="HYK22" s="1010"/>
      <c r="HYL22" s="1010"/>
      <c r="HYM22" s="1010"/>
      <c r="HYN22" s="1010"/>
      <c r="HYO22" s="1010"/>
      <c r="HYP22" s="1010"/>
      <c r="HYQ22" s="1010"/>
      <c r="HYR22" s="1010"/>
      <c r="HYS22" s="1010"/>
      <c r="HYT22" s="1010"/>
      <c r="HYU22" s="1010"/>
      <c r="HYV22" s="1010"/>
      <c r="HYW22" s="1010"/>
      <c r="HYX22" s="1010"/>
      <c r="HYY22" s="1010"/>
      <c r="HYZ22" s="1010"/>
      <c r="HZA22" s="1010"/>
      <c r="HZB22" s="1010"/>
      <c r="HZC22" s="1010"/>
      <c r="HZD22" s="1010"/>
      <c r="HZE22" s="1010"/>
      <c r="HZF22" s="1010"/>
      <c r="HZG22" s="1010"/>
      <c r="HZH22" s="1010"/>
      <c r="HZI22" s="1010"/>
      <c r="HZJ22" s="1010"/>
      <c r="HZK22" s="1010"/>
      <c r="HZL22" s="1010"/>
      <c r="HZM22" s="1010"/>
      <c r="HZN22" s="1010"/>
      <c r="HZO22" s="1010"/>
      <c r="HZP22" s="1010"/>
      <c r="HZQ22" s="1010"/>
      <c r="HZR22" s="1010"/>
      <c r="HZS22" s="1010"/>
      <c r="HZT22" s="1010"/>
      <c r="HZU22" s="1010"/>
      <c r="HZV22" s="1010"/>
      <c r="HZW22" s="1010"/>
      <c r="HZX22" s="1010"/>
      <c r="HZY22" s="1010"/>
      <c r="HZZ22" s="1010"/>
      <c r="IAA22" s="1010"/>
      <c r="IAB22" s="1010"/>
      <c r="IAC22" s="1010"/>
      <c r="IAD22" s="1010"/>
      <c r="IAE22" s="1010"/>
      <c r="IAF22" s="1010"/>
      <c r="IAG22" s="1010"/>
      <c r="IAH22" s="1010"/>
      <c r="IAI22" s="1010"/>
      <c r="IAJ22" s="1010"/>
      <c r="IAK22" s="1010"/>
      <c r="IAL22" s="1010"/>
      <c r="IAM22" s="1010"/>
      <c r="IAN22" s="1010"/>
      <c r="IAO22" s="1010"/>
      <c r="IAP22" s="1010"/>
      <c r="IAQ22" s="1010"/>
      <c r="IAR22" s="1010"/>
      <c r="IAS22" s="1010"/>
      <c r="IAT22" s="1010"/>
      <c r="IAU22" s="1010"/>
      <c r="IAV22" s="1010"/>
      <c r="IAW22" s="1010"/>
      <c r="IAX22" s="1010"/>
      <c r="IAY22" s="1010"/>
      <c r="IAZ22" s="1010"/>
      <c r="IBA22" s="1010"/>
      <c r="IBB22" s="1010"/>
      <c r="IBC22" s="1010"/>
      <c r="IBD22" s="1010"/>
      <c r="IBE22" s="1010"/>
      <c r="IBF22" s="1010"/>
      <c r="IBG22" s="1010"/>
      <c r="IBH22" s="1010"/>
      <c r="IBI22" s="1010"/>
      <c r="IBJ22" s="1010"/>
      <c r="IBK22" s="1010"/>
      <c r="IBL22" s="1010"/>
      <c r="IBM22" s="1010"/>
      <c r="IBN22" s="1010"/>
      <c r="IBO22" s="1010"/>
      <c r="IBP22" s="1010"/>
      <c r="IBQ22" s="1010"/>
      <c r="IBR22" s="1010"/>
      <c r="IBS22" s="1010"/>
      <c r="IBT22" s="1010"/>
      <c r="IBU22" s="1010"/>
      <c r="IBV22" s="1010"/>
      <c r="IBW22" s="1010"/>
      <c r="IBX22" s="1010"/>
      <c r="IBY22" s="1010"/>
      <c r="IBZ22" s="1010"/>
      <c r="ICA22" s="1010"/>
      <c r="ICB22" s="1010"/>
      <c r="ICC22" s="1010"/>
      <c r="ICD22" s="1010"/>
      <c r="ICE22" s="1010"/>
      <c r="ICF22" s="1010"/>
      <c r="ICG22" s="1010"/>
      <c r="ICH22" s="1010"/>
      <c r="ICI22" s="1010"/>
      <c r="ICJ22" s="1010"/>
      <c r="ICK22" s="1010"/>
      <c r="ICL22" s="1010"/>
      <c r="ICM22" s="1010"/>
      <c r="ICN22" s="1010"/>
      <c r="ICO22" s="1010"/>
      <c r="ICP22" s="1010"/>
      <c r="ICQ22" s="1010"/>
      <c r="ICR22" s="1010"/>
      <c r="ICS22" s="1010"/>
      <c r="ICT22" s="1010"/>
      <c r="ICU22" s="1010"/>
      <c r="ICV22" s="1010"/>
      <c r="ICW22" s="1010"/>
      <c r="ICX22" s="1010"/>
      <c r="ICY22" s="1010"/>
      <c r="ICZ22" s="1010"/>
      <c r="IDA22" s="1010"/>
      <c r="IDB22" s="1010"/>
      <c r="IDC22" s="1010"/>
      <c r="IDD22" s="1010"/>
      <c r="IDE22" s="1010"/>
      <c r="IDF22" s="1010"/>
      <c r="IDG22" s="1010"/>
      <c r="IDH22" s="1010"/>
      <c r="IDI22" s="1010"/>
      <c r="IDJ22" s="1010"/>
      <c r="IDK22" s="1010"/>
      <c r="IDL22" s="1010"/>
      <c r="IDM22" s="1010"/>
      <c r="IDN22" s="1010"/>
      <c r="IDO22" s="1010"/>
      <c r="IDP22" s="1010"/>
      <c r="IDQ22" s="1010"/>
      <c r="IDR22" s="1010"/>
      <c r="IDS22" s="1010"/>
      <c r="IDT22" s="1010"/>
      <c r="IDU22" s="1010"/>
      <c r="IDV22" s="1010"/>
      <c r="IDW22" s="1010"/>
      <c r="IDX22" s="1010"/>
      <c r="IDY22" s="1010"/>
      <c r="IDZ22" s="1010"/>
      <c r="IEA22" s="1010"/>
      <c r="IEB22" s="1010"/>
      <c r="IEC22" s="1010"/>
      <c r="IED22" s="1010"/>
      <c r="IEE22" s="1010"/>
      <c r="IEF22" s="1010"/>
      <c r="IEG22" s="1010"/>
      <c r="IEH22" s="1010"/>
      <c r="IEI22" s="1010"/>
      <c r="IEJ22" s="1010"/>
      <c r="IEK22" s="1010"/>
      <c r="IEL22" s="1010"/>
      <c r="IEM22" s="1010"/>
      <c r="IEN22" s="1010"/>
      <c r="IEO22" s="1010"/>
      <c r="IEP22" s="1010"/>
      <c r="IEQ22" s="1010"/>
      <c r="IER22" s="1010"/>
      <c r="IES22" s="1010"/>
      <c r="IET22" s="1010"/>
      <c r="IEU22" s="1010"/>
      <c r="IEV22" s="1010"/>
      <c r="IEW22" s="1010"/>
      <c r="IEX22" s="1010"/>
      <c r="IEY22" s="1010"/>
      <c r="IEZ22" s="1010"/>
      <c r="IFA22" s="1010"/>
      <c r="IFB22" s="1010"/>
      <c r="IFC22" s="1010"/>
      <c r="IFD22" s="1010"/>
      <c r="IFE22" s="1010"/>
      <c r="IFF22" s="1010"/>
      <c r="IFG22" s="1010"/>
      <c r="IFH22" s="1010"/>
      <c r="IFI22" s="1010"/>
      <c r="IFJ22" s="1010"/>
      <c r="IFK22" s="1010"/>
      <c r="IFL22" s="1010"/>
      <c r="IFM22" s="1010"/>
      <c r="IFN22" s="1010"/>
      <c r="IFO22" s="1010"/>
      <c r="IFP22" s="1010"/>
      <c r="IFQ22" s="1010"/>
      <c r="IFR22" s="1010"/>
      <c r="IFS22" s="1010"/>
      <c r="IFT22" s="1010"/>
      <c r="IFU22" s="1010"/>
      <c r="IFV22" s="1010"/>
      <c r="IFW22" s="1010"/>
      <c r="IFX22" s="1010"/>
      <c r="IFY22" s="1010"/>
      <c r="IFZ22" s="1010"/>
      <c r="IGA22" s="1010"/>
      <c r="IGB22" s="1010"/>
      <c r="IGC22" s="1010"/>
      <c r="IGD22" s="1010"/>
      <c r="IGE22" s="1010"/>
      <c r="IGF22" s="1010"/>
      <c r="IGG22" s="1010"/>
      <c r="IGH22" s="1010"/>
      <c r="IGI22" s="1010"/>
      <c r="IGJ22" s="1010"/>
      <c r="IGK22" s="1010"/>
      <c r="IGL22" s="1010"/>
      <c r="IGM22" s="1010"/>
      <c r="IGN22" s="1010"/>
      <c r="IGO22" s="1010"/>
      <c r="IGP22" s="1010"/>
      <c r="IGQ22" s="1010"/>
      <c r="IGR22" s="1010"/>
      <c r="IGS22" s="1010"/>
      <c r="IGT22" s="1010"/>
      <c r="IGU22" s="1010"/>
      <c r="IGV22" s="1010"/>
      <c r="IGW22" s="1010"/>
      <c r="IGX22" s="1010"/>
      <c r="IGY22" s="1010"/>
      <c r="IGZ22" s="1010"/>
      <c r="IHA22" s="1010"/>
      <c r="IHB22" s="1010"/>
      <c r="IHC22" s="1010"/>
      <c r="IHD22" s="1010"/>
      <c r="IHE22" s="1010"/>
      <c r="IHF22" s="1010"/>
      <c r="IHG22" s="1010"/>
      <c r="IHH22" s="1010"/>
      <c r="IHI22" s="1010"/>
      <c r="IHJ22" s="1010"/>
      <c r="IHK22" s="1010"/>
      <c r="IHL22" s="1010"/>
      <c r="IHM22" s="1010"/>
      <c r="IHN22" s="1010"/>
      <c r="IHO22" s="1010"/>
      <c r="IHP22" s="1010"/>
      <c r="IHQ22" s="1010"/>
      <c r="IHR22" s="1010"/>
      <c r="IHS22" s="1010"/>
      <c r="IHT22" s="1010"/>
      <c r="IHU22" s="1010"/>
      <c r="IHV22" s="1010"/>
      <c r="IHW22" s="1010"/>
      <c r="IHX22" s="1010"/>
      <c r="IHY22" s="1010"/>
      <c r="IHZ22" s="1010"/>
      <c r="IIA22" s="1010"/>
      <c r="IIB22" s="1010"/>
      <c r="IIC22" s="1010"/>
      <c r="IID22" s="1010"/>
      <c r="IIE22" s="1010"/>
      <c r="IIF22" s="1010"/>
      <c r="IIG22" s="1010"/>
      <c r="IIH22" s="1010"/>
      <c r="III22" s="1010"/>
      <c r="IIJ22" s="1010"/>
      <c r="IIK22" s="1010"/>
      <c r="IIL22" s="1010"/>
      <c r="IIM22" s="1010"/>
      <c r="IIN22" s="1010"/>
      <c r="IIO22" s="1010"/>
      <c r="IIP22" s="1010"/>
      <c r="IIQ22" s="1010"/>
      <c r="IIR22" s="1010"/>
      <c r="IIS22" s="1010"/>
      <c r="IIT22" s="1010"/>
      <c r="IIU22" s="1010"/>
      <c r="IIV22" s="1010"/>
      <c r="IIW22" s="1010"/>
      <c r="IIX22" s="1010"/>
      <c r="IIY22" s="1010"/>
      <c r="IIZ22" s="1010"/>
      <c r="IJA22" s="1010"/>
      <c r="IJB22" s="1010"/>
      <c r="IJC22" s="1010"/>
      <c r="IJD22" s="1010"/>
      <c r="IJE22" s="1010"/>
      <c r="IJF22" s="1010"/>
      <c r="IJG22" s="1010"/>
      <c r="IJH22" s="1010"/>
      <c r="IJI22" s="1010"/>
      <c r="IJJ22" s="1010"/>
      <c r="IJK22" s="1010"/>
      <c r="IJL22" s="1010"/>
      <c r="IJM22" s="1010"/>
      <c r="IJN22" s="1010"/>
      <c r="IJO22" s="1010"/>
      <c r="IJP22" s="1010"/>
      <c r="IJQ22" s="1010"/>
      <c r="IJR22" s="1010"/>
      <c r="IJS22" s="1010"/>
      <c r="IJT22" s="1010"/>
      <c r="IJU22" s="1010"/>
      <c r="IJV22" s="1010"/>
      <c r="IJW22" s="1010"/>
      <c r="IJX22" s="1010"/>
      <c r="IJY22" s="1010"/>
      <c r="IJZ22" s="1010"/>
      <c r="IKA22" s="1010"/>
      <c r="IKB22" s="1010"/>
      <c r="IKC22" s="1010"/>
      <c r="IKD22" s="1010"/>
      <c r="IKE22" s="1010"/>
      <c r="IKF22" s="1010"/>
      <c r="IKG22" s="1010"/>
      <c r="IKH22" s="1010"/>
      <c r="IKI22" s="1010"/>
      <c r="IKJ22" s="1010"/>
      <c r="IKK22" s="1010"/>
      <c r="IKL22" s="1010"/>
      <c r="IKM22" s="1010"/>
      <c r="IKN22" s="1010"/>
      <c r="IKO22" s="1010"/>
      <c r="IKP22" s="1010"/>
      <c r="IKQ22" s="1010"/>
      <c r="IKR22" s="1010"/>
      <c r="IKS22" s="1010"/>
      <c r="IKT22" s="1010"/>
      <c r="IKU22" s="1010"/>
      <c r="IKV22" s="1010"/>
      <c r="IKW22" s="1010"/>
      <c r="IKX22" s="1010"/>
      <c r="IKY22" s="1010"/>
      <c r="IKZ22" s="1010"/>
      <c r="ILA22" s="1010"/>
      <c r="ILB22" s="1010"/>
      <c r="ILC22" s="1010"/>
      <c r="ILD22" s="1010"/>
      <c r="ILE22" s="1010"/>
      <c r="ILF22" s="1010"/>
      <c r="ILG22" s="1010"/>
      <c r="ILH22" s="1010"/>
      <c r="ILI22" s="1010"/>
      <c r="ILJ22" s="1010"/>
      <c r="ILK22" s="1010"/>
      <c r="ILL22" s="1010"/>
      <c r="ILM22" s="1010"/>
      <c r="ILN22" s="1010"/>
      <c r="ILO22" s="1010"/>
      <c r="ILP22" s="1010"/>
      <c r="ILQ22" s="1010"/>
      <c r="ILR22" s="1010"/>
      <c r="ILS22" s="1010"/>
      <c r="ILT22" s="1010"/>
      <c r="ILU22" s="1010"/>
      <c r="ILV22" s="1010"/>
      <c r="ILW22" s="1010"/>
      <c r="ILX22" s="1010"/>
      <c r="ILY22" s="1010"/>
      <c r="ILZ22" s="1010"/>
      <c r="IMA22" s="1010"/>
      <c r="IMB22" s="1010"/>
      <c r="IMC22" s="1010"/>
      <c r="IMD22" s="1010"/>
      <c r="IME22" s="1010"/>
      <c r="IMF22" s="1010"/>
      <c r="IMG22" s="1010"/>
      <c r="IMH22" s="1010"/>
      <c r="IMI22" s="1010"/>
      <c r="IMJ22" s="1010"/>
      <c r="IMK22" s="1010"/>
      <c r="IML22" s="1010"/>
      <c r="IMM22" s="1010"/>
      <c r="IMN22" s="1010"/>
      <c r="IMO22" s="1010"/>
      <c r="IMP22" s="1010"/>
      <c r="IMQ22" s="1010"/>
      <c r="IMR22" s="1010"/>
      <c r="IMS22" s="1010"/>
      <c r="IMT22" s="1010"/>
      <c r="IMU22" s="1010"/>
      <c r="IMV22" s="1010"/>
      <c r="IMW22" s="1010"/>
      <c r="IMX22" s="1010"/>
      <c r="IMY22" s="1010"/>
      <c r="IMZ22" s="1010"/>
      <c r="INA22" s="1010"/>
      <c r="INB22" s="1010"/>
      <c r="INC22" s="1010"/>
      <c r="IND22" s="1010"/>
      <c r="INE22" s="1010"/>
      <c r="INF22" s="1010"/>
      <c r="ING22" s="1010"/>
      <c r="INH22" s="1010"/>
      <c r="INI22" s="1010"/>
      <c r="INJ22" s="1010"/>
      <c r="INK22" s="1010"/>
      <c r="INL22" s="1010"/>
      <c r="INM22" s="1010"/>
      <c r="INN22" s="1010"/>
      <c r="INO22" s="1010"/>
      <c r="INP22" s="1010"/>
      <c r="INQ22" s="1010"/>
      <c r="INR22" s="1010"/>
      <c r="INS22" s="1010"/>
      <c r="INT22" s="1010"/>
      <c r="INU22" s="1010"/>
      <c r="INV22" s="1010"/>
      <c r="INW22" s="1010"/>
      <c r="INX22" s="1010"/>
      <c r="INY22" s="1010"/>
      <c r="INZ22" s="1010"/>
      <c r="IOA22" s="1010"/>
      <c r="IOB22" s="1010"/>
      <c r="IOC22" s="1010"/>
      <c r="IOD22" s="1010"/>
      <c r="IOE22" s="1010"/>
      <c r="IOF22" s="1010"/>
      <c r="IOG22" s="1010"/>
      <c r="IOH22" s="1010"/>
      <c r="IOI22" s="1010"/>
      <c r="IOJ22" s="1010"/>
      <c r="IOK22" s="1010"/>
      <c r="IOL22" s="1010"/>
      <c r="IOM22" s="1010"/>
      <c r="ION22" s="1010"/>
      <c r="IOO22" s="1010"/>
      <c r="IOP22" s="1010"/>
      <c r="IOQ22" s="1010"/>
      <c r="IOR22" s="1010"/>
      <c r="IOS22" s="1010"/>
      <c r="IOT22" s="1010"/>
      <c r="IOU22" s="1010"/>
      <c r="IOV22" s="1010"/>
      <c r="IOW22" s="1010"/>
      <c r="IOX22" s="1010"/>
      <c r="IOY22" s="1010"/>
      <c r="IOZ22" s="1010"/>
      <c r="IPA22" s="1010"/>
      <c r="IPB22" s="1010"/>
      <c r="IPC22" s="1010"/>
      <c r="IPD22" s="1010"/>
      <c r="IPE22" s="1010"/>
      <c r="IPF22" s="1010"/>
      <c r="IPG22" s="1010"/>
      <c r="IPH22" s="1010"/>
      <c r="IPI22" s="1010"/>
      <c r="IPJ22" s="1010"/>
      <c r="IPK22" s="1010"/>
      <c r="IPL22" s="1010"/>
      <c r="IPM22" s="1010"/>
      <c r="IPN22" s="1010"/>
      <c r="IPO22" s="1010"/>
      <c r="IPP22" s="1010"/>
      <c r="IPQ22" s="1010"/>
      <c r="IPR22" s="1010"/>
      <c r="IPS22" s="1010"/>
      <c r="IPT22" s="1010"/>
      <c r="IPU22" s="1010"/>
      <c r="IPV22" s="1010"/>
      <c r="IPW22" s="1010"/>
      <c r="IPX22" s="1010"/>
      <c r="IPY22" s="1010"/>
      <c r="IPZ22" s="1010"/>
      <c r="IQA22" s="1010"/>
      <c r="IQB22" s="1010"/>
      <c r="IQC22" s="1010"/>
      <c r="IQD22" s="1010"/>
      <c r="IQE22" s="1010"/>
      <c r="IQF22" s="1010"/>
      <c r="IQG22" s="1010"/>
      <c r="IQH22" s="1010"/>
      <c r="IQI22" s="1010"/>
      <c r="IQJ22" s="1010"/>
      <c r="IQK22" s="1010"/>
      <c r="IQL22" s="1010"/>
      <c r="IQM22" s="1010"/>
      <c r="IQN22" s="1010"/>
      <c r="IQO22" s="1010"/>
      <c r="IQP22" s="1010"/>
      <c r="IQQ22" s="1010"/>
      <c r="IQR22" s="1010"/>
      <c r="IQS22" s="1010"/>
      <c r="IQT22" s="1010"/>
      <c r="IQU22" s="1010"/>
      <c r="IQV22" s="1010"/>
      <c r="IQW22" s="1010"/>
      <c r="IQX22" s="1010"/>
      <c r="IQY22" s="1010"/>
      <c r="IQZ22" s="1010"/>
      <c r="IRA22" s="1010"/>
      <c r="IRB22" s="1010"/>
      <c r="IRC22" s="1010"/>
      <c r="IRD22" s="1010"/>
      <c r="IRE22" s="1010"/>
      <c r="IRF22" s="1010"/>
      <c r="IRG22" s="1010"/>
      <c r="IRH22" s="1010"/>
      <c r="IRI22" s="1010"/>
      <c r="IRJ22" s="1010"/>
      <c r="IRK22" s="1010"/>
      <c r="IRL22" s="1010"/>
      <c r="IRM22" s="1010"/>
      <c r="IRN22" s="1010"/>
      <c r="IRO22" s="1010"/>
      <c r="IRP22" s="1010"/>
      <c r="IRQ22" s="1010"/>
      <c r="IRR22" s="1010"/>
      <c r="IRS22" s="1010"/>
      <c r="IRT22" s="1010"/>
      <c r="IRU22" s="1010"/>
      <c r="IRV22" s="1010"/>
      <c r="IRW22" s="1010"/>
      <c r="IRX22" s="1010"/>
      <c r="IRY22" s="1010"/>
      <c r="IRZ22" s="1010"/>
      <c r="ISA22" s="1010"/>
      <c r="ISB22" s="1010"/>
      <c r="ISC22" s="1010"/>
      <c r="ISD22" s="1010"/>
      <c r="ISE22" s="1010"/>
      <c r="ISF22" s="1010"/>
      <c r="ISG22" s="1010"/>
      <c r="ISH22" s="1010"/>
      <c r="ISI22" s="1010"/>
      <c r="ISJ22" s="1010"/>
      <c r="ISK22" s="1010"/>
      <c r="ISL22" s="1010"/>
      <c r="ISM22" s="1010"/>
      <c r="ISN22" s="1010"/>
      <c r="ISO22" s="1010"/>
      <c r="ISP22" s="1010"/>
      <c r="ISQ22" s="1010"/>
      <c r="ISR22" s="1010"/>
      <c r="ISS22" s="1010"/>
      <c r="IST22" s="1010"/>
      <c r="ISU22" s="1010"/>
      <c r="ISV22" s="1010"/>
      <c r="ISW22" s="1010"/>
      <c r="ISX22" s="1010"/>
      <c r="ISY22" s="1010"/>
      <c r="ISZ22" s="1010"/>
      <c r="ITA22" s="1010"/>
      <c r="ITB22" s="1010"/>
      <c r="ITC22" s="1010"/>
      <c r="ITD22" s="1010"/>
      <c r="ITE22" s="1010"/>
      <c r="ITF22" s="1010"/>
      <c r="ITG22" s="1010"/>
      <c r="ITH22" s="1010"/>
      <c r="ITI22" s="1010"/>
      <c r="ITJ22" s="1010"/>
      <c r="ITK22" s="1010"/>
      <c r="ITL22" s="1010"/>
      <c r="ITM22" s="1010"/>
      <c r="ITN22" s="1010"/>
      <c r="ITO22" s="1010"/>
      <c r="ITP22" s="1010"/>
      <c r="ITQ22" s="1010"/>
      <c r="ITR22" s="1010"/>
      <c r="ITS22" s="1010"/>
      <c r="ITT22" s="1010"/>
      <c r="ITU22" s="1010"/>
      <c r="ITV22" s="1010"/>
      <c r="ITW22" s="1010"/>
      <c r="ITX22" s="1010"/>
      <c r="ITY22" s="1010"/>
      <c r="ITZ22" s="1010"/>
      <c r="IUA22" s="1010"/>
      <c r="IUB22" s="1010"/>
      <c r="IUC22" s="1010"/>
      <c r="IUD22" s="1010"/>
      <c r="IUE22" s="1010"/>
      <c r="IUF22" s="1010"/>
      <c r="IUG22" s="1010"/>
      <c r="IUH22" s="1010"/>
      <c r="IUI22" s="1010"/>
      <c r="IUJ22" s="1010"/>
      <c r="IUK22" s="1010"/>
      <c r="IUL22" s="1010"/>
      <c r="IUM22" s="1010"/>
      <c r="IUN22" s="1010"/>
      <c r="IUO22" s="1010"/>
      <c r="IUP22" s="1010"/>
      <c r="IUQ22" s="1010"/>
      <c r="IUR22" s="1010"/>
      <c r="IUS22" s="1010"/>
      <c r="IUT22" s="1010"/>
      <c r="IUU22" s="1010"/>
      <c r="IUV22" s="1010"/>
      <c r="IUW22" s="1010"/>
      <c r="IUX22" s="1010"/>
      <c r="IUY22" s="1010"/>
      <c r="IUZ22" s="1010"/>
      <c r="IVA22" s="1010"/>
      <c r="IVB22" s="1010"/>
      <c r="IVC22" s="1010"/>
      <c r="IVD22" s="1010"/>
      <c r="IVE22" s="1010"/>
      <c r="IVF22" s="1010"/>
      <c r="IVG22" s="1010"/>
      <c r="IVH22" s="1010"/>
      <c r="IVI22" s="1010"/>
      <c r="IVJ22" s="1010"/>
      <c r="IVK22" s="1010"/>
      <c r="IVL22" s="1010"/>
      <c r="IVM22" s="1010"/>
      <c r="IVN22" s="1010"/>
      <c r="IVO22" s="1010"/>
      <c r="IVP22" s="1010"/>
      <c r="IVQ22" s="1010"/>
      <c r="IVR22" s="1010"/>
      <c r="IVS22" s="1010"/>
      <c r="IVT22" s="1010"/>
      <c r="IVU22" s="1010"/>
      <c r="IVV22" s="1010"/>
      <c r="IVW22" s="1010"/>
      <c r="IVX22" s="1010"/>
      <c r="IVY22" s="1010"/>
      <c r="IVZ22" s="1010"/>
      <c r="IWA22" s="1010"/>
      <c r="IWB22" s="1010"/>
      <c r="IWC22" s="1010"/>
      <c r="IWD22" s="1010"/>
      <c r="IWE22" s="1010"/>
      <c r="IWF22" s="1010"/>
      <c r="IWG22" s="1010"/>
      <c r="IWH22" s="1010"/>
      <c r="IWI22" s="1010"/>
      <c r="IWJ22" s="1010"/>
      <c r="IWK22" s="1010"/>
      <c r="IWL22" s="1010"/>
      <c r="IWM22" s="1010"/>
      <c r="IWN22" s="1010"/>
      <c r="IWO22" s="1010"/>
      <c r="IWP22" s="1010"/>
      <c r="IWQ22" s="1010"/>
      <c r="IWR22" s="1010"/>
      <c r="IWS22" s="1010"/>
      <c r="IWT22" s="1010"/>
      <c r="IWU22" s="1010"/>
      <c r="IWV22" s="1010"/>
      <c r="IWW22" s="1010"/>
      <c r="IWX22" s="1010"/>
      <c r="IWY22" s="1010"/>
      <c r="IWZ22" s="1010"/>
      <c r="IXA22" s="1010"/>
      <c r="IXB22" s="1010"/>
      <c r="IXC22" s="1010"/>
      <c r="IXD22" s="1010"/>
      <c r="IXE22" s="1010"/>
      <c r="IXF22" s="1010"/>
      <c r="IXG22" s="1010"/>
      <c r="IXH22" s="1010"/>
      <c r="IXI22" s="1010"/>
      <c r="IXJ22" s="1010"/>
      <c r="IXK22" s="1010"/>
      <c r="IXL22" s="1010"/>
      <c r="IXM22" s="1010"/>
      <c r="IXN22" s="1010"/>
      <c r="IXO22" s="1010"/>
      <c r="IXP22" s="1010"/>
      <c r="IXQ22" s="1010"/>
      <c r="IXR22" s="1010"/>
      <c r="IXS22" s="1010"/>
      <c r="IXT22" s="1010"/>
      <c r="IXU22" s="1010"/>
      <c r="IXV22" s="1010"/>
      <c r="IXW22" s="1010"/>
      <c r="IXX22" s="1010"/>
      <c r="IXY22" s="1010"/>
      <c r="IXZ22" s="1010"/>
      <c r="IYA22" s="1010"/>
      <c r="IYB22" s="1010"/>
      <c r="IYC22" s="1010"/>
      <c r="IYD22" s="1010"/>
      <c r="IYE22" s="1010"/>
      <c r="IYF22" s="1010"/>
      <c r="IYG22" s="1010"/>
      <c r="IYH22" s="1010"/>
      <c r="IYI22" s="1010"/>
      <c r="IYJ22" s="1010"/>
      <c r="IYK22" s="1010"/>
      <c r="IYL22" s="1010"/>
      <c r="IYM22" s="1010"/>
      <c r="IYN22" s="1010"/>
      <c r="IYO22" s="1010"/>
      <c r="IYP22" s="1010"/>
      <c r="IYQ22" s="1010"/>
      <c r="IYR22" s="1010"/>
      <c r="IYS22" s="1010"/>
      <c r="IYT22" s="1010"/>
      <c r="IYU22" s="1010"/>
      <c r="IYV22" s="1010"/>
      <c r="IYW22" s="1010"/>
      <c r="IYX22" s="1010"/>
      <c r="IYY22" s="1010"/>
      <c r="IYZ22" s="1010"/>
      <c r="IZA22" s="1010"/>
      <c r="IZB22" s="1010"/>
      <c r="IZC22" s="1010"/>
      <c r="IZD22" s="1010"/>
      <c r="IZE22" s="1010"/>
      <c r="IZF22" s="1010"/>
      <c r="IZG22" s="1010"/>
      <c r="IZH22" s="1010"/>
      <c r="IZI22" s="1010"/>
      <c r="IZJ22" s="1010"/>
      <c r="IZK22" s="1010"/>
      <c r="IZL22" s="1010"/>
      <c r="IZM22" s="1010"/>
      <c r="IZN22" s="1010"/>
      <c r="IZO22" s="1010"/>
      <c r="IZP22" s="1010"/>
      <c r="IZQ22" s="1010"/>
      <c r="IZR22" s="1010"/>
      <c r="IZS22" s="1010"/>
      <c r="IZT22" s="1010"/>
      <c r="IZU22" s="1010"/>
      <c r="IZV22" s="1010"/>
      <c r="IZW22" s="1010"/>
      <c r="IZX22" s="1010"/>
      <c r="IZY22" s="1010"/>
      <c r="IZZ22" s="1010"/>
      <c r="JAA22" s="1010"/>
      <c r="JAB22" s="1010"/>
      <c r="JAC22" s="1010"/>
      <c r="JAD22" s="1010"/>
      <c r="JAE22" s="1010"/>
      <c r="JAF22" s="1010"/>
      <c r="JAG22" s="1010"/>
      <c r="JAH22" s="1010"/>
      <c r="JAI22" s="1010"/>
      <c r="JAJ22" s="1010"/>
      <c r="JAK22" s="1010"/>
      <c r="JAL22" s="1010"/>
      <c r="JAM22" s="1010"/>
      <c r="JAN22" s="1010"/>
      <c r="JAO22" s="1010"/>
      <c r="JAP22" s="1010"/>
      <c r="JAQ22" s="1010"/>
      <c r="JAR22" s="1010"/>
      <c r="JAS22" s="1010"/>
      <c r="JAT22" s="1010"/>
      <c r="JAU22" s="1010"/>
      <c r="JAV22" s="1010"/>
      <c r="JAW22" s="1010"/>
      <c r="JAX22" s="1010"/>
      <c r="JAY22" s="1010"/>
      <c r="JAZ22" s="1010"/>
      <c r="JBA22" s="1010"/>
      <c r="JBB22" s="1010"/>
      <c r="JBC22" s="1010"/>
      <c r="JBD22" s="1010"/>
      <c r="JBE22" s="1010"/>
      <c r="JBF22" s="1010"/>
      <c r="JBG22" s="1010"/>
      <c r="JBH22" s="1010"/>
      <c r="JBI22" s="1010"/>
      <c r="JBJ22" s="1010"/>
      <c r="JBK22" s="1010"/>
      <c r="JBL22" s="1010"/>
      <c r="JBM22" s="1010"/>
      <c r="JBN22" s="1010"/>
      <c r="JBO22" s="1010"/>
      <c r="JBP22" s="1010"/>
      <c r="JBQ22" s="1010"/>
      <c r="JBR22" s="1010"/>
      <c r="JBS22" s="1010"/>
      <c r="JBT22" s="1010"/>
      <c r="JBU22" s="1010"/>
      <c r="JBV22" s="1010"/>
      <c r="JBW22" s="1010"/>
      <c r="JBX22" s="1010"/>
      <c r="JBY22" s="1010"/>
      <c r="JBZ22" s="1010"/>
      <c r="JCA22" s="1010"/>
      <c r="JCB22" s="1010"/>
      <c r="JCC22" s="1010"/>
      <c r="JCD22" s="1010"/>
      <c r="JCE22" s="1010"/>
      <c r="JCF22" s="1010"/>
      <c r="JCG22" s="1010"/>
      <c r="JCH22" s="1010"/>
      <c r="JCI22" s="1010"/>
      <c r="JCJ22" s="1010"/>
      <c r="JCK22" s="1010"/>
      <c r="JCL22" s="1010"/>
      <c r="JCM22" s="1010"/>
      <c r="JCN22" s="1010"/>
      <c r="JCO22" s="1010"/>
      <c r="JCP22" s="1010"/>
      <c r="JCQ22" s="1010"/>
      <c r="JCR22" s="1010"/>
      <c r="JCS22" s="1010"/>
      <c r="JCT22" s="1010"/>
      <c r="JCU22" s="1010"/>
      <c r="JCV22" s="1010"/>
      <c r="JCW22" s="1010"/>
      <c r="JCX22" s="1010"/>
      <c r="JCY22" s="1010"/>
      <c r="JCZ22" s="1010"/>
      <c r="JDA22" s="1010"/>
      <c r="JDB22" s="1010"/>
      <c r="JDC22" s="1010"/>
      <c r="JDD22" s="1010"/>
      <c r="JDE22" s="1010"/>
      <c r="JDF22" s="1010"/>
      <c r="JDG22" s="1010"/>
      <c r="JDH22" s="1010"/>
      <c r="JDI22" s="1010"/>
      <c r="JDJ22" s="1010"/>
      <c r="JDK22" s="1010"/>
      <c r="JDL22" s="1010"/>
      <c r="JDM22" s="1010"/>
      <c r="JDN22" s="1010"/>
      <c r="JDO22" s="1010"/>
      <c r="JDP22" s="1010"/>
      <c r="JDQ22" s="1010"/>
      <c r="JDR22" s="1010"/>
      <c r="JDS22" s="1010"/>
      <c r="JDT22" s="1010"/>
      <c r="JDU22" s="1010"/>
      <c r="JDV22" s="1010"/>
      <c r="JDW22" s="1010"/>
      <c r="JDX22" s="1010"/>
      <c r="JDY22" s="1010"/>
      <c r="JDZ22" s="1010"/>
      <c r="JEA22" s="1010"/>
      <c r="JEB22" s="1010"/>
      <c r="JEC22" s="1010"/>
      <c r="JED22" s="1010"/>
      <c r="JEE22" s="1010"/>
      <c r="JEF22" s="1010"/>
      <c r="JEG22" s="1010"/>
      <c r="JEH22" s="1010"/>
      <c r="JEI22" s="1010"/>
      <c r="JEJ22" s="1010"/>
      <c r="JEK22" s="1010"/>
      <c r="JEL22" s="1010"/>
      <c r="JEM22" s="1010"/>
      <c r="JEN22" s="1010"/>
      <c r="JEO22" s="1010"/>
      <c r="JEP22" s="1010"/>
      <c r="JEQ22" s="1010"/>
      <c r="JER22" s="1010"/>
      <c r="JES22" s="1010"/>
      <c r="JET22" s="1010"/>
      <c r="JEU22" s="1010"/>
      <c r="JEV22" s="1010"/>
      <c r="JEW22" s="1010"/>
      <c r="JEX22" s="1010"/>
      <c r="JEY22" s="1010"/>
      <c r="JEZ22" s="1010"/>
      <c r="JFA22" s="1010"/>
      <c r="JFB22" s="1010"/>
      <c r="JFC22" s="1010"/>
      <c r="JFD22" s="1010"/>
      <c r="JFE22" s="1010"/>
      <c r="JFF22" s="1010"/>
      <c r="JFG22" s="1010"/>
      <c r="JFH22" s="1010"/>
      <c r="JFI22" s="1010"/>
      <c r="JFJ22" s="1010"/>
      <c r="JFK22" s="1010"/>
      <c r="JFL22" s="1010"/>
      <c r="JFM22" s="1010"/>
      <c r="JFN22" s="1010"/>
      <c r="JFO22" s="1010"/>
      <c r="JFP22" s="1010"/>
      <c r="JFQ22" s="1010"/>
      <c r="JFR22" s="1010"/>
      <c r="JFS22" s="1010"/>
      <c r="JFT22" s="1010"/>
      <c r="JFU22" s="1010"/>
      <c r="JFV22" s="1010"/>
      <c r="JFW22" s="1010"/>
      <c r="JFX22" s="1010"/>
      <c r="JFY22" s="1010"/>
      <c r="JFZ22" s="1010"/>
      <c r="JGA22" s="1010"/>
      <c r="JGB22" s="1010"/>
      <c r="JGC22" s="1010"/>
      <c r="JGD22" s="1010"/>
      <c r="JGE22" s="1010"/>
      <c r="JGF22" s="1010"/>
      <c r="JGG22" s="1010"/>
      <c r="JGH22" s="1010"/>
      <c r="JGI22" s="1010"/>
      <c r="JGJ22" s="1010"/>
      <c r="JGK22" s="1010"/>
      <c r="JGL22" s="1010"/>
      <c r="JGM22" s="1010"/>
      <c r="JGN22" s="1010"/>
      <c r="JGO22" s="1010"/>
      <c r="JGP22" s="1010"/>
      <c r="JGQ22" s="1010"/>
      <c r="JGR22" s="1010"/>
      <c r="JGS22" s="1010"/>
      <c r="JGT22" s="1010"/>
      <c r="JGU22" s="1010"/>
      <c r="JGV22" s="1010"/>
      <c r="JGW22" s="1010"/>
      <c r="JGX22" s="1010"/>
      <c r="JGY22" s="1010"/>
      <c r="JGZ22" s="1010"/>
      <c r="JHA22" s="1010"/>
      <c r="JHB22" s="1010"/>
      <c r="JHC22" s="1010"/>
      <c r="JHD22" s="1010"/>
      <c r="JHE22" s="1010"/>
      <c r="JHF22" s="1010"/>
      <c r="JHG22" s="1010"/>
      <c r="JHH22" s="1010"/>
      <c r="JHI22" s="1010"/>
      <c r="JHJ22" s="1010"/>
      <c r="JHK22" s="1010"/>
      <c r="JHL22" s="1010"/>
      <c r="JHM22" s="1010"/>
      <c r="JHN22" s="1010"/>
      <c r="JHO22" s="1010"/>
      <c r="JHP22" s="1010"/>
      <c r="JHQ22" s="1010"/>
      <c r="JHR22" s="1010"/>
      <c r="JHS22" s="1010"/>
      <c r="JHT22" s="1010"/>
      <c r="JHU22" s="1010"/>
      <c r="JHV22" s="1010"/>
      <c r="JHW22" s="1010"/>
      <c r="JHX22" s="1010"/>
      <c r="JHY22" s="1010"/>
      <c r="JHZ22" s="1010"/>
      <c r="JIA22" s="1010"/>
      <c r="JIB22" s="1010"/>
      <c r="JIC22" s="1010"/>
      <c r="JID22" s="1010"/>
      <c r="JIE22" s="1010"/>
      <c r="JIF22" s="1010"/>
      <c r="JIG22" s="1010"/>
      <c r="JIH22" s="1010"/>
      <c r="JII22" s="1010"/>
      <c r="JIJ22" s="1010"/>
      <c r="JIK22" s="1010"/>
      <c r="JIL22" s="1010"/>
      <c r="JIM22" s="1010"/>
      <c r="JIN22" s="1010"/>
      <c r="JIO22" s="1010"/>
      <c r="JIP22" s="1010"/>
      <c r="JIQ22" s="1010"/>
      <c r="JIR22" s="1010"/>
      <c r="JIS22" s="1010"/>
      <c r="JIT22" s="1010"/>
      <c r="JIU22" s="1010"/>
      <c r="JIV22" s="1010"/>
      <c r="JIW22" s="1010"/>
      <c r="JIX22" s="1010"/>
      <c r="JIY22" s="1010"/>
      <c r="JIZ22" s="1010"/>
      <c r="JJA22" s="1010"/>
      <c r="JJB22" s="1010"/>
      <c r="JJC22" s="1010"/>
      <c r="JJD22" s="1010"/>
      <c r="JJE22" s="1010"/>
      <c r="JJF22" s="1010"/>
      <c r="JJG22" s="1010"/>
      <c r="JJH22" s="1010"/>
      <c r="JJI22" s="1010"/>
      <c r="JJJ22" s="1010"/>
      <c r="JJK22" s="1010"/>
      <c r="JJL22" s="1010"/>
      <c r="JJM22" s="1010"/>
      <c r="JJN22" s="1010"/>
      <c r="JJO22" s="1010"/>
      <c r="JJP22" s="1010"/>
      <c r="JJQ22" s="1010"/>
      <c r="JJR22" s="1010"/>
      <c r="JJS22" s="1010"/>
      <c r="JJT22" s="1010"/>
      <c r="JJU22" s="1010"/>
      <c r="JJV22" s="1010"/>
      <c r="JJW22" s="1010"/>
      <c r="JJX22" s="1010"/>
      <c r="JJY22" s="1010"/>
      <c r="JJZ22" s="1010"/>
      <c r="JKA22" s="1010"/>
      <c r="JKB22" s="1010"/>
      <c r="JKC22" s="1010"/>
      <c r="JKD22" s="1010"/>
      <c r="JKE22" s="1010"/>
      <c r="JKF22" s="1010"/>
      <c r="JKG22" s="1010"/>
      <c r="JKH22" s="1010"/>
      <c r="JKI22" s="1010"/>
      <c r="JKJ22" s="1010"/>
      <c r="JKK22" s="1010"/>
      <c r="JKL22" s="1010"/>
      <c r="JKM22" s="1010"/>
      <c r="JKN22" s="1010"/>
      <c r="JKO22" s="1010"/>
      <c r="JKP22" s="1010"/>
      <c r="JKQ22" s="1010"/>
      <c r="JKR22" s="1010"/>
      <c r="JKS22" s="1010"/>
      <c r="JKT22" s="1010"/>
      <c r="JKU22" s="1010"/>
      <c r="JKV22" s="1010"/>
      <c r="JKW22" s="1010"/>
      <c r="JKX22" s="1010"/>
      <c r="JKY22" s="1010"/>
      <c r="JKZ22" s="1010"/>
      <c r="JLA22" s="1010"/>
      <c r="JLB22" s="1010"/>
      <c r="JLC22" s="1010"/>
      <c r="JLD22" s="1010"/>
      <c r="JLE22" s="1010"/>
      <c r="JLF22" s="1010"/>
      <c r="JLG22" s="1010"/>
      <c r="JLH22" s="1010"/>
      <c r="JLI22" s="1010"/>
      <c r="JLJ22" s="1010"/>
      <c r="JLK22" s="1010"/>
      <c r="JLL22" s="1010"/>
      <c r="JLM22" s="1010"/>
      <c r="JLN22" s="1010"/>
      <c r="JLO22" s="1010"/>
      <c r="JLP22" s="1010"/>
      <c r="JLQ22" s="1010"/>
      <c r="JLR22" s="1010"/>
      <c r="JLS22" s="1010"/>
      <c r="JLT22" s="1010"/>
      <c r="JLU22" s="1010"/>
      <c r="JLV22" s="1010"/>
      <c r="JLW22" s="1010"/>
      <c r="JLX22" s="1010"/>
      <c r="JLY22" s="1010"/>
      <c r="JLZ22" s="1010"/>
      <c r="JMA22" s="1010"/>
      <c r="JMB22" s="1010"/>
      <c r="JMC22" s="1010"/>
      <c r="JMD22" s="1010"/>
      <c r="JME22" s="1010"/>
      <c r="JMF22" s="1010"/>
      <c r="JMG22" s="1010"/>
      <c r="JMH22" s="1010"/>
      <c r="JMI22" s="1010"/>
      <c r="JMJ22" s="1010"/>
      <c r="JMK22" s="1010"/>
      <c r="JML22" s="1010"/>
      <c r="JMM22" s="1010"/>
      <c r="JMN22" s="1010"/>
      <c r="JMO22" s="1010"/>
      <c r="JMP22" s="1010"/>
      <c r="JMQ22" s="1010"/>
      <c r="JMR22" s="1010"/>
      <c r="JMS22" s="1010"/>
      <c r="JMT22" s="1010"/>
      <c r="JMU22" s="1010"/>
      <c r="JMV22" s="1010"/>
      <c r="JMW22" s="1010"/>
      <c r="JMX22" s="1010"/>
      <c r="JMY22" s="1010"/>
      <c r="JMZ22" s="1010"/>
      <c r="JNA22" s="1010"/>
      <c r="JNB22" s="1010"/>
      <c r="JNC22" s="1010"/>
      <c r="JND22" s="1010"/>
      <c r="JNE22" s="1010"/>
      <c r="JNF22" s="1010"/>
      <c r="JNG22" s="1010"/>
      <c r="JNH22" s="1010"/>
      <c r="JNI22" s="1010"/>
      <c r="JNJ22" s="1010"/>
      <c r="JNK22" s="1010"/>
      <c r="JNL22" s="1010"/>
      <c r="JNM22" s="1010"/>
      <c r="JNN22" s="1010"/>
      <c r="JNO22" s="1010"/>
      <c r="JNP22" s="1010"/>
      <c r="JNQ22" s="1010"/>
      <c r="JNR22" s="1010"/>
      <c r="JNS22" s="1010"/>
      <c r="JNT22" s="1010"/>
      <c r="JNU22" s="1010"/>
      <c r="JNV22" s="1010"/>
      <c r="JNW22" s="1010"/>
      <c r="JNX22" s="1010"/>
      <c r="JNY22" s="1010"/>
      <c r="JNZ22" s="1010"/>
      <c r="JOA22" s="1010"/>
      <c r="JOB22" s="1010"/>
      <c r="JOC22" s="1010"/>
      <c r="JOD22" s="1010"/>
      <c r="JOE22" s="1010"/>
      <c r="JOF22" s="1010"/>
      <c r="JOG22" s="1010"/>
      <c r="JOH22" s="1010"/>
      <c r="JOI22" s="1010"/>
      <c r="JOJ22" s="1010"/>
      <c r="JOK22" s="1010"/>
      <c r="JOL22" s="1010"/>
      <c r="JOM22" s="1010"/>
      <c r="JON22" s="1010"/>
      <c r="JOO22" s="1010"/>
      <c r="JOP22" s="1010"/>
      <c r="JOQ22" s="1010"/>
      <c r="JOR22" s="1010"/>
      <c r="JOS22" s="1010"/>
      <c r="JOT22" s="1010"/>
      <c r="JOU22" s="1010"/>
      <c r="JOV22" s="1010"/>
      <c r="JOW22" s="1010"/>
      <c r="JOX22" s="1010"/>
      <c r="JOY22" s="1010"/>
      <c r="JOZ22" s="1010"/>
      <c r="JPA22" s="1010"/>
      <c r="JPB22" s="1010"/>
      <c r="JPC22" s="1010"/>
      <c r="JPD22" s="1010"/>
      <c r="JPE22" s="1010"/>
      <c r="JPF22" s="1010"/>
      <c r="JPG22" s="1010"/>
      <c r="JPH22" s="1010"/>
      <c r="JPI22" s="1010"/>
      <c r="JPJ22" s="1010"/>
      <c r="JPK22" s="1010"/>
      <c r="JPL22" s="1010"/>
      <c r="JPM22" s="1010"/>
      <c r="JPN22" s="1010"/>
      <c r="JPO22" s="1010"/>
      <c r="JPP22" s="1010"/>
      <c r="JPQ22" s="1010"/>
      <c r="JPR22" s="1010"/>
      <c r="JPS22" s="1010"/>
      <c r="JPT22" s="1010"/>
      <c r="JPU22" s="1010"/>
      <c r="JPV22" s="1010"/>
      <c r="JPW22" s="1010"/>
      <c r="JPX22" s="1010"/>
      <c r="JPY22" s="1010"/>
      <c r="JPZ22" s="1010"/>
      <c r="JQA22" s="1010"/>
      <c r="JQB22" s="1010"/>
      <c r="JQC22" s="1010"/>
      <c r="JQD22" s="1010"/>
      <c r="JQE22" s="1010"/>
      <c r="JQF22" s="1010"/>
      <c r="JQG22" s="1010"/>
      <c r="JQH22" s="1010"/>
      <c r="JQI22" s="1010"/>
      <c r="JQJ22" s="1010"/>
      <c r="JQK22" s="1010"/>
      <c r="JQL22" s="1010"/>
      <c r="JQM22" s="1010"/>
      <c r="JQN22" s="1010"/>
      <c r="JQO22" s="1010"/>
      <c r="JQP22" s="1010"/>
      <c r="JQQ22" s="1010"/>
      <c r="JQR22" s="1010"/>
      <c r="JQS22" s="1010"/>
      <c r="JQT22" s="1010"/>
      <c r="JQU22" s="1010"/>
      <c r="JQV22" s="1010"/>
      <c r="JQW22" s="1010"/>
      <c r="JQX22" s="1010"/>
      <c r="JQY22" s="1010"/>
      <c r="JQZ22" s="1010"/>
      <c r="JRA22" s="1010"/>
      <c r="JRB22" s="1010"/>
      <c r="JRC22" s="1010"/>
      <c r="JRD22" s="1010"/>
      <c r="JRE22" s="1010"/>
      <c r="JRF22" s="1010"/>
      <c r="JRG22" s="1010"/>
      <c r="JRH22" s="1010"/>
      <c r="JRI22" s="1010"/>
      <c r="JRJ22" s="1010"/>
      <c r="JRK22" s="1010"/>
      <c r="JRL22" s="1010"/>
      <c r="JRM22" s="1010"/>
      <c r="JRN22" s="1010"/>
      <c r="JRO22" s="1010"/>
      <c r="JRP22" s="1010"/>
      <c r="JRQ22" s="1010"/>
      <c r="JRR22" s="1010"/>
      <c r="JRS22" s="1010"/>
      <c r="JRT22" s="1010"/>
      <c r="JRU22" s="1010"/>
      <c r="JRV22" s="1010"/>
      <c r="JRW22" s="1010"/>
      <c r="JRX22" s="1010"/>
      <c r="JRY22" s="1010"/>
      <c r="JRZ22" s="1010"/>
      <c r="JSA22" s="1010"/>
      <c r="JSB22" s="1010"/>
      <c r="JSC22" s="1010"/>
      <c r="JSD22" s="1010"/>
      <c r="JSE22" s="1010"/>
      <c r="JSF22" s="1010"/>
      <c r="JSG22" s="1010"/>
      <c r="JSH22" s="1010"/>
      <c r="JSI22" s="1010"/>
      <c r="JSJ22" s="1010"/>
      <c r="JSK22" s="1010"/>
      <c r="JSL22" s="1010"/>
      <c r="JSM22" s="1010"/>
      <c r="JSN22" s="1010"/>
      <c r="JSO22" s="1010"/>
      <c r="JSP22" s="1010"/>
      <c r="JSQ22" s="1010"/>
      <c r="JSR22" s="1010"/>
      <c r="JSS22" s="1010"/>
      <c r="JST22" s="1010"/>
      <c r="JSU22" s="1010"/>
      <c r="JSV22" s="1010"/>
      <c r="JSW22" s="1010"/>
      <c r="JSX22" s="1010"/>
      <c r="JSY22" s="1010"/>
      <c r="JSZ22" s="1010"/>
      <c r="JTA22" s="1010"/>
      <c r="JTB22" s="1010"/>
      <c r="JTC22" s="1010"/>
      <c r="JTD22" s="1010"/>
      <c r="JTE22" s="1010"/>
      <c r="JTF22" s="1010"/>
      <c r="JTG22" s="1010"/>
      <c r="JTH22" s="1010"/>
      <c r="JTI22" s="1010"/>
      <c r="JTJ22" s="1010"/>
      <c r="JTK22" s="1010"/>
      <c r="JTL22" s="1010"/>
      <c r="JTM22" s="1010"/>
      <c r="JTN22" s="1010"/>
      <c r="JTO22" s="1010"/>
      <c r="JTP22" s="1010"/>
      <c r="JTQ22" s="1010"/>
      <c r="JTR22" s="1010"/>
      <c r="JTS22" s="1010"/>
      <c r="JTT22" s="1010"/>
      <c r="JTU22" s="1010"/>
      <c r="JTV22" s="1010"/>
      <c r="JTW22" s="1010"/>
      <c r="JTX22" s="1010"/>
      <c r="JTY22" s="1010"/>
      <c r="JTZ22" s="1010"/>
      <c r="JUA22" s="1010"/>
      <c r="JUB22" s="1010"/>
      <c r="JUC22" s="1010"/>
      <c r="JUD22" s="1010"/>
      <c r="JUE22" s="1010"/>
      <c r="JUF22" s="1010"/>
      <c r="JUG22" s="1010"/>
      <c r="JUH22" s="1010"/>
      <c r="JUI22" s="1010"/>
      <c r="JUJ22" s="1010"/>
      <c r="JUK22" s="1010"/>
      <c r="JUL22" s="1010"/>
      <c r="JUM22" s="1010"/>
      <c r="JUN22" s="1010"/>
      <c r="JUO22" s="1010"/>
      <c r="JUP22" s="1010"/>
      <c r="JUQ22" s="1010"/>
      <c r="JUR22" s="1010"/>
      <c r="JUS22" s="1010"/>
      <c r="JUT22" s="1010"/>
      <c r="JUU22" s="1010"/>
      <c r="JUV22" s="1010"/>
      <c r="JUW22" s="1010"/>
      <c r="JUX22" s="1010"/>
      <c r="JUY22" s="1010"/>
      <c r="JUZ22" s="1010"/>
      <c r="JVA22" s="1010"/>
      <c r="JVB22" s="1010"/>
      <c r="JVC22" s="1010"/>
      <c r="JVD22" s="1010"/>
      <c r="JVE22" s="1010"/>
      <c r="JVF22" s="1010"/>
      <c r="JVG22" s="1010"/>
      <c r="JVH22" s="1010"/>
      <c r="JVI22" s="1010"/>
      <c r="JVJ22" s="1010"/>
      <c r="JVK22" s="1010"/>
      <c r="JVL22" s="1010"/>
      <c r="JVM22" s="1010"/>
      <c r="JVN22" s="1010"/>
      <c r="JVO22" s="1010"/>
      <c r="JVP22" s="1010"/>
      <c r="JVQ22" s="1010"/>
      <c r="JVR22" s="1010"/>
      <c r="JVS22" s="1010"/>
      <c r="JVT22" s="1010"/>
      <c r="JVU22" s="1010"/>
      <c r="JVV22" s="1010"/>
      <c r="JVW22" s="1010"/>
      <c r="JVX22" s="1010"/>
      <c r="JVY22" s="1010"/>
      <c r="JVZ22" s="1010"/>
      <c r="JWA22" s="1010"/>
      <c r="JWB22" s="1010"/>
      <c r="JWC22" s="1010"/>
      <c r="JWD22" s="1010"/>
      <c r="JWE22" s="1010"/>
      <c r="JWF22" s="1010"/>
      <c r="JWG22" s="1010"/>
      <c r="JWH22" s="1010"/>
      <c r="JWI22" s="1010"/>
      <c r="JWJ22" s="1010"/>
      <c r="JWK22" s="1010"/>
      <c r="JWL22" s="1010"/>
      <c r="JWM22" s="1010"/>
      <c r="JWN22" s="1010"/>
      <c r="JWO22" s="1010"/>
      <c r="JWP22" s="1010"/>
      <c r="JWQ22" s="1010"/>
      <c r="JWR22" s="1010"/>
      <c r="JWS22" s="1010"/>
      <c r="JWT22" s="1010"/>
      <c r="JWU22" s="1010"/>
      <c r="JWV22" s="1010"/>
      <c r="JWW22" s="1010"/>
      <c r="JWX22" s="1010"/>
      <c r="JWY22" s="1010"/>
      <c r="JWZ22" s="1010"/>
      <c r="JXA22" s="1010"/>
      <c r="JXB22" s="1010"/>
      <c r="JXC22" s="1010"/>
      <c r="JXD22" s="1010"/>
      <c r="JXE22" s="1010"/>
      <c r="JXF22" s="1010"/>
      <c r="JXG22" s="1010"/>
      <c r="JXH22" s="1010"/>
      <c r="JXI22" s="1010"/>
      <c r="JXJ22" s="1010"/>
      <c r="JXK22" s="1010"/>
      <c r="JXL22" s="1010"/>
      <c r="JXM22" s="1010"/>
      <c r="JXN22" s="1010"/>
      <c r="JXO22" s="1010"/>
      <c r="JXP22" s="1010"/>
      <c r="JXQ22" s="1010"/>
      <c r="JXR22" s="1010"/>
      <c r="JXS22" s="1010"/>
      <c r="JXT22" s="1010"/>
      <c r="JXU22" s="1010"/>
      <c r="JXV22" s="1010"/>
      <c r="JXW22" s="1010"/>
      <c r="JXX22" s="1010"/>
      <c r="JXY22" s="1010"/>
      <c r="JXZ22" s="1010"/>
      <c r="JYA22" s="1010"/>
      <c r="JYB22" s="1010"/>
      <c r="JYC22" s="1010"/>
      <c r="JYD22" s="1010"/>
      <c r="JYE22" s="1010"/>
      <c r="JYF22" s="1010"/>
      <c r="JYG22" s="1010"/>
      <c r="JYH22" s="1010"/>
      <c r="JYI22" s="1010"/>
      <c r="JYJ22" s="1010"/>
      <c r="JYK22" s="1010"/>
      <c r="JYL22" s="1010"/>
      <c r="JYM22" s="1010"/>
      <c r="JYN22" s="1010"/>
      <c r="JYO22" s="1010"/>
      <c r="JYP22" s="1010"/>
      <c r="JYQ22" s="1010"/>
      <c r="JYR22" s="1010"/>
      <c r="JYS22" s="1010"/>
      <c r="JYT22" s="1010"/>
      <c r="JYU22" s="1010"/>
      <c r="JYV22" s="1010"/>
      <c r="JYW22" s="1010"/>
      <c r="JYX22" s="1010"/>
      <c r="JYY22" s="1010"/>
      <c r="JYZ22" s="1010"/>
      <c r="JZA22" s="1010"/>
      <c r="JZB22" s="1010"/>
      <c r="JZC22" s="1010"/>
      <c r="JZD22" s="1010"/>
      <c r="JZE22" s="1010"/>
      <c r="JZF22" s="1010"/>
      <c r="JZG22" s="1010"/>
      <c r="JZH22" s="1010"/>
      <c r="JZI22" s="1010"/>
      <c r="JZJ22" s="1010"/>
      <c r="JZK22" s="1010"/>
      <c r="JZL22" s="1010"/>
      <c r="JZM22" s="1010"/>
      <c r="JZN22" s="1010"/>
      <c r="JZO22" s="1010"/>
      <c r="JZP22" s="1010"/>
      <c r="JZQ22" s="1010"/>
      <c r="JZR22" s="1010"/>
      <c r="JZS22" s="1010"/>
      <c r="JZT22" s="1010"/>
      <c r="JZU22" s="1010"/>
      <c r="JZV22" s="1010"/>
      <c r="JZW22" s="1010"/>
      <c r="JZX22" s="1010"/>
      <c r="JZY22" s="1010"/>
      <c r="JZZ22" s="1010"/>
      <c r="KAA22" s="1010"/>
      <c r="KAB22" s="1010"/>
      <c r="KAC22" s="1010"/>
      <c r="KAD22" s="1010"/>
      <c r="KAE22" s="1010"/>
      <c r="KAF22" s="1010"/>
      <c r="KAG22" s="1010"/>
      <c r="KAH22" s="1010"/>
      <c r="KAI22" s="1010"/>
      <c r="KAJ22" s="1010"/>
      <c r="KAK22" s="1010"/>
      <c r="KAL22" s="1010"/>
      <c r="KAM22" s="1010"/>
      <c r="KAN22" s="1010"/>
      <c r="KAO22" s="1010"/>
      <c r="KAP22" s="1010"/>
      <c r="KAQ22" s="1010"/>
      <c r="KAR22" s="1010"/>
      <c r="KAS22" s="1010"/>
      <c r="KAT22" s="1010"/>
      <c r="KAU22" s="1010"/>
      <c r="KAV22" s="1010"/>
      <c r="KAW22" s="1010"/>
      <c r="KAX22" s="1010"/>
      <c r="KAY22" s="1010"/>
      <c r="KAZ22" s="1010"/>
      <c r="KBA22" s="1010"/>
      <c r="KBB22" s="1010"/>
      <c r="KBC22" s="1010"/>
      <c r="KBD22" s="1010"/>
      <c r="KBE22" s="1010"/>
      <c r="KBF22" s="1010"/>
      <c r="KBG22" s="1010"/>
      <c r="KBH22" s="1010"/>
      <c r="KBI22" s="1010"/>
      <c r="KBJ22" s="1010"/>
      <c r="KBK22" s="1010"/>
      <c r="KBL22" s="1010"/>
      <c r="KBM22" s="1010"/>
      <c r="KBN22" s="1010"/>
      <c r="KBO22" s="1010"/>
      <c r="KBP22" s="1010"/>
      <c r="KBQ22" s="1010"/>
      <c r="KBR22" s="1010"/>
      <c r="KBS22" s="1010"/>
      <c r="KBT22" s="1010"/>
      <c r="KBU22" s="1010"/>
      <c r="KBV22" s="1010"/>
      <c r="KBW22" s="1010"/>
      <c r="KBX22" s="1010"/>
      <c r="KBY22" s="1010"/>
      <c r="KBZ22" s="1010"/>
      <c r="KCA22" s="1010"/>
      <c r="KCB22" s="1010"/>
      <c r="KCC22" s="1010"/>
      <c r="KCD22" s="1010"/>
      <c r="KCE22" s="1010"/>
      <c r="KCF22" s="1010"/>
      <c r="KCG22" s="1010"/>
      <c r="KCH22" s="1010"/>
      <c r="KCI22" s="1010"/>
      <c r="KCJ22" s="1010"/>
      <c r="KCK22" s="1010"/>
      <c r="KCL22" s="1010"/>
      <c r="KCM22" s="1010"/>
      <c r="KCN22" s="1010"/>
      <c r="KCO22" s="1010"/>
      <c r="KCP22" s="1010"/>
      <c r="KCQ22" s="1010"/>
      <c r="KCR22" s="1010"/>
      <c r="KCS22" s="1010"/>
      <c r="KCT22" s="1010"/>
      <c r="KCU22" s="1010"/>
      <c r="KCV22" s="1010"/>
      <c r="KCW22" s="1010"/>
      <c r="KCX22" s="1010"/>
      <c r="KCY22" s="1010"/>
      <c r="KCZ22" s="1010"/>
      <c r="KDA22" s="1010"/>
      <c r="KDB22" s="1010"/>
      <c r="KDC22" s="1010"/>
      <c r="KDD22" s="1010"/>
      <c r="KDE22" s="1010"/>
      <c r="KDF22" s="1010"/>
      <c r="KDG22" s="1010"/>
      <c r="KDH22" s="1010"/>
      <c r="KDI22" s="1010"/>
      <c r="KDJ22" s="1010"/>
      <c r="KDK22" s="1010"/>
      <c r="KDL22" s="1010"/>
      <c r="KDM22" s="1010"/>
      <c r="KDN22" s="1010"/>
      <c r="KDO22" s="1010"/>
      <c r="KDP22" s="1010"/>
      <c r="KDQ22" s="1010"/>
      <c r="KDR22" s="1010"/>
      <c r="KDS22" s="1010"/>
      <c r="KDT22" s="1010"/>
      <c r="KDU22" s="1010"/>
      <c r="KDV22" s="1010"/>
      <c r="KDW22" s="1010"/>
      <c r="KDX22" s="1010"/>
      <c r="KDY22" s="1010"/>
      <c r="KDZ22" s="1010"/>
      <c r="KEA22" s="1010"/>
      <c r="KEB22" s="1010"/>
      <c r="KEC22" s="1010"/>
      <c r="KED22" s="1010"/>
      <c r="KEE22" s="1010"/>
      <c r="KEF22" s="1010"/>
      <c r="KEG22" s="1010"/>
      <c r="KEH22" s="1010"/>
      <c r="KEI22" s="1010"/>
      <c r="KEJ22" s="1010"/>
      <c r="KEK22" s="1010"/>
      <c r="KEL22" s="1010"/>
      <c r="KEM22" s="1010"/>
      <c r="KEN22" s="1010"/>
    </row>
    <row r="23" spans="1:7580" s="494" customFormat="1" ht="15.75" hidden="1" x14ac:dyDescent="0.2">
      <c r="A23" s="494">
        <v>28</v>
      </c>
      <c r="B23" s="422" t="s">
        <v>247</v>
      </c>
      <c r="C23" s="411">
        <v>81600</v>
      </c>
      <c r="D23" s="412" t="s">
        <v>234</v>
      </c>
      <c r="E23" s="412"/>
      <c r="F23" s="414" t="s">
        <v>235</v>
      </c>
      <c r="G23" s="414" t="s">
        <v>42</v>
      </c>
      <c r="H23" s="528"/>
      <c r="I23" s="528"/>
      <c r="J23" s="528">
        <v>6</v>
      </c>
      <c r="K23" s="528">
        <v>6</v>
      </c>
      <c r="L23" s="396"/>
      <c r="M23" s="396"/>
      <c r="N23" s="396">
        <f>TRUNC(SUM(L23:M23)/2,0)</f>
        <v>0</v>
      </c>
      <c r="O23" s="420"/>
      <c r="P23" s="420"/>
      <c r="Q23" s="1059">
        <f>TRUNC(IF(D23="PM",0,IF(E23="CA",(K23)/6,(K23)/3)),0)</f>
        <v>2</v>
      </c>
      <c r="R23" s="420"/>
      <c r="S23" s="420"/>
      <c r="T23" s="455"/>
      <c r="U23" s="177">
        <v>10</v>
      </c>
      <c r="V23" s="1067"/>
      <c r="W23" s="420"/>
      <c r="X23" s="420"/>
      <c r="Y23" s="420"/>
      <c r="Z23" s="420"/>
      <c r="AA23" s="420"/>
      <c r="AB23" s="420"/>
      <c r="AC23" s="420"/>
      <c r="AD23" s="90"/>
      <c r="AE23" s="177"/>
      <c r="AF23" s="420"/>
      <c r="AG23" s="177"/>
      <c r="AH23" s="420"/>
      <c r="AI23" s="530">
        <v>26</v>
      </c>
      <c r="AJ23" s="1013">
        <f t="shared" si="4"/>
        <v>44</v>
      </c>
      <c r="AK23" s="416"/>
      <c r="AL23" s="417">
        <f t="shared" ref="AL23:AL29" si="8">+IF(D23="PC",1,0)</f>
        <v>1</v>
      </c>
      <c r="AM23" s="418">
        <f>IF(D23="PC", +IF(AJ23&gt;17,1,0),0)</f>
        <v>1</v>
      </c>
      <c r="AN23" s="418">
        <f>IF(E23="CA",1,0)</f>
        <v>0</v>
      </c>
      <c r="AO23" s="4">
        <f>+IF(G23="S",5,+IF(D23="PM",10,12))</f>
        <v>12</v>
      </c>
      <c r="AP23" s="419">
        <f t="shared" ref="AP23:AP29" si="9">+C23*AO23*AJ23</f>
        <v>43084800</v>
      </c>
      <c r="AQ23" s="419">
        <v>115008</v>
      </c>
      <c r="AR23" s="419">
        <v>340620</v>
      </c>
      <c r="AS23" s="419">
        <f>AP23*$AN$2*AN23</f>
        <v>0</v>
      </c>
      <c r="AT23" s="419">
        <f>SUM(AP23:AS23)/AO23</f>
        <v>3628369</v>
      </c>
      <c r="AU23" s="419">
        <f>AT23*5/44</f>
        <v>412314.65909090912</v>
      </c>
    </row>
    <row r="24" spans="1:7580" s="1583" customFormat="1" ht="15.75" x14ac:dyDescent="0.2">
      <c r="A24" s="1583">
        <v>29</v>
      </c>
      <c r="B24" s="1605" t="s">
        <v>285</v>
      </c>
      <c r="C24" s="1637">
        <v>81600</v>
      </c>
      <c r="D24" s="1586" t="s">
        <v>234</v>
      </c>
      <c r="E24" s="1586" t="s">
        <v>240</v>
      </c>
      <c r="F24" s="1588"/>
      <c r="G24" s="1588" t="s">
        <v>42</v>
      </c>
      <c r="H24" s="1030"/>
      <c r="I24" s="1030"/>
      <c r="J24" s="1030">
        <f>IF(G24="A",(H24+I24)/2,H24+I24)</f>
        <v>0</v>
      </c>
      <c r="K24" s="1030">
        <f>TRUNC(J24,0)</f>
        <v>0</v>
      </c>
      <c r="L24" s="1030"/>
      <c r="M24" s="1030"/>
      <c r="N24" s="1030">
        <f>TRUNC(SUM(L24:M24)/2,0)</f>
        <v>0</v>
      </c>
      <c r="O24" s="1030"/>
      <c r="P24" s="1030"/>
      <c r="Q24" s="1592">
        <f>TRUNC(IF(D24="PM",0,IF(E24="CA",(K24)/6,(K24)/3)),0)</f>
        <v>0</v>
      </c>
      <c r="R24" s="1590"/>
      <c r="S24" s="1590"/>
      <c r="T24" s="1590"/>
      <c r="U24" s="1590"/>
      <c r="V24" s="1592"/>
      <c r="W24" s="1590"/>
      <c r="X24" s="1590"/>
      <c r="Y24" s="1590">
        <v>8</v>
      </c>
      <c r="Z24" s="1590">
        <v>26</v>
      </c>
      <c r="AA24" s="1590"/>
      <c r="AB24" s="1590"/>
      <c r="AC24" s="1590"/>
      <c r="AD24" s="1590"/>
      <c r="AE24" s="1590"/>
      <c r="AF24" s="1590"/>
      <c r="AG24" s="1590"/>
      <c r="AH24" s="1590"/>
      <c r="AI24" s="1601"/>
      <c r="AJ24" s="1602">
        <f t="shared" si="4"/>
        <v>34</v>
      </c>
      <c r="AK24" s="1596"/>
      <c r="AL24" s="1597">
        <f t="shared" si="8"/>
        <v>1</v>
      </c>
      <c r="AM24" s="1588">
        <v>1</v>
      </c>
      <c r="AN24" s="1588">
        <f>IF(E24="CA",1,0)</f>
        <v>1</v>
      </c>
      <c r="AO24" s="1597">
        <f>+IF(G24="S",5,+IF(D24="PM",10,12))</f>
        <v>12</v>
      </c>
      <c r="AP24" s="1598">
        <f t="shared" si="9"/>
        <v>33292800</v>
      </c>
      <c r="AQ24" s="1598">
        <v>115008</v>
      </c>
      <c r="AR24" s="1598">
        <v>340620</v>
      </c>
      <c r="AS24" s="1598">
        <f>AP24*$AN$2*AN24</f>
        <v>1165248</v>
      </c>
      <c r="AT24" s="1598">
        <f>SUM(AP24:AS24)/AO24</f>
        <v>2909473</v>
      </c>
      <c r="AU24" s="1598">
        <f>AT24*5/44</f>
        <v>330621.93181818182</v>
      </c>
    </row>
    <row r="25" spans="1:7580" s="739" customFormat="1" ht="15.75" hidden="1" x14ac:dyDescent="0.2">
      <c r="B25" s="760" t="s">
        <v>368</v>
      </c>
      <c r="C25" s="764">
        <v>25631</v>
      </c>
      <c r="D25" s="743" t="s">
        <v>244</v>
      </c>
      <c r="E25" s="743"/>
      <c r="F25" s="744" t="s">
        <v>245</v>
      </c>
      <c r="G25" s="744" t="s">
        <v>42</v>
      </c>
      <c r="H25" s="746"/>
      <c r="I25" s="746"/>
      <c r="J25" s="746">
        <f>IF(G25="A",(H25+I25)/2,H25+I25)</f>
        <v>0</v>
      </c>
      <c r="K25" s="746">
        <f>TRUNC(J25,0)</f>
        <v>0</v>
      </c>
      <c r="L25" s="746"/>
      <c r="M25" s="746"/>
      <c r="N25" s="746"/>
      <c r="O25" s="750"/>
      <c r="P25" s="749">
        <v>2</v>
      </c>
      <c r="Q25" s="1060"/>
      <c r="R25" s="748"/>
      <c r="S25" s="748"/>
      <c r="T25" s="748"/>
      <c r="U25" s="748"/>
      <c r="V25" s="1067"/>
      <c r="W25" s="748"/>
      <c r="X25" s="748"/>
      <c r="Y25" s="748"/>
      <c r="Z25" s="748"/>
      <c r="AA25" s="748"/>
      <c r="AB25" s="748"/>
      <c r="AC25" s="748"/>
      <c r="AD25" s="748"/>
      <c r="AE25" s="751"/>
      <c r="AF25" s="748"/>
      <c r="AG25" s="751"/>
      <c r="AH25" s="748"/>
      <c r="AI25" s="759"/>
      <c r="AJ25" s="1014">
        <f t="shared" si="4"/>
        <v>2</v>
      </c>
      <c r="AK25" s="753"/>
      <c r="AL25" s="754">
        <f t="shared" si="8"/>
        <v>0</v>
      </c>
      <c r="AM25" s="762"/>
      <c r="AN25" s="762"/>
      <c r="AO25" s="755">
        <v>10</v>
      </c>
      <c r="AP25" s="756">
        <f t="shared" si="9"/>
        <v>512620</v>
      </c>
      <c r="AQ25" s="756"/>
      <c r="AR25" s="756"/>
      <c r="AS25" s="756"/>
      <c r="AT25" s="756"/>
      <c r="AU25" s="756"/>
    </row>
    <row r="26" spans="1:7580" s="1583" customFormat="1" ht="15.75" x14ac:dyDescent="0.2">
      <c r="A26" s="1583">
        <v>32</v>
      </c>
      <c r="B26" s="1600" t="s">
        <v>248</v>
      </c>
      <c r="C26" s="1637">
        <v>81600</v>
      </c>
      <c r="D26" s="1586" t="s">
        <v>234</v>
      </c>
      <c r="E26" s="1638" t="s">
        <v>240</v>
      </c>
      <c r="F26" s="1588" t="s">
        <v>241</v>
      </c>
      <c r="G26" s="1597" t="s">
        <v>42</v>
      </c>
      <c r="H26" s="1030">
        <v>24</v>
      </c>
      <c r="I26" s="1030">
        <v>16</v>
      </c>
      <c r="J26" s="1030">
        <f>IF(G26="A",(H26+I26)/2,H26+I26)</f>
        <v>20</v>
      </c>
      <c r="K26" s="1030">
        <f>TRUNC(J26,0)</f>
        <v>20</v>
      </c>
      <c r="L26" s="1030"/>
      <c r="M26" s="1030"/>
      <c r="N26" s="1030">
        <f>TRUNC(SUM(L26:M26)/2,0)</f>
        <v>0</v>
      </c>
      <c r="O26" s="1030"/>
      <c r="P26" s="1030"/>
      <c r="Q26" s="1592">
        <f t="shared" ref="Q26:Q35" si="10">TRUNC(IF(D26="PM",0,IF(E26="CA",(K26)/6,(K26)/3)),0)</f>
        <v>3</v>
      </c>
      <c r="R26" s="1590"/>
      <c r="S26" s="1590"/>
      <c r="T26" s="1590"/>
      <c r="U26" s="1590"/>
      <c r="V26" s="1591">
        <v>5</v>
      </c>
      <c r="W26" s="1590"/>
      <c r="X26" s="1590"/>
      <c r="Y26" s="1590"/>
      <c r="Z26" s="1590"/>
      <c r="AA26" s="1590"/>
      <c r="AB26" s="1590"/>
      <c r="AC26" s="1030"/>
      <c r="AD26" s="1590"/>
      <c r="AE26" s="1030">
        <v>4</v>
      </c>
      <c r="AF26" s="1590"/>
      <c r="AG26" s="1590"/>
      <c r="AH26" s="1590"/>
      <c r="AI26" s="1601"/>
      <c r="AJ26" s="1602">
        <f t="shared" si="4"/>
        <v>32</v>
      </c>
      <c r="AK26" s="1596"/>
      <c r="AL26" s="1597">
        <f t="shared" si="8"/>
        <v>1</v>
      </c>
      <c r="AM26" s="1588">
        <f>IF(D26="PC", +IF(AJ26&gt;17,1,0),0)</f>
        <v>1</v>
      </c>
      <c r="AN26" s="1588">
        <f>IF(E26="CA",1,0)</f>
        <v>1</v>
      </c>
      <c r="AO26" s="1597">
        <f>+IF(G26="S",5,+IF(D26="PM",10,12))</f>
        <v>12</v>
      </c>
      <c r="AP26" s="1598">
        <f t="shared" si="9"/>
        <v>31334400</v>
      </c>
      <c r="AQ26" s="1598">
        <v>115008</v>
      </c>
      <c r="AR26" s="1598">
        <v>340620</v>
      </c>
      <c r="AS26" s="1598">
        <f>AP26*$AN$2*AN26</f>
        <v>1096704</v>
      </c>
      <c r="AT26" s="1598">
        <f>SUM(AP26:AS26)/AO26</f>
        <v>2740561</v>
      </c>
      <c r="AU26" s="1598">
        <f>AT26*5/44</f>
        <v>311427.38636363635</v>
      </c>
      <c r="BA26" s="1640"/>
      <c r="BB26" s="1640"/>
      <c r="BC26" s="1640"/>
      <c r="BD26" s="1640"/>
      <c r="BE26" s="1640"/>
      <c r="BF26" s="1640"/>
      <c r="BG26" s="1640"/>
      <c r="BH26" s="1640"/>
      <c r="BI26" s="1640"/>
      <c r="BJ26" s="1640"/>
      <c r="BK26" s="1640"/>
      <c r="BL26" s="1640"/>
      <c r="BM26" s="1640"/>
      <c r="BN26" s="1640"/>
      <c r="BO26" s="1640"/>
      <c r="BP26" s="1640"/>
      <c r="BQ26" s="1640"/>
      <c r="BR26" s="1640"/>
      <c r="BS26" s="1640"/>
      <c r="BT26" s="1640"/>
      <c r="BU26" s="1640"/>
      <c r="BV26" s="1640"/>
      <c r="BW26" s="1640"/>
      <c r="BX26" s="1640"/>
      <c r="BY26" s="1640"/>
      <c r="BZ26" s="1640"/>
      <c r="CA26" s="1640"/>
      <c r="CB26" s="1640"/>
      <c r="CC26" s="1640"/>
      <c r="CD26" s="1640"/>
      <c r="CE26" s="1640"/>
      <c r="CF26" s="1640"/>
      <c r="CG26" s="1640"/>
      <c r="CH26" s="1640"/>
      <c r="CI26" s="1640"/>
      <c r="CJ26" s="1640"/>
      <c r="CK26" s="1640"/>
      <c r="CL26" s="1640"/>
      <c r="CM26" s="1640"/>
      <c r="CN26" s="1640"/>
      <c r="CO26" s="1640"/>
      <c r="CP26" s="1640"/>
      <c r="CQ26" s="1640"/>
      <c r="CR26" s="1640"/>
      <c r="CS26" s="1640"/>
      <c r="CT26" s="1640"/>
      <c r="CU26" s="1640"/>
      <c r="CV26" s="1640"/>
      <c r="CW26" s="1640"/>
      <c r="CX26" s="1640"/>
      <c r="CY26" s="1640"/>
      <c r="CZ26" s="1640"/>
      <c r="DA26" s="1640"/>
      <c r="DB26" s="1640"/>
      <c r="DC26" s="1640"/>
      <c r="DD26" s="1640"/>
      <c r="DE26" s="1640"/>
      <c r="DF26" s="1640"/>
      <c r="DG26" s="1640"/>
      <c r="DH26" s="1640"/>
      <c r="DI26" s="1640"/>
      <c r="DJ26" s="1640"/>
      <c r="DK26" s="1640"/>
      <c r="DL26" s="1640"/>
      <c r="DM26" s="1640"/>
      <c r="DN26" s="1640"/>
      <c r="DO26" s="1640"/>
      <c r="DP26" s="1640"/>
      <c r="DQ26" s="1640"/>
      <c r="DR26" s="1640"/>
      <c r="DS26" s="1640"/>
      <c r="DT26" s="1640"/>
      <c r="DU26" s="1640"/>
      <c r="DV26" s="1640"/>
      <c r="DW26" s="1640"/>
      <c r="DX26" s="1640"/>
      <c r="DY26" s="1640"/>
      <c r="DZ26" s="1640"/>
      <c r="EA26" s="1640"/>
      <c r="EB26" s="1640"/>
      <c r="EC26" s="1640"/>
      <c r="ED26" s="1640"/>
      <c r="EE26" s="1640"/>
      <c r="EF26" s="1640"/>
      <c r="EG26" s="1640"/>
      <c r="EH26" s="1640"/>
      <c r="EI26" s="1640"/>
      <c r="EJ26" s="1640"/>
      <c r="EK26" s="1640"/>
      <c r="EL26" s="1640"/>
      <c r="EM26" s="1640"/>
      <c r="EN26" s="1640"/>
      <c r="EO26" s="1640"/>
      <c r="EP26" s="1640"/>
      <c r="EQ26" s="1640"/>
      <c r="ER26" s="1640"/>
      <c r="ES26" s="1640"/>
      <c r="ET26" s="1640"/>
      <c r="EU26" s="1640"/>
      <c r="EV26" s="1640"/>
      <c r="EW26" s="1640"/>
      <c r="EX26" s="1640"/>
      <c r="EY26" s="1640"/>
      <c r="EZ26" s="1640"/>
      <c r="FA26" s="1640"/>
      <c r="FB26" s="1640"/>
      <c r="FC26" s="1640"/>
      <c r="FD26" s="1640"/>
      <c r="FE26" s="1640"/>
      <c r="FF26" s="1640"/>
      <c r="FG26" s="1640"/>
      <c r="FH26" s="1640"/>
      <c r="FI26" s="1640"/>
      <c r="FJ26" s="1640"/>
      <c r="FK26" s="1640"/>
      <c r="FL26" s="1640"/>
      <c r="FM26" s="1640"/>
      <c r="FN26" s="1640"/>
      <c r="FO26" s="1640"/>
      <c r="FP26" s="1640"/>
      <c r="FQ26" s="1640"/>
      <c r="FR26" s="1640"/>
      <c r="FS26" s="1640"/>
      <c r="FT26" s="1640"/>
      <c r="FU26" s="1640"/>
      <c r="FV26" s="1640"/>
      <c r="FW26" s="1640"/>
      <c r="FX26" s="1640"/>
      <c r="FY26" s="1640"/>
      <c r="FZ26" s="1640"/>
      <c r="GA26" s="1640"/>
      <c r="GB26" s="1640"/>
      <c r="GC26" s="1640"/>
      <c r="GD26" s="1640"/>
      <c r="GE26" s="1640"/>
      <c r="GF26" s="1640"/>
      <c r="GG26" s="1640"/>
      <c r="GH26" s="1640"/>
      <c r="GI26" s="1640"/>
      <c r="GJ26" s="1640"/>
      <c r="GK26" s="1640"/>
      <c r="GL26" s="1640"/>
      <c r="GM26" s="1640"/>
      <c r="GN26" s="1640"/>
      <c r="GO26" s="1640"/>
      <c r="GP26" s="1640"/>
      <c r="GQ26" s="1640"/>
      <c r="GR26" s="1640"/>
      <c r="GS26" s="1640"/>
      <c r="GT26" s="1640"/>
      <c r="GU26" s="1640"/>
      <c r="GV26" s="1640"/>
      <c r="GW26" s="1640"/>
      <c r="GX26" s="1640"/>
      <c r="GY26" s="1640"/>
      <c r="GZ26" s="1640"/>
      <c r="HA26" s="1640"/>
      <c r="HB26" s="1640"/>
      <c r="HC26" s="1640"/>
      <c r="HD26" s="1640"/>
      <c r="HE26" s="1640"/>
      <c r="HF26" s="1640"/>
      <c r="HG26" s="1640"/>
      <c r="HH26" s="1640"/>
      <c r="HI26" s="1640"/>
      <c r="HJ26" s="1640"/>
      <c r="HK26" s="1640"/>
      <c r="HL26" s="1640"/>
      <c r="HM26" s="1640"/>
      <c r="HN26" s="1640"/>
      <c r="HO26" s="1640"/>
      <c r="HP26" s="1640"/>
      <c r="HQ26" s="1640"/>
      <c r="HR26" s="1640"/>
      <c r="HS26" s="1640"/>
      <c r="HT26" s="1640"/>
      <c r="HU26" s="1640"/>
      <c r="HV26" s="1640"/>
      <c r="HW26" s="1640"/>
      <c r="HX26" s="1640"/>
      <c r="HY26" s="1640"/>
      <c r="HZ26" s="1640"/>
      <c r="IA26" s="1640"/>
      <c r="IB26" s="1640"/>
      <c r="IC26" s="1640"/>
      <c r="ID26" s="1640"/>
      <c r="IE26" s="1640"/>
      <c r="IF26" s="1640"/>
      <c r="IG26" s="1640"/>
      <c r="IH26" s="1640"/>
      <c r="II26" s="1640"/>
      <c r="IJ26" s="1640"/>
      <c r="IK26" s="1640"/>
      <c r="IL26" s="1640"/>
      <c r="IM26" s="1640"/>
      <c r="IN26" s="1640"/>
      <c r="IO26" s="1640"/>
      <c r="IP26" s="1640"/>
      <c r="IQ26" s="1640"/>
      <c r="IR26" s="1640"/>
      <c r="IS26" s="1640"/>
      <c r="IT26" s="1640"/>
      <c r="IU26" s="1640"/>
      <c r="IV26" s="1640"/>
      <c r="IW26" s="1640"/>
      <c r="IX26" s="1640"/>
      <c r="IY26" s="1640"/>
      <c r="IZ26" s="1640"/>
      <c r="JA26" s="1640"/>
      <c r="JB26" s="1640"/>
      <c r="JC26" s="1640"/>
      <c r="JD26" s="1640"/>
      <c r="JE26" s="1640"/>
      <c r="JF26" s="1640"/>
      <c r="JG26" s="1640"/>
      <c r="JH26" s="1640"/>
      <c r="JI26" s="1640"/>
      <c r="JJ26" s="1640"/>
      <c r="JK26" s="1640"/>
      <c r="JL26" s="1640"/>
      <c r="JM26" s="1640"/>
      <c r="JN26" s="1640"/>
      <c r="JO26" s="1640"/>
      <c r="JP26" s="1640"/>
      <c r="JQ26" s="1640"/>
      <c r="JR26" s="1640"/>
      <c r="JS26" s="1640"/>
      <c r="JT26" s="1640"/>
      <c r="JU26" s="1640"/>
      <c r="JV26" s="1640"/>
      <c r="JW26" s="1640"/>
      <c r="JX26" s="1640"/>
      <c r="JY26" s="1640"/>
      <c r="JZ26" s="1640"/>
      <c r="KA26" s="1640"/>
      <c r="KB26" s="1640"/>
      <c r="KC26" s="1640"/>
      <c r="KD26" s="1640"/>
      <c r="KE26" s="1640"/>
      <c r="KF26" s="1640"/>
      <c r="KG26" s="1640"/>
      <c r="KH26" s="1640"/>
      <c r="KI26" s="1640"/>
      <c r="KJ26" s="1640"/>
      <c r="KK26" s="1640"/>
      <c r="KL26" s="1640"/>
      <c r="KM26" s="1640"/>
      <c r="KN26" s="1640"/>
      <c r="KO26" s="1640"/>
      <c r="KP26" s="1640"/>
      <c r="KQ26" s="1640"/>
      <c r="KR26" s="1640"/>
      <c r="KS26" s="1640"/>
      <c r="KT26" s="1640"/>
      <c r="KU26" s="1640"/>
      <c r="KV26" s="1640"/>
      <c r="KW26" s="1640"/>
      <c r="KX26" s="1640"/>
      <c r="KY26" s="1640"/>
      <c r="KZ26" s="1640"/>
      <c r="LA26" s="1640"/>
      <c r="LB26" s="1640"/>
      <c r="LC26" s="1640"/>
      <c r="LD26" s="1640"/>
      <c r="LE26" s="1640"/>
      <c r="LF26" s="1640"/>
      <c r="LG26" s="1640"/>
      <c r="LH26" s="1640"/>
      <c r="LI26" s="1640"/>
      <c r="LJ26" s="1640"/>
      <c r="LK26" s="1640"/>
      <c r="LL26" s="1640"/>
      <c r="LM26" s="1640"/>
      <c r="LN26" s="1640"/>
      <c r="LO26" s="1640"/>
      <c r="LP26" s="1640"/>
      <c r="LQ26" s="1640"/>
      <c r="LR26" s="1640"/>
      <c r="LS26" s="1640"/>
      <c r="LT26" s="1640"/>
      <c r="LU26" s="1640"/>
      <c r="LV26" s="1640"/>
      <c r="LW26" s="1640"/>
      <c r="LX26" s="1640"/>
      <c r="LY26" s="1640"/>
      <c r="LZ26" s="1640"/>
      <c r="MA26" s="1640"/>
      <c r="MB26" s="1640"/>
      <c r="MC26" s="1640"/>
      <c r="MD26" s="1640"/>
      <c r="ME26" s="1640"/>
      <c r="MF26" s="1640"/>
      <c r="MG26" s="1640"/>
      <c r="MH26" s="1640"/>
      <c r="MI26" s="1640"/>
      <c r="MJ26" s="1640"/>
      <c r="MK26" s="1640"/>
      <c r="ML26" s="1640"/>
      <c r="MM26" s="1640"/>
      <c r="MN26" s="1640"/>
      <c r="MO26" s="1640"/>
      <c r="MP26" s="1640"/>
      <c r="MQ26" s="1640"/>
      <c r="MR26" s="1640"/>
      <c r="MS26" s="1640"/>
      <c r="MT26" s="1640"/>
      <c r="MU26" s="1640"/>
      <c r="MV26" s="1640"/>
      <c r="MW26" s="1640"/>
      <c r="MX26" s="1640"/>
      <c r="MY26" s="1640"/>
      <c r="MZ26" s="1640"/>
      <c r="NA26" s="1640"/>
      <c r="NB26" s="1640"/>
      <c r="NC26" s="1640"/>
      <c r="ND26" s="1640"/>
      <c r="NE26" s="1640"/>
      <c r="NF26" s="1640"/>
      <c r="NG26" s="1640"/>
      <c r="NH26" s="1640"/>
      <c r="NI26" s="1640"/>
      <c r="NJ26" s="1640"/>
      <c r="NK26" s="1640"/>
      <c r="NL26" s="1640"/>
      <c r="NM26" s="1640"/>
      <c r="NN26" s="1640"/>
      <c r="NO26" s="1640"/>
      <c r="NP26" s="1640"/>
      <c r="NQ26" s="1640"/>
      <c r="NR26" s="1640"/>
      <c r="NS26" s="1640"/>
      <c r="NT26" s="1640"/>
      <c r="NU26" s="1640"/>
      <c r="NV26" s="1640"/>
      <c r="NW26" s="1640"/>
      <c r="NX26" s="1640"/>
      <c r="NY26" s="1640"/>
      <c r="NZ26" s="1640"/>
      <c r="OA26" s="1640"/>
      <c r="OB26" s="1640"/>
      <c r="OC26" s="1640"/>
      <c r="OD26" s="1640"/>
      <c r="OE26" s="1640"/>
      <c r="OF26" s="1640"/>
      <c r="OG26" s="1640"/>
      <c r="OH26" s="1640"/>
      <c r="OI26" s="1640"/>
      <c r="OJ26" s="1640"/>
      <c r="OK26" s="1640"/>
      <c r="OL26" s="1640"/>
      <c r="OM26" s="1640"/>
      <c r="ON26" s="1640"/>
      <c r="OO26" s="1640"/>
      <c r="OP26" s="1640"/>
      <c r="OQ26" s="1640"/>
      <c r="OR26" s="1640"/>
      <c r="OS26" s="1640"/>
      <c r="OT26" s="1640"/>
      <c r="OU26" s="1640"/>
      <c r="OV26" s="1640"/>
      <c r="OW26" s="1640"/>
      <c r="OX26" s="1640"/>
      <c r="OY26" s="1640"/>
      <c r="OZ26" s="1640"/>
      <c r="PA26" s="1640"/>
      <c r="PB26" s="1640"/>
      <c r="PC26" s="1640"/>
      <c r="PD26" s="1640"/>
      <c r="PE26" s="1640"/>
      <c r="PF26" s="1640"/>
      <c r="PG26" s="1640"/>
      <c r="PH26" s="1640"/>
      <c r="PI26" s="1640"/>
      <c r="PJ26" s="1640"/>
      <c r="PK26" s="1640"/>
      <c r="PL26" s="1640"/>
      <c r="PM26" s="1640"/>
      <c r="PN26" s="1640"/>
      <c r="PO26" s="1640"/>
      <c r="PP26" s="1640"/>
      <c r="PQ26" s="1640"/>
      <c r="PR26" s="1640"/>
      <c r="PS26" s="1640"/>
      <c r="PT26" s="1640"/>
      <c r="PU26" s="1640"/>
      <c r="PV26" s="1640"/>
      <c r="PW26" s="1640"/>
      <c r="PX26" s="1640"/>
      <c r="PY26" s="1640"/>
      <c r="PZ26" s="1640"/>
      <c r="QA26" s="1640"/>
      <c r="QB26" s="1640"/>
      <c r="QC26" s="1640"/>
      <c r="QD26" s="1640"/>
      <c r="QE26" s="1640"/>
      <c r="QF26" s="1640"/>
      <c r="QG26" s="1640"/>
      <c r="QH26" s="1640"/>
      <c r="QI26" s="1640"/>
      <c r="QJ26" s="1640"/>
      <c r="QK26" s="1640"/>
      <c r="QL26" s="1640"/>
      <c r="QM26" s="1640"/>
      <c r="QN26" s="1640"/>
      <c r="QO26" s="1640"/>
      <c r="QP26" s="1640"/>
      <c r="QQ26" s="1640"/>
      <c r="QR26" s="1640"/>
      <c r="QS26" s="1640"/>
      <c r="QT26" s="1640"/>
      <c r="QU26" s="1640"/>
      <c r="QV26" s="1640"/>
      <c r="QW26" s="1640"/>
      <c r="QX26" s="1640"/>
      <c r="QY26" s="1640"/>
      <c r="QZ26" s="1640"/>
      <c r="RA26" s="1640"/>
      <c r="RB26" s="1640"/>
      <c r="RC26" s="1640"/>
      <c r="RD26" s="1640"/>
      <c r="RE26" s="1640"/>
      <c r="RF26" s="1640"/>
      <c r="RG26" s="1640"/>
      <c r="RH26" s="1640"/>
      <c r="RI26" s="1640"/>
      <c r="RJ26" s="1640"/>
      <c r="RK26" s="1640"/>
      <c r="RL26" s="1640"/>
      <c r="RM26" s="1640"/>
      <c r="RN26" s="1640"/>
      <c r="RO26" s="1640"/>
      <c r="RP26" s="1640"/>
      <c r="RQ26" s="1640"/>
      <c r="RR26" s="1640"/>
      <c r="RS26" s="1640"/>
      <c r="RT26" s="1640"/>
      <c r="RU26" s="1640"/>
      <c r="RV26" s="1640"/>
      <c r="RW26" s="1640"/>
      <c r="RX26" s="1640"/>
      <c r="RY26" s="1640"/>
      <c r="RZ26" s="1640"/>
      <c r="SA26" s="1640"/>
      <c r="SB26" s="1640"/>
      <c r="SC26" s="1640"/>
      <c r="SD26" s="1640"/>
      <c r="SE26" s="1640"/>
      <c r="SF26" s="1640"/>
      <c r="SG26" s="1640"/>
      <c r="SH26" s="1640"/>
      <c r="SI26" s="1640"/>
      <c r="SJ26" s="1640"/>
      <c r="SK26" s="1640"/>
      <c r="SL26" s="1640"/>
      <c r="SM26" s="1640"/>
      <c r="SN26" s="1640"/>
      <c r="SO26" s="1640"/>
      <c r="SP26" s="1640"/>
      <c r="SQ26" s="1640"/>
      <c r="SR26" s="1640"/>
      <c r="SS26" s="1640"/>
      <c r="ST26" s="1640"/>
      <c r="SU26" s="1640"/>
      <c r="SV26" s="1640"/>
      <c r="SW26" s="1640"/>
      <c r="SX26" s="1640"/>
      <c r="SY26" s="1640"/>
      <c r="SZ26" s="1640"/>
      <c r="TA26" s="1640"/>
      <c r="TB26" s="1640"/>
      <c r="TC26" s="1640"/>
      <c r="TD26" s="1640"/>
      <c r="TE26" s="1640"/>
      <c r="TF26" s="1640"/>
      <c r="TG26" s="1640"/>
      <c r="TH26" s="1640"/>
      <c r="TI26" s="1640"/>
      <c r="TJ26" s="1640"/>
      <c r="TK26" s="1640"/>
      <c r="TL26" s="1640"/>
      <c r="TM26" s="1640"/>
      <c r="TN26" s="1640"/>
      <c r="TO26" s="1640"/>
      <c r="TP26" s="1640"/>
      <c r="TQ26" s="1640"/>
      <c r="TR26" s="1640"/>
      <c r="TS26" s="1640"/>
      <c r="TT26" s="1640"/>
      <c r="TU26" s="1640"/>
      <c r="TV26" s="1640"/>
      <c r="TW26" s="1640"/>
      <c r="TX26" s="1640"/>
      <c r="TY26" s="1640"/>
      <c r="TZ26" s="1640"/>
      <c r="UA26" s="1640"/>
      <c r="UB26" s="1640"/>
      <c r="UC26" s="1640"/>
      <c r="UD26" s="1640"/>
      <c r="UE26" s="1640"/>
      <c r="UF26" s="1640"/>
      <c r="UG26" s="1640"/>
      <c r="UH26" s="1640"/>
      <c r="UI26" s="1640"/>
      <c r="UJ26" s="1640"/>
      <c r="UK26" s="1640"/>
      <c r="UL26" s="1640"/>
      <c r="UM26" s="1640"/>
      <c r="UN26" s="1640"/>
      <c r="UO26" s="1640"/>
      <c r="UP26" s="1640"/>
      <c r="UQ26" s="1640"/>
      <c r="UR26" s="1640"/>
      <c r="US26" s="1640"/>
      <c r="UT26" s="1640"/>
      <c r="UU26" s="1640"/>
      <c r="UV26" s="1640"/>
      <c r="UW26" s="1640"/>
      <c r="UX26" s="1640"/>
      <c r="UY26" s="1640"/>
      <c r="UZ26" s="1640"/>
      <c r="VA26" s="1640"/>
      <c r="VB26" s="1640"/>
      <c r="VC26" s="1640"/>
      <c r="VD26" s="1640"/>
      <c r="VE26" s="1640"/>
      <c r="VF26" s="1640"/>
      <c r="VG26" s="1640"/>
      <c r="VH26" s="1640"/>
      <c r="VI26" s="1640"/>
      <c r="VJ26" s="1640"/>
      <c r="VK26" s="1640"/>
      <c r="VL26" s="1640"/>
      <c r="VM26" s="1640"/>
      <c r="VN26" s="1640"/>
      <c r="VO26" s="1640"/>
      <c r="VP26" s="1640"/>
      <c r="VQ26" s="1640"/>
      <c r="VR26" s="1640"/>
      <c r="VS26" s="1640"/>
      <c r="VT26" s="1640"/>
      <c r="VU26" s="1640"/>
      <c r="VV26" s="1640"/>
      <c r="VW26" s="1640"/>
      <c r="VX26" s="1640"/>
      <c r="VY26" s="1640"/>
      <c r="VZ26" s="1640"/>
      <c r="WA26" s="1640"/>
      <c r="WB26" s="1640"/>
      <c r="WC26" s="1640"/>
      <c r="WD26" s="1640"/>
      <c r="WE26" s="1640"/>
      <c r="WF26" s="1640"/>
      <c r="WG26" s="1640"/>
      <c r="WH26" s="1640"/>
      <c r="WI26" s="1640"/>
      <c r="WJ26" s="1640"/>
      <c r="WK26" s="1640"/>
      <c r="WL26" s="1640"/>
      <c r="WM26" s="1640"/>
      <c r="WN26" s="1640"/>
      <c r="WO26" s="1640"/>
      <c r="WP26" s="1640"/>
      <c r="WQ26" s="1640"/>
      <c r="WR26" s="1640"/>
      <c r="WS26" s="1640"/>
      <c r="WT26" s="1640"/>
      <c r="WU26" s="1640"/>
      <c r="WV26" s="1640"/>
      <c r="WW26" s="1640"/>
      <c r="WX26" s="1640"/>
      <c r="WY26" s="1640"/>
      <c r="WZ26" s="1640"/>
      <c r="XA26" s="1640"/>
      <c r="XB26" s="1640"/>
      <c r="XC26" s="1640"/>
      <c r="XD26" s="1640"/>
      <c r="XE26" s="1640"/>
      <c r="XF26" s="1640"/>
      <c r="XG26" s="1640"/>
      <c r="XH26" s="1640"/>
      <c r="XI26" s="1640"/>
      <c r="XJ26" s="1640"/>
      <c r="XK26" s="1640"/>
      <c r="XL26" s="1640"/>
      <c r="XM26" s="1640"/>
      <c r="XN26" s="1640"/>
      <c r="XO26" s="1640"/>
      <c r="XP26" s="1640"/>
      <c r="XQ26" s="1640"/>
      <c r="XR26" s="1640"/>
      <c r="XS26" s="1640"/>
      <c r="XT26" s="1640"/>
      <c r="XU26" s="1640"/>
      <c r="XV26" s="1640"/>
      <c r="XW26" s="1640"/>
      <c r="XX26" s="1640"/>
      <c r="XY26" s="1640"/>
      <c r="XZ26" s="1640"/>
      <c r="YA26" s="1640"/>
      <c r="YB26" s="1640"/>
      <c r="YC26" s="1640"/>
      <c r="YD26" s="1640"/>
      <c r="YE26" s="1640"/>
      <c r="YF26" s="1640"/>
      <c r="YG26" s="1640"/>
      <c r="YH26" s="1640"/>
      <c r="YI26" s="1640"/>
      <c r="YJ26" s="1640"/>
      <c r="YK26" s="1640"/>
      <c r="YL26" s="1640"/>
      <c r="YM26" s="1640"/>
      <c r="YN26" s="1640"/>
      <c r="YO26" s="1640"/>
      <c r="YP26" s="1640"/>
      <c r="YQ26" s="1640"/>
      <c r="YR26" s="1640"/>
      <c r="YS26" s="1640"/>
      <c r="YT26" s="1640"/>
      <c r="YU26" s="1640"/>
      <c r="YV26" s="1640"/>
      <c r="YW26" s="1640"/>
      <c r="YX26" s="1640"/>
      <c r="YY26" s="1640"/>
      <c r="YZ26" s="1640"/>
      <c r="ZA26" s="1640"/>
      <c r="ZB26" s="1640"/>
      <c r="ZC26" s="1640"/>
      <c r="ZD26" s="1640"/>
      <c r="ZE26" s="1640"/>
      <c r="ZF26" s="1640"/>
      <c r="ZG26" s="1640"/>
      <c r="ZH26" s="1640"/>
      <c r="ZI26" s="1640"/>
      <c r="ZJ26" s="1640"/>
      <c r="ZK26" s="1640"/>
      <c r="ZL26" s="1640"/>
      <c r="ZM26" s="1640"/>
      <c r="ZN26" s="1640"/>
      <c r="ZO26" s="1640"/>
      <c r="ZP26" s="1640"/>
      <c r="ZQ26" s="1640"/>
      <c r="ZR26" s="1640"/>
      <c r="ZS26" s="1640"/>
      <c r="ZT26" s="1640"/>
      <c r="ZU26" s="1640"/>
      <c r="ZV26" s="1640"/>
      <c r="ZW26" s="1640"/>
      <c r="ZX26" s="1640"/>
      <c r="ZY26" s="1640"/>
      <c r="ZZ26" s="1640"/>
      <c r="AAA26" s="1640"/>
      <c r="AAB26" s="1640"/>
      <c r="AAC26" s="1640"/>
      <c r="AAD26" s="1640"/>
      <c r="AAE26" s="1640"/>
      <c r="AAF26" s="1640"/>
      <c r="AAG26" s="1640"/>
      <c r="AAH26" s="1640"/>
      <c r="AAI26" s="1640"/>
      <c r="AAJ26" s="1640"/>
      <c r="AAK26" s="1640"/>
      <c r="AAL26" s="1640"/>
      <c r="AAM26" s="1640"/>
      <c r="AAN26" s="1640"/>
      <c r="AAO26" s="1640"/>
      <c r="AAP26" s="1640"/>
      <c r="AAQ26" s="1640"/>
      <c r="AAR26" s="1640"/>
      <c r="AAS26" s="1640"/>
      <c r="AAT26" s="1640"/>
      <c r="AAU26" s="1640"/>
      <c r="AAV26" s="1640"/>
      <c r="AAW26" s="1640"/>
      <c r="AAX26" s="1640"/>
      <c r="AAY26" s="1640"/>
      <c r="AAZ26" s="1640"/>
      <c r="ABA26" s="1640"/>
      <c r="ABB26" s="1640"/>
      <c r="ABC26" s="1640"/>
      <c r="ABD26" s="1640"/>
      <c r="ABE26" s="1640"/>
      <c r="ABF26" s="1640"/>
      <c r="ABG26" s="1640"/>
      <c r="ABH26" s="1640"/>
      <c r="ABI26" s="1640"/>
      <c r="ABJ26" s="1640"/>
      <c r="ABK26" s="1640"/>
      <c r="ABL26" s="1640"/>
      <c r="ABM26" s="1640"/>
      <c r="ABN26" s="1640"/>
      <c r="ABO26" s="1640"/>
      <c r="ABP26" s="1640"/>
      <c r="ABQ26" s="1640"/>
      <c r="ABR26" s="1640"/>
      <c r="ABS26" s="1640"/>
      <c r="ABT26" s="1640"/>
      <c r="ABU26" s="1640"/>
      <c r="ABV26" s="1640"/>
      <c r="ABW26" s="1640"/>
      <c r="ABX26" s="1640"/>
      <c r="ABY26" s="1640"/>
      <c r="ABZ26" s="1640"/>
      <c r="ACA26" s="1640"/>
      <c r="ACB26" s="1640"/>
      <c r="ACC26" s="1640"/>
      <c r="ACD26" s="1640"/>
      <c r="ACE26" s="1640"/>
      <c r="ACF26" s="1640"/>
      <c r="ACG26" s="1640"/>
      <c r="ACH26" s="1640"/>
      <c r="ACI26" s="1640"/>
      <c r="ACJ26" s="1640"/>
      <c r="ACK26" s="1640"/>
      <c r="ACL26" s="1640"/>
      <c r="ACM26" s="1640"/>
      <c r="ACN26" s="1640"/>
      <c r="ACO26" s="1640"/>
      <c r="ACP26" s="1640"/>
      <c r="ACQ26" s="1640"/>
      <c r="ACR26" s="1640"/>
      <c r="ACS26" s="1640"/>
      <c r="ACT26" s="1640"/>
      <c r="ACU26" s="1640"/>
      <c r="ACV26" s="1640"/>
      <c r="ACW26" s="1640"/>
      <c r="ACX26" s="1640"/>
      <c r="ACY26" s="1640"/>
      <c r="ACZ26" s="1640"/>
      <c r="ADA26" s="1640"/>
      <c r="ADB26" s="1640"/>
      <c r="ADC26" s="1640"/>
      <c r="ADD26" s="1640"/>
      <c r="ADE26" s="1640"/>
      <c r="ADF26" s="1640"/>
      <c r="ADG26" s="1640"/>
      <c r="ADH26" s="1640"/>
      <c r="ADI26" s="1640"/>
      <c r="ADJ26" s="1640"/>
      <c r="ADK26" s="1640"/>
      <c r="ADL26" s="1640"/>
      <c r="ADM26" s="1640"/>
      <c r="ADN26" s="1640"/>
      <c r="ADO26" s="1640"/>
      <c r="ADP26" s="1640"/>
      <c r="ADQ26" s="1640"/>
      <c r="ADR26" s="1640"/>
      <c r="ADS26" s="1640"/>
      <c r="ADT26" s="1640"/>
      <c r="ADU26" s="1640"/>
      <c r="ADV26" s="1640"/>
      <c r="ADW26" s="1640"/>
      <c r="ADX26" s="1640"/>
      <c r="ADY26" s="1640"/>
      <c r="ADZ26" s="1640"/>
      <c r="AEA26" s="1640"/>
      <c r="AEB26" s="1640"/>
      <c r="AEC26" s="1640"/>
      <c r="AED26" s="1640"/>
      <c r="AEE26" s="1640"/>
      <c r="AEF26" s="1640"/>
      <c r="AEG26" s="1640"/>
      <c r="AEH26" s="1640"/>
      <c r="AEI26" s="1640"/>
      <c r="AEJ26" s="1640"/>
      <c r="AEK26" s="1640"/>
      <c r="AEL26" s="1640"/>
      <c r="AEM26" s="1640"/>
      <c r="AEN26" s="1640"/>
      <c r="AEO26" s="1640"/>
      <c r="AEP26" s="1640"/>
      <c r="AEQ26" s="1640"/>
      <c r="AER26" s="1640"/>
      <c r="AES26" s="1640"/>
      <c r="AET26" s="1640"/>
      <c r="AEU26" s="1640"/>
      <c r="AEV26" s="1640"/>
      <c r="AEW26" s="1640"/>
      <c r="AEX26" s="1640"/>
      <c r="AEY26" s="1640"/>
      <c r="AEZ26" s="1640"/>
      <c r="AFA26" s="1640"/>
      <c r="AFB26" s="1640"/>
      <c r="AFC26" s="1640"/>
      <c r="AFD26" s="1640"/>
      <c r="AFE26" s="1640"/>
      <c r="AFF26" s="1640"/>
      <c r="AFG26" s="1640"/>
      <c r="AFH26" s="1640"/>
      <c r="AFI26" s="1640"/>
      <c r="AFJ26" s="1640"/>
      <c r="AFK26" s="1640"/>
      <c r="AFL26" s="1640"/>
      <c r="AFM26" s="1640"/>
      <c r="AFN26" s="1640"/>
      <c r="AFO26" s="1640"/>
      <c r="AFP26" s="1640"/>
      <c r="AFQ26" s="1640"/>
      <c r="AFR26" s="1640"/>
      <c r="AFS26" s="1640"/>
      <c r="AFT26" s="1640"/>
      <c r="AFU26" s="1640"/>
      <c r="AFV26" s="1640"/>
      <c r="AFW26" s="1640"/>
      <c r="AFX26" s="1640"/>
      <c r="AFY26" s="1640"/>
      <c r="AFZ26" s="1640"/>
      <c r="AGA26" s="1640"/>
      <c r="AGB26" s="1640"/>
      <c r="AGC26" s="1640"/>
      <c r="AGD26" s="1640"/>
      <c r="AGE26" s="1640"/>
      <c r="AGF26" s="1640"/>
      <c r="AGG26" s="1640"/>
      <c r="AGH26" s="1640"/>
      <c r="AGI26" s="1640"/>
      <c r="AGJ26" s="1640"/>
      <c r="AGK26" s="1640"/>
      <c r="AGL26" s="1640"/>
      <c r="AGM26" s="1640"/>
      <c r="AGN26" s="1640"/>
      <c r="AGO26" s="1640"/>
      <c r="AGP26" s="1640"/>
      <c r="AGQ26" s="1640"/>
      <c r="AGR26" s="1640"/>
      <c r="AGS26" s="1640"/>
      <c r="AGT26" s="1640"/>
      <c r="AGU26" s="1640"/>
      <c r="AGV26" s="1640"/>
      <c r="AGW26" s="1640"/>
      <c r="AGX26" s="1640"/>
      <c r="AGY26" s="1640"/>
      <c r="AGZ26" s="1640"/>
      <c r="AHA26" s="1640"/>
      <c r="AHB26" s="1640"/>
      <c r="AHC26" s="1640"/>
      <c r="AHD26" s="1640"/>
      <c r="AHE26" s="1640"/>
      <c r="AHF26" s="1640"/>
      <c r="AHG26" s="1640"/>
      <c r="AHH26" s="1640"/>
      <c r="AHI26" s="1640"/>
      <c r="AHJ26" s="1640"/>
      <c r="AHK26" s="1640"/>
      <c r="AHL26" s="1640"/>
      <c r="AHM26" s="1640"/>
      <c r="AHN26" s="1640"/>
      <c r="AHO26" s="1640"/>
      <c r="AHP26" s="1640"/>
      <c r="AHQ26" s="1640"/>
      <c r="AHR26" s="1640"/>
      <c r="AHS26" s="1640"/>
      <c r="AHT26" s="1640"/>
      <c r="AHU26" s="1640"/>
      <c r="AHV26" s="1640"/>
      <c r="AHW26" s="1640"/>
      <c r="AHX26" s="1640"/>
      <c r="AHY26" s="1640"/>
      <c r="AHZ26" s="1640"/>
      <c r="AIA26" s="1640"/>
      <c r="AIB26" s="1640"/>
      <c r="AIC26" s="1640"/>
      <c r="AID26" s="1640"/>
      <c r="AIE26" s="1640"/>
      <c r="AIF26" s="1640"/>
      <c r="AIG26" s="1640"/>
      <c r="AIH26" s="1640"/>
      <c r="AII26" s="1640"/>
      <c r="AIJ26" s="1640"/>
      <c r="AIK26" s="1640"/>
      <c r="AIL26" s="1640"/>
      <c r="AIM26" s="1640"/>
      <c r="AIN26" s="1640"/>
      <c r="AIO26" s="1640"/>
      <c r="AIP26" s="1640"/>
      <c r="AIQ26" s="1640"/>
      <c r="AIR26" s="1640"/>
      <c r="AIS26" s="1640"/>
      <c r="AIT26" s="1640"/>
      <c r="AIU26" s="1640"/>
      <c r="AIV26" s="1640"/>
      <c r="AIW26" s="1640"/>
      <c r="AIX26" s="1640"/>
      <c r="AIY26" s="1640"/>
      <c r="AIZ26" s="1640"/>
      <c r="AJA26" s="1640"/>
      <c r="AJB26" s="1640"/>
      <c r="AJC26" s="1640"/>
      <c r="AJD26" s="1640"/>
      <c r="AJE26" s="1640"/>
      <c r="AJF26" s="1640"/>
      <c r="AJG26" s="1640"/>
      <c r="AJH26" s="1640"/>
      <c r="AJI26" s="1640"/>
      <c r="AJJ26" s="1640"/>
      <c r="AJK26" s="1640"/>
      <c r="AJL26" s="1640"/>
      <c r="AJM26" s="1640"/>
      <c r="AJN26" s="1640"/>
      <c r="AJO26" s="1640"/>
      <c r="AJP26" s="1640"/>
      <c r="AJQ26" s="1640"/>
      <c r="AJR26" s="1640"/>
      <c r="AJS26" s="1640"/>
      <c r="AJT26" s="1640"/>
      <c r="AJU26" s="1640"/>
      <c r="AJV26" s="1640"/>
      <c r="AJW26" s="1640"/>
      <c r="AJX26" s="1640"/>
      <c r="AJY26" s="1640"/>
      <c r="AJZ26" s="1640"/>
      <c r="AKA26" s="1640"/>
      <c r="AKB26" s="1640"/>
      <c r="AKC26" s="1640"/>
      <c r="AKD26" s="1640"/>
      <c r="AKE26" s="1640"/>
      <c r="AKF26" s="1640"/>
      <c r="AKG26" s="1640"/>
      <c r="AKH26" s="1640"/>
      <c r="AKI26" s="1640"/>
      <c r="AKJ26" s="1640"/>
      <c r="AKK26" s="1640"/>
      <c r="AKL26" s="1640"/>
      <c r="AKM26" s="1640"/>
      <c r="AKN26" s="1640"/>
      <c r="AKO26" s="1640"/>
      <c r="AKP26" s="1640"/>
      <c r="AKQ26" s="1640"/>
      <c r="AKR26" s="1640"/>
      <c r="AKS26" s="1640"/>
      <c r="AKT26" s="1640"/>
      <c r="AKU26" s="1640"/>
      <c r="AKV26" s="1640"/>
      <c r="AKW26" s="1640"/>
      <c r="AKX26" s="1640"/>
      <c r="AKY26" s="1640"/>
      <c r="AKZ26" s="1640"/>
      <c r="ALA26" s="1640"/>
      <c r="ALB26" s="1640"/>
      <c r="ALC26" s="1640"/>
      <c r="ALD26" s="1640"/>
      <c r="ALE26" s="1640"/>
      <c r="ALF26" s="1640"/>
      <c r="ALG26" s="1640"/>
      <c r="ALH26" s="1640"/>
      <c r="ALI26" s="1640"/>
      <c r="ALJ26" s="1640"/>
      <c r="ALK26" s="1640"/>
      <c r="ALL26" s="1640"/>
      <c r="ALM26" s="1640"/>
      <c r="ALN26" s="1640"/>
      <c r="ALO26" s="1640"/>
      <c r="ALP26" s="1640"/>
      <c r="ALQ26" s="1640"/>
      <c r="ALR26" s="1640"/>
      <c r="ALS26" s="1640"/>
      <c r="ALT26" s="1640"/>
      <c r="ALU26" s="1640"/>
      <c r="ALV26" s="1640"/>
      <c r="ALW26" s="1640"/>
      <c r="ALX26" s="1640"/>
      <c r="ALY26" s="1640"/>
      <c r="ALZ26" s="1640"/>
      <c r="AMA26" s="1640"/>
      <c r="AMB26" s="1640"/>
      <c r="AMC26" s="1640"/>
      <c r="AMD26" s="1640"/>
      <c r="AME26" s="1640"/>
      <c r="AMF26" s="1640"/>
      <c r="AMG26" s="1640"/>
      <c r="AMH26" s="1640"/>
      <c r="AMI26" s="1640"/>
      <c r="AMJ26" s="1640"/>
      <c r="AMK26" s="1640"/>
      <c r="AML26" s="1640"/>
      <c r="AMM26" s="1640"/>
      <c r="AMN26" s="1640"/>
      <c r="AMO26" s="1640"/>
      <c r="AMP26" s="1640"/>
      <c r="AMQ26" s="1640"/>
      <c r="AMR26" s="1640"/>
      <c r="AMS26" s="1640"/>
      <c r="AMT26" s="1640"/>
      <c r="AMU26" s="1640"/>
      <c r="AMV26" s="1640"/>
      <c r="AMW26" s="1640"/>
      <c r="AMX26" s="1640"/>
      <c r="AMY26" s="1640"/>
      <c r="AMZ26" s="1640"/>
      <c r="ANA26" s="1640"/>
      <c r="ANB26" s="1640"/>
      <c r="ANC26" s="1640"/>
      <c r="AND26" s="1640"/>
      <c r="ANE26" s="1640"/>
      <c r="ANF26" s="1640"/>
      <c r="ANG26" s="1640"/>
      <c r="ANH26" s="1640"/>
      <c r="ANI26" s="1640"/>
      <c r="ANJ26" s="1640"/>
      <c r="ANK26" s="1640"/>
      <c r="ANL26" s="1640"/>
      <c r="ANM26" s="1640"/>
      <c r="ANN26" s="1640"/>
      <c r="ANO26" s="1640"/>
      <c r="ANP26" s="1640"/>
      <c r="ANQ26" s="1640"/>
      <c r="ANR26" s="1640"/>
      <c r="ANS26" s="1640"/>
      <c r="ANT26" s="1640"/>
      <c r="ANU26" s="1640"/>
      <c r="ANV26" s="1640"/>
      <c r="ANW26" s="1640"/>
      <c r="ANX26" s="1640"/>
      <c r="ANY26" s="1640"/>
      <c r="ANZ26" s="1640"/>
      <c r="AOA26" s="1640"/>
      <c r="AOB26" s="1640"/>
      <c r="AOC26" s="1640"/>
      <c r="AOD26" s="1640"/>
      <c r="AOE26" s="1640"/>
      <c r="AOF26" s="1640"/>
      <c r="AOG26" s="1640"/>
      <c r="AOH26" s="1640"/>
      <c r="AOI26" s="1640"/>
      <c r="AOJ26" s="1640"/>
      <c r="AOK26" s="1640"/>
      <c r="AOL26" s="1640"/>
      <c r="AOM26" s="1640"/>
      <c r="AON26" s="1640"/>
      <c r="AOO26" s="1640"/>
      <c r="AOP26" s="1640"/>
      <c r="AOQ26" s="1640"/>
      <c r="AOR26" s="1640"/>
      <c r="AOS26" s="1640"/>
      <c r="AOT26" s="1640"/>
      <c r="AOU26" s="1640"/>
      <c r="AOV26" s="1640"/>
      <c r="AOW26" s="1640"/>
      <c r="AOX26" s="1640"/>
      <c r="AOY26" s="1640"/>
      <c r="AOZ26" s="1640"/>
      <c r="APA26" s="1640"/>
      <c r="APB26" s="1640"/>
      <c r="APC26" s="1640"/>
      <c r="APD26" s="1640"/>
      <c r="APE26" s="1640"/>
      <c r="APF26" s="1640"/>
      <c r="APG26" s="1640"/>
      <c r="APH26" s="1640"/>
      <c r="API26" s="1640"/>
      <c r="APJ26" s="1640"/>
      <c r="APK26" s="1640"/>
      <c r="APL26" s="1640"/>
      <c r="APM26" s="1640"/>
      <c r="APN26" s="1640"/>
      <c r="APO26" s="1640"/>
      <c r="APP26" s="1640"/>
      <c r="APQ26" s="1640"/>
      <c r="APR26" s="1640"/>
      <c r="APS26" s="1640"/>
      <c r="APT26" s="1640"/>
      <c r="APU26" s="1640"/>
      <c r="APV26" s="1640"/>
      <c r="APW26" s="1640"/>
      <c r="APX26" s="1640"/>
      <c r="APY26" s="1640"/>
      <c r="APZ26" s="1640"/>
      <c r="AQA26" s="1640"/>
      <c r="AQB26" s="1640"/>
      <c r="AQC26" s="1640"/>
      <c r="AQD26" s="1640"/>
      <c r="AQE26" s="1640"/>
      <c r="AQF26" s="1640"/>
      <c r="AQG26" s="1640"/>
      <c r="AQH26" s="1640"/>
      <c r="AQI26" s="1640"/>
      <c r="AQJ26" s="1640"/>
      <c r="AQK26" s="1640"/>
      <c r="AQL26" s="1640"/>
      <c r="AQM26" s="1640"/>
      <c r="AQN26" s="1640"/>
      <c r="AQO26" s="1640"/>
      <c r="AQP26" s="1640"/>
      <c r="AQQ26" s="1640"/>
      <c r="AQR26" s="1640"/>
      <c r="AQS26" s="1640"/>
      <c r="AQT26" s="1640"/>
      <c r="AQU26" s="1640"/>
      <c r="AQV26" s="1640"/>
      <c r="AQW26" s="1640"/>
      <c r="AQX26" s="1640"/>
      <c r="AQY26" s="1640"/>
      <c r="AQZ26" s="1640"/>
      <c r="ARA26" s="1640"/>
      <c r="ARB26" s="1640"/>
      <c r="ARC26" s="1640"/>
      <c r="ARD26" s="1640"/>
      <c r="ARE26" s="1640"/>
      <c r="ARF26" s="1640"/>
      <c r="ARG26" s="1640"/>
      <c r="ARH26" s="1640"/>
      <c r="ARI26" s="1640"/>
      <c r="ARJ26" s="1640"/>
      <c r="ARK26" s="1640"/>
      <c r="ARL26" s="1640"/>
      <c r="ARM26" s="1640"/>
      <c r="ARN26" s="1640"/>
      <c r="ARO26" s="1640"/>
      <c r="ARP26" s="1640"/>
      <c r="ARQ26" s="1640"/>
      <c r="ARR26" s="1640"/>
      <c r="ARS26" s="1640"/>
      <c r="ART26" s="1640"/>
      <c r="ARU26" s="1640"/>
      <c r="ARV26" s="1640"/>
      <c r="ARW26" s="1640"/>
      <c r="ARX26" s="1640"/>
      <c r="ARY26" s="1640"/>
      <c r="ARZ26" s="1640"/>
      <c r="ASA26" s="1640"/>
      <c r="ASB26" s="1640"/>
      <c r="ASC26" s="1640"/>
      <c r="ASD26" s="1640"/>
      <c r="ASE26" s="1640"/>
      <c r="ASF26" s="1640"/>
      <c r="ASG26" s="1640"/>
      <c r="ASH26" s="1640"/>
      <c r="ASI26" s="1640"/>
      <c r="ASJ26" s="1640"/>
      <c r="ASK26" s="1640"/>
      <c r="ASL26" s="1640"/>
      <c r="ASM26" s="1640"/>
      <c r="ASN26" s="1640"/>
      <c r="ASO26" s="1640"/>
      <c r="ASP26" s="1640"/>
      <c r="ASQ26" s="1640"/>
      <c r="ASR26" s="1640"/>
      <c r="ASS26" s="1640"/>
      <c r="AST26" s="1640"/>
      <c r="ASU26" s="1640"/>
      <c r="ASV26" s="1640"/>
      <c r="ASW26" s="1640"/>
      <c r="ASX26" s="1640"/>
      <c r="ASY26" s="1640"/>
      <c r="ASZ26" s="1640"/>
      <c r="ATA26" s="1640"/>
      <c r="ATB26" s="1640"/>
      <c r="ATC26" s="1640"/>
      <c r="ATD26" s="1640"/>
      <c r="ATE26" s="1640"/>
      <c r="ATF26" s="1640"/>
      <c r="ATG26" s="1640"/>
      <c r="ATH26" s="1640"/>
      <c r="ATI26" s="1640"/>
      <c r="ATJ26" s="1640"/>
      <c r="ATK26" s="1640"/>
      <c r="ATL26" s="1640"/>
      <c r="ATM26" s="1640"/>
      <c r="ATN26" s="1640"/>
      <c r="ATO26" s="1640"/>
      <c r="ATP26" s="1640"/>
      <c r="ATQ26" s="1640"/>
      <c r="ATR26" s="1640"/>
      <c r="ATS26" s="1640"/>
      <c r="ATT26" s="1640"/>
      <c r="ATU26" s="1640"/>
      <c r="ATV26" s="1640"/>
      <c r="ATW26" s="1640"/>
      <c r="ATX26" s="1640"/>
      <c r="ATY26" s="1640"/>
      <c r="ATZ26" s="1640"/>
      <c r="AUA26" s="1640"/>
      <c r="AUB26" s="1640"/>
      <c r="AUC26" s="1640"/>
      <c r="AUD26" s="1640"/>
      <c r="AUE26" s="1640"/>
      <c r="AUF26" s="1640"/>
      <c r="AUG26" s="1640"/>
      <c r="AUH26" s="1640"/>
      <c r="AUI26" s="1640"/>
      <c r="AUJ26" s="1640"/>
      <c r="AUK26" s="1640"/>
      <c r="AUL26" s="1640"/>
      <c r="AUM26" s="1640"/>
      <c r="AUN26" s="1640"/>
      <c r="AUO26" s="1640"/>
      <c r="AUP26" s="1640"/>
      <c r="AUQ26" s="1640"/>
      <c r="AUR26" s="1640"/>
      <c r="AUS26" s="1640"/>
      <c r="AUT26" s="1640"/>
      <c r="AUU26" s="1640"/>
      <c r="AUV26" s="1640"/>
      <c r="AUW26" s="1640"/>
      <c r="AUX26" s="1640"/>
      <c r="AUY26" s="1640"/>
      <c r="AUZ26" s="1640"/>
      <c r="AVA26" s="1640"/>
      <c r="AVB26" s="1640"/>
      <c r="AVC26" s="1640"/>
      <c r="AVD26" s="1640"/>
      <c r="AVE26" s="1640"/>
      <c r="AVF26" s="1640"/>
      <c r="AVG26" s="1640"/>
      <c r="AVH26" s="1640"/>
      <c r="AVI26" s="1640"/>
      <c r="AVJ26" s="1640"/>
      <c r="AVK26" s="1640"/>
      <c r="AVL26" s="1640"/>
      <c r="AVM26" s="1640"/>
      <c r="AVN26" s="1640"/>
      <c r="AVO26" s="1640"/>
      <c r="AVP26" s="1640"/>
      <c r="AVQ26" s="1640"/>
      <c r="AVR26" s="1640"/>
      <c r="AVS26" s="1640"/>
      <c r="AVT26" s="1640"/>
      <c r="AVU26" s="1640"/>
      <c r="AVV26" s="1640"/>
      <c r="AVW26" s="1640"/>
      <c r="AVX26" s="1640"/>
      <c r="AVY26" s="1640"/>
      <c r="AVZ26" s="1640"/>
      <c r="AWA26" s="1640"/>
      <c r="AWB26" s="1640"/>
      <c r="AWC26" s="1640"/>
      <c r="AWD26" s="1640"/>
      <c r="AWE26" s="1640"/>
      <c r="AWF26" s="1640"/>
      <c r="AWG26" s="1640"/>
      <c r="AWH26" s="1640"/>
      <c r="AWI26" s="1640"/>
      <c r="AWJ26" s="1640"/>
      <c r="AWK26" s="1640"/>
      <c r="AWL26" s="1640"/>
      <c r="AWM26" s="1640"/>
      <c r="AWN26" s="1640"/>
      <c r="AWO26" s="1640"/>
      <c r="AWP26" s="1640"/>
      <c r="AWQ26" s="1640"/>
      <c r="AWR26" s="1640"/>
      <c r="AWS26" s="1640"/>
      <c r="AWT26" s="1640"/>
      <c r="AWU26" s="1640"/>
      <c r="AWV26" s="1640"/>
      <c r="AWW26" s="1640"/>
      <c r="AWX26" s="1640"/>
      <c r="AWY26" s="1640"/>
      <c r="AWZ26" s="1640"/>
      <c r="AXA26" s="1640"/>
      <c r="AXB26" s="1640"/>
      <c r="AXC26" s="1640"/>
      <c r="AXD26" s="1640"/>
      <c r="AXE26" s="1640"/>
      <c r="AXF26" s="1640"/>
      <c r="AXG26" s="1640"/>
      <c r="AXH26" s="1640"/>
      <c r="AXI26" s="1640"/>
      <c r="AXJ26" s="1640"/>
      <c r="AXK26" s="1640"/>
      <c r="AXL26" s="1640"/>
      <c r="AXM26" s="1640"/>
      <c r="AXN26" s="1640"/>
      <c r="AXO26" s="1640"/>
      <c r="AXP26" s="1640"/>
      <c r="AXQ26" s="1640"/>
      <c r="AXR26" s="1640"/>
      <c r="AXS26" s="1640"/>
      <c r="AXT26" s="1640"/>
      <c r="AXU26" s="1640"/>
      <c r="AXV26" s="1640"/>
      <c r="AXW26" s="1640"/>
      <c r="AXX26" s="1640"/>
      <c r="AXY26" s="1640"/>
      <c r="AXZ26" s="1640"/>
      <c r="AYA26" s="1640"/>
      <c r="AYB26" s="1640"/>
      <c r="AYC26" s="1640"/>
      <c r="AYD26" s="1640"/>
      <c r="AYE26" s="1640"/>
      <c r="AYF26" s="1640"/>
      <c r="AYG26" s="1640"/>
      <c r="AYH26" s="1640"/>
      <c r="AYI26" s="1640"/>
      <c r="AYJ26" s="1640"/>
      <c r="AYK26" s="1640"/>
      <c r="AYL26" s="1640"/>
      <c r="AYM26" s="1640"/>
      <c r="AYN26" s="1640"/>
      <c r="AYO26" s="1640"/>
      <c r="AYP26" s="1640"/>
      <c r="AYQ26" s="1640"/>
      <c r="AYR26" s="1640"/>
      <c r="AYS26" s="1640"/>
      <c r="AYT26" s="1640"/>
      <c r="AYU26" s="1640"/>
      <c r="AYV26" s="1640"/>
      <c r="AYW26" s="1640"/>
      <c r="AYX26" s="1640"/>
      <c r="AYY26" s="1640"/>
      <c r="AYZ26" s="1640"/>
      <c r="AZA26" s="1640"/>
      <c r="AZB26" s="1640"/>
      <c r="AZC26" s="1640"/>
      <c r="AZD26" s="1640"/>
      <c r="AZE26" s="1640"/>
      <c r="AZF26" s="1640"/>
      <c r="AZG26" s="1640"/>
      <c r="AZH26" s="1640"/>
      <c r="AZI26" s="1640"/>
      <c r="AZJ26" s="1640"/>
      <c r="AZK26" s="1640"/>
      <c r="AZL26" s="1640"/>
      <c r="AZM26" s="1640"/>
      <c r="AZN26" s="1640"/>
      <c r="AZO26" s="1640"/>
      <c r="AZP26" s="1640"/>
      <c r="AZQ26" s="1640"/>
      <c r="AZR26" s="1640"/>
      <c r="AZS26" s="1640"/>
      <c r="AZT26" s="1640"/>
      <c r="AZU26" s="1640"/>
      <c r="AZV26" s="1640"/>
      <c r="AZW26" s="1640"/>
      <c r="AZX26" s="1640"/>
      <c r="AZY26" s="1640"/>
      <c r="AZZ26" s="1640"/>
      <c r="BAA26" s="1640"/>
      <c r="BAB26" s="1640"/>
      <c r="BAC26" s="1640"/>
      <c r="BAD26" s="1640"/>
      <c r="BAE26" s="1640"/>
      <c r="BAF26" s="1640"/>
      <c r="BAG26" s="1640"/>
      <c r="BAH26" s="1640"/>
      <c r="BAI26" s="1640"/>
      <c r="BAJ26" s="1640"/>
      <c r="BAK26" s="1640"/>
      <c r="BAL26" s="1640"/>
      <c r="BAM26" s="1640"/>
      <c r="BAN26" s="1640"/>
      <c r="BAO26" s="1640"/>
      <c r="BAP26" s="1640"/>
      <c r="BAQ26" s="1640"/>
      <c r="BAR26" s="1640"/>
      <c r="BAS26" s="1640"/>
      <c r="BAT26" s="1640"/>
      <c r="BAU26" s="1640"/>
      <c r="BAV26" s="1640"/>
      <c r="BAW26" s="1640"/>
      <c r="BAX26" s="1640"/>
      <c r="BAY26" s="1640"/>
      <c r="BAZ26" s="1640"/>
      <c r="BBA26" s="1640"/>
      <c r="BBB26" s="1640"/>
      <c r="BBC26" s="1640"/>
      <c r="BBD26" s="1640"/>
      <c r="BBE26" s="1640"/>
      <c r="BBF26" s="1640"/>
      <c r="BBG26" s="1640"/>
      <c r="BBH26" s="1640"/>
      <c r="BBI26" s="1640"/>
      <c r="BBJ26" s="1640"/>
      <c r="BBK26" s="1640"/>
      <c r="BBL26" s="1640"/>
      <c r="BBM26" s="1640"/>
      <c r="BBN26" s="1640"/>
      <c r="BBO26" s="1640"/>
      <c r="BBP26" s="1640"/>
      <c r="BBQ26" s="1640"/>
      <c r="BBR26" s="1640"/>
      <c r="BBS26" s="1640"/>
      <c r="BBT26" s="1640"/>
      <c r="BBU26" s="1640"/>
      <c r="BBV26" s="1640"/>
      <c r="BBW26" s="1640"/>
      <c r="BBX26" s="1640"/>
      <c r="BBY26" s="1640"/>
      <c r="BBZ26" s="1640"/>
      <c r="BCA26" s="1640"/>
      <c r="BCB26" s="1640"/>
      <c r="BCC26" s="1640"/>
      <c r="BCD26" s="1640"/>
      <c r="BCE26" s="1640"/>
      <c r="BCF26" s="1640"/>
      <c r="BCG26" s="1640"/>
      <c r="BCH26" s="1640"/>
      <c r="BCI26" s="1640"/>
      <c r="BCJ26" s="1640"/>
      <c r="BCK26" s="1640"/>
      <c r="BCL26" s="1640"/>
      <c r="BCM26" s="1640"/>
      <c r="BCN26" s="1640"/>
      <c r="BCO26" s="1640"/>
      <c r="BCP26" s="1640"/>
      <c r="BCQ26" s="1640"/>
      <c r="BCR26" s="1640"/>
      <c r="BCS26" s="1640"/>
      <c r="BCT26" s="1640"/>
      <c r="BCU26" s="1640"/>
      <c r="BCV26" s="1640"/>
      <c r="BCW26" s="1640"/>
      <c r="BCX26" s="1640"/>
      <c r="BCY26" s="1640"/>
      <c r="BCZ26" s="1640"/>
      <c r="BDA26" s="1640"/>
      <c r="BDB26" s="1640"/>
      <c r="BDC26" s="1640"/>
      <c r="BDD26" s="1640"/>
      <c r="BDE26" s="1640"/>
      <c r="BDF26" s="1640"/>
      <c r="BDG26" s="1640"/>
      <c r="BDH26" s="1640"/>
      <c r="BDI26" s="1640"/>
      <c r="BDJ26" s="1640"/>
      <c r="BDK26" s="1640"/>
      <c r="BDL26" s="1640"/>
      <c r="BDM26" s="1640"/>
      <c r="BDN26" s="1640"/>
      <c r="BDO26" s="1640"/>
      <c r="BDP26" s="1640"/>
      <c r="BDQ26" s="1640"/>
      <c r="BDR26" s="1640"/>
      <c r="BDS26" s="1640"/>
      <c r="BDT26" s="1640"/>
      <c r="BDU26" s="1640"/>
      <c r="BDV26" s="1640"/>
      <c r="BDW26" s="1640"/>
      <c r="BDX26" s="1640"/>
      <c r="BDY26" s="1640"/>
      <c r="BDZ26" s="1640"/>
      <c r="BEA26" s="1640"/>
      <c r="BEB26" s="1640"/>
      <c r="BEC26" s="1640"/>
      <c r="BED26" s="1640"/>
      <c r="BEE26" s="1640"/>
      <c r="BEF26" s="1640"/>
      <c r="BEG26" s="1640"/>
      <c r="BEH26" s="1640"/>
      <c r="BEI26" s="1640"/>
      <c r="BEJ26" s="1640"/>
      <c r="BEK26" s="1640"/>
      <c r="BEL26" s="1640"/>
      <c r="BEM26" s="1640"/>
      <c r="BEN26" s="1640"/>
      <c r="BEO26" s="1640"/>
      <c r="BEP26" s="1640"/>
      <c r="BEQ26" s="1640"/>
      <c r="BER26" s="1640"/>
      <c r="BES26" s="1640"/>
      <c r="BET26" s="1640"/>
      <c r="BEU26" s="1640"/>
      <c r="BEV26" s="1640"/>
      <c r="BEW26" s="1640"/>
      <c r="BEX26" s="1640"/>
      <c r="BEY26" s="1640"/>
      <c r="BEZ26" s="1640"/>
      <c r="BFA26" s="1640"/>
      <c r="BFB26" s="1640"/>
      <c r="BFC26" s="1640"/>
      <c r="BFD26" s="1640"/>
      <c r="BFE26" s="1640"/>
      <c r="BFF26" s="1640"/>
      <c r="BFG26" s="1640"/>
      <c r="BFH26" s="1640"/>
      <c r="BFI26" s="1640"/>
      <c r="BFJ26" s="1640"/>
      <c r="BFK26" s="1640"/>
      <c r="BFL26" s="1640"/>
      <c r="BFM26" s="1640"/>
      <c r="BFN26" s="1640"/>
      <c r="BFO26" s="1640"/>
      <c r="BFP26" s="1640"/>
      <c r="BFQ26" s="1640"/>
      <c r="BFR26" s="1640"/>
      <c r="BFS26" s="1640"/>
      <c r="BFT26" s="1640"/>
      <c r="BFU26" s="1640"/>
      <c r="BFV26" s="1640"/>
      <c r="BFW26" s="1640"/>
      <c r="BFX26" s="1640"/>
      <c r="BFY26" s="1640"/>
      <c r="BFZ26" s="1640"/>
      <c r="BGA26" s="1640"/>
      <c r="BGB26" s="1640"/>
      <c r="BGC26" s="1640"/>
      <c r="BGD26" s="1640"/>
      <c r="BGE26" s="1640"/>
      <c r="BGF26" s="1640"/>
      <c r="BGG26" s="1640"/>
      <c r="BGH26" s="1640"/>
      <c r="BGI26" s="1640"/>
      <c r="BGJ26" s="1640"/>
      <c r="BGK26" s="1640"/>
      <c r="BGL26" s="1640"/>
      <c r="BGM26" s="1640"/>
      <c r="BGN26" s="1640"/>
      <c r="BGO26" s="1640"/>
      <c r="BGP26" s="1640"/>
      <c r="BGQ26" s="1640"/>
      <c r="BGR26" s="1640"/>
      <c r="BGS26" s="1640"/>
      <c r="BGT26" s="1640"/>
      <c r="BGU26" s="1640"/>
      <c r="BGV26" s="1640"/>
      <c r="BGW26" s="1640"/>
      <c r="BGX26" s="1640"/>
      <c r="BGY26" s="1640"/>
      <c r="BGZ26" s="1640"/>
      <c r="BHA26" s="1640"/>
      <c r="BHB26" s="1640"/>
      <c r="BHC26" s="1640"/>
      <c r="BHD26" s="1640"/>
      <c r="BHE26" s="1640"/>
      <c r="BHF26" s="1640"/>
      <c r="BHG26" s="1640"/>
      <c r="BHH26" s="1640"/>
      <c r="BHI26" s="1640"/>
      <c r="BHJ26" s="1640"/>
      <c r="BHK26" s="1640"/>
      <c r="BHL26" s="1640"/>
      <c r="BHM26" s="1640"/>
      <c r="BHN26" s="1640"/>
      <c r="BHO26" s="1640"/>
      <c r="BHP26" s="1640"/>
      <c r="BHQ26" s="1640"/>
      <c r="BHR26" s="1640"/>
      <c r="BHS26" s="1640"/>
      <c r="BHT26" s="1640"/>
      <c r="BHU26" s="1640"/>
      <c r="BHV26" s="1640"/>
      <c r="BHW26" s="1640"/>
      <c r="BHX26" s="1640"/>
      <c r="BHY26" s="1640"/>
      <c r="BHZ26" s="1640"/>
      <c r="BIA26" s="1640"/>
      <c r="BIB26" s="1640"/>
      <c r="BIC26" s="1640"/>
      <c r="BID26" s="1640"/>
      <c r="BIE26" s="1640"/>
      <c r="BIF26" s="1640"/>
      <c r="BIG26" s="1640"/>
      <c r="BIH26" s="1640"/>
      <c r="BII26" s="1640"/>
      <c r="BIJ26" s="1640"/>
      <c r="BIK26" s="1640"/>
      <c r="BIL26" s="1640"/>
      <c r="BIM26" s="1640"/>
      <c r="BIN26" s="1640"/>
      <c r="BIO26" s="1640"/>
      <c r="BIP26" s="1640"/>
      <c r="BIQ26" s="1640"/>
      <c r="BIR26" s="1640"/>
      <c r="BIS26" s="1640"/>
      <c r="BIT26" s="1640"/>
      <c r="BIU26" s="1640"/>
      <c r="BIV26" s="1640"/>
      <c r="BIW26" s="1640"/>
      <c r="BIX26" s="1640"/>
      <c r="BIY26" s="1640"/>
      <c r="BIZ26" s="1640"/>
      <c r="BJA26" s="1640"/>
      <c r="BJB26" s="1640"/>
      <c r="BJC26" s="1640"/>
      <c r="BJD26" s="1640"/>
      <c r="BJE26" s="1640"/>
      <c r="BJF26" s="1640"/>
      <c r="BJG26" s="1640"/>
      <c r="BJH26" s="1640"/>
      <c r="BJI26" s="1640"/>
      <c r="BJJ26" s="1640"/>
      <c r="BJK26" s="1640"/>
      <c r="BJL26" s="1640"/>
      <c r="BJM26" s="1640"/>
      <c r="BJN26" s="1640"/>
      <c r="BJO26" s="1640"/>
      <c r="BJP26" s="1640"/>
      <c r="BJQ26" s="1640"/>
      <c r="BJR26" s="1640"/>
      <c r="BJS26" s="1640"/>
      <c r="BJT26" s="1640"/>
      <c r="BJU26" s="1640"/>
      <c r="BJV26" s="1640"/>
      <c r="BJW26" s="1640"/>
      <c r="BJX26" s="1640"/>
      <c r="BJY26" s="1640"/>
      <c r="BJZ26" s="1640"/>
      <c r="BKA26" s="1640"/>
      <c r="BKB26" s="1640"/>
      <c r="BKC26" s="1640"/>
      <c r="BKD26" s="1640"/>
      <c r="BKE26" s="1640"/>
      <c r="BKF26" s="1640"/>
      <c r="BKG26" s="1640"/>
      <c r="BKH26" s="1640"/>
      <c r="BKI26" s="1640"/>
      <c r="BKJ26" s="1640"/>
      <c r="BKK26" s="1640"/>
      <c r="BKL26" s="1640"/>
      <c r="BKM26" s="1640"/>
      <c r="BKN26" s="1640"/>
      <c r="BKO26" s="1640"/>
      <c r="BKP26" s="1640"/>
      <c r="BKQ26" s="1640"/>
      <c r="BKR26" s="1640"/>
      <c r="BKS26" s="1640"/>
      <c r="BKT26" s="1640"/>
      <c r="BKU26" s="1640"/>
      <c r="BKV26" s="1640"/>
      <c r="BKW26" s="1640"/>
      <c r="BKX26" s="1640"/>
      <c r="BKY26" s="1640"/>
      <c r="BKZ26" s="1640"/>
      <c r="BLA26" s="1640"/>
      <c r="BLB26" s="1640"/>
      <c r="BLC26" s="1640"/>
      <c r="BLD26" s="1640"/>
      <c r="BLE26" s="1640"/>
      <c r="BLF26" s="1640"/>
      <c r="BLG26" s="1640"/>
      <c r="BLH26" s="1640"/>
      <c r="BLI26" s="1640"/>
      <c r="BLJ26" s="1640"/>
      <c r="BLK26" s="1640"/>
      <c r="BLL26" s="1640"/>
      <c r="BLM26" s="1640"/>
      <c r="BLN26" s="1640"/>
      <c r="BLO26" s="1640"/>
      <c r="BLP26" s="1640"/>
      <c r="BLQ26" s="1640"/>
      <c r="BLR26" s="1640"/>
      <c r="BLS26" s="1640"/>
      <c r="BLT26" s="1640"/>
      <c r="BLU26" s="1640"/>
      <c r="BLV26" s="1640"/>
      <c r="BLW26" s="1640"/>
      <c r="BLX26" s="1640"/>
      <c r="BLY26" s="1640"/>
      <c r="BLZ26" s="1640"/>
      <c r="BMA26" s="1640"/>
      <c r="BMB26" s="1640"/>
      <c r="BMC26" s="1640"/>
      <c r="BMD26" s="1640"/>
      <c r="BME26" s="1640"/>
      <c r="BMF26" s="1640"/>
      <c r="BMG26" s="1640"/>
      <c r="BMH26" s="1640"/>
      <c r="BMI26" s="1640"/>
      <c r="BMJ26" s="1640"/>
      <c r="BMK26" s="1640"/>
      <c r="BML26" s="1640"/>
      <c r="BMM26" s="1640"/>
      <c r="BMN26" s="1640"/>
      <c r="BMO26" s="1640"/>
      <c r="BMP26" s="1640"/>
      <c r="BMQ26" s="1640"/>
      <c r="BMR26" s="1640"/>
      <c r="BMS26" s="1640"/>
      <c r="BMT26" s="1640"/>
      <c r="BMU26" s="1640"/>
      <c r="BMV26" s="1640"/>
      <c r="BMW26" s="1640"/>
      <c r="BMX26" s="1640"/>
      <c r="BMY26" s="1640"/>
      <c r="BMZ26" s="1640"/>
      <c r="BNA26" s="1640"/>
      <c r="BNB26" s="1640"/>
      <c r="BNC26" s="1640"/>
      <c r="BND26" s="1640"/>
      <c r="BNE26" s="1640"/>
      <c r="BNF26" s="1640"/>
      <c r="BNG26" s="1640"/>
      <c r="BNH26" s="1640"/>
      <c r="BNI26" s="1640"/>
      <c r="BNJ26" s="1640"/>
      <c r="BNK26" s="1640"/>
      <c r="BNL26" s="1640"/>
      <c r="BNM26" s="1640"/>
      <c r="BNN26" s="1640"/>
      <c r="BNO26" s="1640"/>
      <c r="BNP26" s="1640"/>
      <c r="BNQ26" s="1640"/>
      <c r="BNR26" s="1640"/>
      <c r="BNS26" s="1640"/>
      <c r="BNT26" s="1640"/>
      <c r="BNU26" s="1640"/>
      <c r="BNV26" s="1640"/>
      <c r="BNW26" s="1640"/>
      <c r="BNX26" s="1640"/>
      <c r="BNY26" s="1640"/>
      <c r="BNZ26" s="1640"/>
      <c r="BOA26" s="1640"/>
      <c r="BOB26" s="1640"/>
      <c r="BOC26" s="1640"/>
      <c r="BOD26" s="1640"/>
      <c r="BOE26" s="1640"/>
      <c r="BOF26" s="1640"/>
      <c r="BOG26" s="1640"/>
      <c r="BOH26" s="1640"/>
      <c r="BOI26" s="1640"/>
      <c r="BOJ26" s="1640"/>
      <c r="BOK26" s="1640"/>
      <c r="BOL26" s="1640"/>
      <c r="BOM26" s="1640"/>
      <c r="BON26" s="1640"/>
      <c r="BOO26" s="1640"/>
      <c r="BOP26" s="1640"/>
      <c r="BOQ26" s="1640"/>
      <c r="BOR26" s="1640"/>
      <c r="BOS26" s="1640"/>
      <c r="BOT26" s="1640"/>
      <c r="BOU26" s="1640"/>
      <c r="BOV26" s="1640"/>
      <c r="BOW26" s="1640"/>
      <c r="BOX26" s="1640"/>
      <c r="BOY26" s="1640"/>
      <c r="BOZ26" s="1640"/>
      <c r="BPA26" s="1640"/>
      <c r="BPB26" s="1640"/>
      <c r="BPC26" s="1640"/>
      <c r="BPD26" s="1640"/>
      <c r="BPE26" s="1640"/>
      <c r="BPF26" s="1640"/>
      <c r="BPG26" s="1640"/>
      <c r="BPH26" s="1640"/>
      <c r="BPI26" s="1640"/>
      <c r="BPJ26" s="1640"/>
      <c r="BPK26" s="1640"/>
      <c r="BPL26" s="1640"/>
      <c r="BPM26" s="1640"/>
      <c r="BPN26" s="1640"/>
      <c r="BPO26" s="1640"/>
      <c r="BPP26" s="1640"/>
      <c r="BPQ26" s="1640"/>
      <c r="BPR26" s="1640"/>
      <c r="BPS26" s="1640"/>
      <c r="BPT26" s="1640"/>
      <c r="BPU26" s="1640"/>
      <c r="BPV26" s="1640"/>
      <c r="BPW26" s="1640"/>
      <c r="BPX26" s="1640"/>
      <c r="BPY26" s="1640"/>
      <c r="BPZ26" s="1640"/>
      <c r="BQA26" s="1640"/>
      <c r="BQB26" s="1640"/>
      <c r="BQC26" s="1640"/>
      <c r="BQD26" s="1640"/>
      <c r="BQE26" s="1640"/>
      <c r="BQF26" s="1640"/>
      <c r="BQG26" s="1640"/>
      <c r="BQH26" s="1640"/>
      <c r="BQI26" s="1640"/>
      <c r="BQJ26" s="1640"/>
      <c r="BQK26" s="1640"/>
      <c r="BQL26" s="1640"/>
      <c r="BQM26" s="1640"/>
      <c r="BQN26" s="1640"/>
      <c r="BQO26" s="1640"/>
      <c r="BQP26" s="1640"/>
      <c r="BQQ26" s="1640"/>
      <c r="BQR26" s="1640"/>
      <c r="BQS26" s="1640"/>
      <c r="BQT26" s="1640"/>
      <c r="BQU26" s="1640"/>
      <c r="BQV26" s="1640"/>
      <c r="BQW26" s="1640"/>
      <c r="BQX26" s="1640"/>
      <c r="BQY26" s="1640"/>
      <c r="BQZ26" s="1640"/>
      <c r="BRA26" s="1640"/>
      <c r="BRB26" s="1640"/>
      <c r="BRC26" s="1640"/>
      <c r="BRD26" s="1640"/>
      <c r="BRE26" s="1640"/>
      <c r="BRF26" s="1640"/>
      <c r="BRG26" s="1640"/>
      <c r="BRH26" s="1640"/>
      <c r="BRI26" s="1640"/>
      <c r="BRJ26" s="1640"/>
      <c r="BRK26" s="1640"/>
      <c r="BRL26" s="1640"/>
      <c r="BRM26" s="1640"/>
      <c r="BRN26" s="1640"/>
      <c r="BRO26" s="1640"/>
      <c r="BRP26" s="1640"/>
      <c r="BRQ26" s="1640"/>
      <c r="BRR26" s="1640"/>
      <c r="BRS26" s="1640"/>
      <c r="BRT26" s="1640"/>
      <c r="BRU26" s="1640"/>
      <c r="BRV26" s="1640"/>
      <c r="BRW26" s="1640"/>
      <c r="BRX26" s="1640"/>
      <c r="BRY26" s="1640"/>
      <c r="BRZ26" s="1640"/>
      <c r="BSA26" s="1640"/>
      <c r="BSB26" s="1640"/>
      <c r="BSC26" s="1640"/>
      <c r="BSD26" s="1640"/>
      <c r="BSE26" s="1640"/>
      <c r="BSF26" s="1640"/>
      <c r="BSG26" s="1640"/>
      <c r="BSH26" s="1640"/>
      <c r="BSI26" s="1640"/>
      <c r="BSJ26" s="1640"/>
      <c r="BSK26" s="1640"/>
      <c r="BSL26" s="1640"/>
      <c r="BSM26" s="1640"/>
      <c r="BSN26" s="1640"/>
      <c r="BSO26" s="1640"/>
      <c r="BSP26" s="1640"/>
      <c r="BSQ26" s="1640"/>
      <c r="BSR26" s="1640"/>
      <c r="BSS26" s="1640"/>
      <c r="BST26" s="1640"/>
      <c r="BSU26" s="1640"/>
      <c r="BSV26" s="1640"/>
      <c r="BSW26" s="1640"/>
      <c r="BSX26" s="1640"/>
      <c r="BSY26" s="1640"/>
      <c r="BSZ26" s="1640"/>
      <c r="BTA26" s="1640"/>
      <c r="BTB26" s="1640"/>
      <c r="BTC26" s="1640"/>
      <c r="BTD26" s="1640"/>
      <c r="BTE26" s="1640"/>
      <c r="BTF26" s="1640"/>
      <c r="BTG26" s="1640"/>
      <c r="BTH26" s="1640"/>
      <c r="BTI26" s="1640"/>
      <c r="BTJ26" s="1640"/>
      <c r="BTK26" s="1640"/>
      <c r="BTL26" s="1640"/>
      <c r="BTM26" s="1640"/>
      <c r="BTN26" s="1640"/>
      <c r="BTO26" s="1640"/>
      <c r="BTP26" s="1640"/>
      <c r="BTQ26" s="1640"/>
      <c r="BTR26" s="1640"/>
      <c r="BTS26" s="1640"/>
      <c r="BTT26" s="1640"/>
      <c r="BTU26" s="1640"/>
      <c r="BTV26" s="1640"/>
      <c r="BTW26" s="1640"/>
      <c r="BTX26" s="1640"/>
      <c r="BTY26" s="1640"/>
      <c r="BTZ26" s="1640"/>
      <c r="BUA26" s="1640"/>
      <c r="BUB26" s="1640"/>
      <c r="BUC26" s="1640"/>
      <c r="BUD26" s="1640"/>
      <c r="BUE26" s="1640"/>
      <c r="BUF26" s="1640"/>
      <c r="BUG26" s="1640"/>
      <c r="BUH26" s="1640"/>
      <c r="BUI26" s="1640"/>
      <c r="BUJ26" s="1640"/>
      <c r="BUK26" s="1640"/>
      <c r="BUL26" s="1640"/>
      <c r="BUM26" s="1640"/>
      <c r="BUN26" s="1640"/>
      <c r="BUO26" s="1640"/>
      <c r="BUP26" s="1640"/>
      <c r="BUQ26" s="1640"/>
      <c r="BUR26" s="1640"/>
      <c r="BUS26" s="1640"/>
      <c r="BUT26" s="1640"/>
      <c r="BUU26" s="1640"/>
      <c r="BUV26" s="1640"/>
      <c r="BUW26" s="1640"/>
      <c r="BUX26" s="1640"/>
      <c r="BUY26" s="1640"/>
      <c r="BUZ26" s="1640"/>
      <c r="BVA26" s="1640"/>
      <c r="BVB26" s="1640"/>
      <c r="BVC26" s="1640"/>
      <c r="BVD26" s="1640"/>
      <c r="BVE26" s="1640"/>
      <c r="BVF26" s="1640"/>
      <c r="BVG26" s="1640"/>
      <c r="BVH26" s="1640"/>
      <c r="BVI26" s="1640"/>
      <c r="BVJ26" s="1640"/>
      <c r="BVK26" s="1640"/>
      <c r="BVL26" s="1640"/>
      <c r="BVM26" s="1640"/>
      <c r="BVN26" s="1640"/>
      <c r="BVO26" s="1640"/>
      <c r="BVP26" s="1640"/>
      <c r="BVQ26" s="1640"/>
      <c r="BVR26" s="1640"/>
      <c r="BVS26" s="1640"/>
      <c r="BVT26" s="1640"/>
      <c r="BVU26" s="1640"/>
      <c r="BVV26" s="1640"/>
      <c r="BVW26" s="1640"/>
      <c r="BVX26" s="1640"/>
      <c r="BVY26" s="1640"/>
      <c r="BVZ26" s="1640"/>
      <c r="BWA26" s="1640"/>
      <c r="BWB26" s="1640"/>
      <c r="BWC26" s="1640"/>
      <c r="BWD26" s="1640"/>
      <c r="BWE26" s="1640"/>
      <c r="BWF26" s="1640"/>
      <c r="BWG26" s="1640"/>
      <c r="BWH26" s="1640"/>
      <c r="BWI26" s="1640"/>
      <c r="BWJ26" s="1640"/>
      <c r="BWK26" s="1640"/>
      <c r="BWL26" s="1640"/>
      <c r="BWM26" s="1640"/>
      <c r="BWN26" s="1640"/>
      <c r="BWO26" s="1640"/>
      <c r="BWP26" s="1640"/>
      <c r="BWQ26" s="1640"/>
      <c r="BWR26" s="1640"/>
      <c r="BWS26" s="1640"/>
      <c r="BWT26" s="1640"/>
      <c r="BWU26" s="1640"/>
      <c r="BWV26" s="1640"/>
      <c r="BWW26" s="1640"/>
      <c r="BWX26" s="1640"/>
      <c r="BWY26" s="1640"/>
      <c r="BWZ26" s="1640"/>
      <c r="BXA26" s="1640"/>
      <c r="BXB26" s="1640"/>
      <c r="BXC26" s="1640"/>
      <c r="BXD26" s="1640"/>
      <c r="BXE26" s="1640"/>
      <c r="BXF26" s="1640"/>
      <c r="BXG26" s="1640"/>
      <c r="BXH26" s="1640"/>
      <c r="BXI26" s="1640"/>
      <c r="BXJ26" s="1640"/>
      <c r="BXK26" s="1640"/>
      <c r="BXL26" s="1640"/>
      <c r="BXM26" s="1640"/>
      <c r="BXN26" s="1640"/>
      <c r="BXO26" s="1640"/>
      <c r="BXP26" s="1640"/>
      <c r="BXQ26" s="1640"/>
      <c r="BXR26" s="1640"/>
      <c r="BXS26" s="1640"/>
      <c r="BXT26" s="1640"/>
      <c r="BXU26" s="1640"/>
      <c r="BXV26" s="1640"/>
      <c r="BXW26" s="1640"/>
      <c r="BXX26" s="1640"/>
      <c r="BXY26" s="1640"/>
      <c r="BXZ26" s="1640"/>
      <c r="BYA26" s="1640"/>
      <c r="BYB26" s="1640"/>
      <c r="BYC26" s="1640"/>
      <c r="BYD26" s="1640"/>
      <c r="BYE26" s="1640"/>
      <c r="BYF26" s="1640"/>
      <c r="BYG26" s="1640"/>
      <c r="BYH26" s="1640"/>
      <c r="BYI26" s="1640"/>
      <c r="BYJ26" s="1640"/>
      <c r="BYK26" s="1640"/>
      <c r="BYL26" s="1640"/>
      <c r="BYM26" s="1640"/>
      <c r="BYN26" s="1640"/>
      <c r="BYO26" s="1640"/>
      <c r="BYP26" s="1640"/>
      <c r="BYQ26" s="1640"/>
      <c r="BYR26" s="1640"/>
      <c r="BYS26" s="1640"/>
      <c r="BYT26" s="1640"/>
      <c r="BYU26" s="1640"/>
      <c r="BYV26" s="1640"/>
      <c r="BYW26" s="1640"/>
      <c r="BYX26" s="1640"/>
      <c r="BYY26" s="1640"/>
      <c r="BYZ26" s="1640"/>
      <c r="BZA26" s="1640"/>
      <c r="BZB26" s="1640"/>
      <c r="BZC26" s="1640"/>
      <c r="BZD26" s="1640"/>
      <c r="BZE26" s="1640"/>
      <c r="BZF26" s="1640"/>
      <c r="BZG26" s="1640"/>
      <c r="BZH26" s="1640"/>
      <c r="BZI26" s="1640"/>
      <c r="BZJ26" s="1640"/>
      <c r="BZK26" s="1640"/>
      <c r="BZL26" s="1640"/>
      <c r="BZM26" s="1640"/>
      <c r="BZN26" s="1640"/>
      <c r="BZO26" s="1640"/>
      <c r="BZP26" s="1640"/>
      <c r="BZQ26" s="1640"/>
      <c r="BZR26" s="1640"/>
      <c r="BZS26" s="1640"/>
      <c r="BZT26" s="1640"/>
      <c r="BZU26" s="1640"/>
      <c r="BZV26" s="1640"/>
      <c r="BZW26" s="1640"/>
      <c r="BZX26" s="1640"/>
      <c r="BZY26" s="1640"/>
      <c r="BZZ26" s="1640"/>
      <c r="CAA26" s="1640"/>
      <c r="CAB26" s="1640"/>
      <c r="CAC26" s="1640"/>
      <c r="CAD26" s="1640"/>
      <c r="CAE26" s="1640"/>
      <c r="CAF26" s="1640"/>
      <c r="CAG26" s="1640"/>
      <c r="CAH26" s="1640"/>
      <c r="CAI26" s="1640"/>
      <c r="CAJ26" s="1640"/>
      <c r="CAK26" s="1640"/>
      <c r="CAL26" s="1640"/>
      <c r="CAM26" s="1640"/>
      <c r="CAN26" s="1640"/>
      <c r="CAO26" s="1640"/>
      <c r="CAP26" s="1640"/>
      <c r="CAQ26" s="1640"/>
      <c r="CAR26" s="1640"/>
      <c r="CAS26" s="1640"/>
      <c r="CAT26" s="1640"/>
      <c r="CAU26" s="1640"/>
      <c r="CAV26" s="1640"/>
      <c r="CAW26" s="1640"/>
      <c r="CAX26" s="1640"/>
      <c r="CAY26" s="1640"/>
      <c r="CAZ26" s="1640"/>
      <c r="CBA26" s="1640"/>
      <c r="CBB26" s="1640"/>
      <c r="CBC26" s="1640"/>
      <c r="CBD26" s="1640"/>
      <c r="CBE26" s="1640"/>
      <c r="CBF26" s="1640"/>
      <c r="CBG26" s="1640"/>
      <c r="CBH26" s="1640"/>
      <c r="CBI26" s="1640"/>
      <c r="CBJ26" s="1640"/>
      <c r="CBK26" s="1640"/>
      <c r="CBL26" s="1640"/>
      <c r="CBM26" s="1640"/>
      <c r="CBN26" s="1640"/>
      <c r="CBO26" s="1640"/>
      <c r="CBP26" s="1640"/>
      <c r="CBQ26" s="1640"/>
      <c r="CBR26" s="1640"/>
      <c r="CBS26" s="1640"/>
      <c r="CBT26" s="1640"/>
      <c r="CBU26" s="1640"/>
      <c r="CBV26" s="1640"/>
      <c r="CBW26" s="1640"/>
      <c r="CBX26" s="1640"/>
      <c r="CBY26" s="1640"/>
      <c r="CBZ26" s="1640"/>
      <c r="CCA26" s="1640"/>
      <c r="CCB26" s="1640"/>
      <c r="CCC26" s="1640"/>
      <c r="CCD26" s="1640"/>
      <c r="CCE26" s="1640"/>
      <c r="CCF26" s="1640"/>
      <c r="CCG26" s="1640"/>
      <c r="CCH26" s="1640"/>
      <c r="CCI26" s="1640"/>
      <c r="CCJ26" s="1640"/>
      <c r="CCK26" s="1640"/>
      <c r="CCL26" s="1640"/>
      <c r="CCM26" s="1640"/>
      <c r="CCN26" s="1640"/>
      <c r="CCO26" s="1640"/>
      <c r="CCP26" s="1640"/>
      <c r="CCQ26" s="1640"/>
      <c r="CCR26" s="1640"/>
      <c r="CCS26" s="1640"/>
      <c r="CCT26" s="1640"/>
      <c r="CCU26" s="1640"/>
      <c r="CCV26" s="1640"/>
      <c r="CCW26" s="1640"/>
      <c r="CCX26" s="1640"/>
      <c r="CCY26" s="1640"/>
      <c r="CCZ26" s="1640"/>
      <c r="CDA26" s="1640"/>
      <c r="CDB26" s="1640"/>
      <c r="CDC26" s="1640"/>
      <c r="CDD26" s="1640"/>
      <c r="CDE26" s="1640"/>
      <c r="CDF26" s="1640"/>
      <c r="CDG26" s="1640"/>
      <c r="CDH26" s="1640"/>
      <c r="CDI26" s="1640"/>
      <c r="CDJ26" s="1640"/>
      <c r="CDK26" s="1640"/>
      <c r="CDL26" s="1640"/>
      <c r="CDM26" s="1640"/>
      <c r="CDN26" s="1640"/>
      <c r="CDO26" s="1640"/>
      <c r="CDP26" s="1640"/>
      <c r="CDQ26" s="1640"/>
      <c r="CDR26" s="1640"/>
      <c r="CDS26" s="1640"/>
      <c r="CDT26" s="1640"/>
      <c r="CDU26" s="1640"/>
      <c r="CDV26" s="1640"/>
      <c r="CDW26" s="1640"/>
      <c r="CDX26" s="1640"/>
      <c r="CDY26" s="1640"/>
      <c r="CDZ26" s="1640"/>
      <c r="CEA26" s="1640"/>
      <c r="CEB26" s="1640"/>
      <c r="CEC26" s="1640"/>
      <c r="CED26" s="1640"/>
      <c r="CEE26" s="1640"/>
      <c r="CEF26" s="1640"/>
      <c r="CEG26" s="1640"/>
      <c r="CEH26" s="1640"/>
      <c r="CEI26" s="1640"/>
      <c r="CEJ26" s="1640"/>
      <c r="CEK26" s="1640"/>
      <c r="CEL26" s="1640"/>
      <c r="CEM26" s="1640"/>
      <c r="CEN26" s="1640"/>
      <c r="CEO26" s="1640"/>
      <c r="CEP26" s="1640"/>
      <c r="CEQ26" s="1640"/>
      <c r="CER26" s="1640"/>
      <c r="CES26" s="1640"/>
      <c r="CET26" s="1640"/>
      <c r="CEU26" s="1640"/>
      <c r="CEV26" s="1640"/>
      <c r="CEW26" s="1640"/>
      <c r="CEX26" s="1640"/>
      <c r="CEY26" s="1640"/>
      <c r="CEZ26" s="1640"/>
      <c r="CFA26" s="1640"/>
      <c r="CFB26" s="1640"/>
      <c r="CFC26" s="1640"/>
      <c r="CFD26" s="1640"/>
      <c r="CFE26" s="1640"/>
      <c r="CFF26" s="1640"/>
      <c r="CFG26" s="1640"/>
      <c r="CFH26" s="1640"/>
      <c r="CFI26" s="1640"/>
      <c r="CFJ26" s="1640"/>
      <c r="CFK26" s="1640"/>
      <c r="CFL26" s="1640"/>
      <c r="CFM26" s="1640"/>
      <c r="CFN26" s="1640"/>
      <c r="CFO26" s="1640"/>
      <c r="CFP26" s="1640"/>
      <c r="CFQ26" s="1640"/>
      <c r="CFR26" s="1640"/>
      <c r="CFS26" s="1640"/>
      <c r="CFT26" s="1640"/>
      <c r="CFU26" s="1640"/>
      <c r="CFV26" s="1640"/>
      <c r="CFW26" s="1640"/>
      <c r="CFX26" s="1640"/>
      <c r="CFY26" s="1640"/>
      <c r="CFZ26" s="1640"/>
      <c r="CGA26" s="1640"/>
      <c r="CGB26" s="1640"/>
      <c r="CGC26" s="1640"/>
      <c r="CGD26" s="1640"/>
      <c r="CGE26" s="1640"/>
      <c r="CGF26" s="1640"/>
      <c r="CGG26" s="1640"/>
      <c r="CGH26" s="1640"/>
      <c r="CGI26" s="1640"/>
      <c r="CGJ26" s="1640"/>
      <c r="CGK26" s="1640"/>
      <c r="CGL26" s="1640"/>
      <c r="CGM26" s="1640"/>
      <c r="CGN26" s="1640"/>
      <c r="CGO26" s="1640"/>
      <c r="CGP26" s="1640"/>
      <c r="CGQ26" s="1640"/>
      <c r="CGR26" s="1640"/>
      <c r="CGS26" s="1640"/>
      <c r="CGT26" s="1640"/>
      <c r="CGU26" s="1640"/>
      <c r="CGV26" s="1640"/>
      <c r="CGW26" s="1640"/>
      <c r="CGX26" s="1640"/>
      <c r="CGY26" s="1640"/>
      <c r="CGZ26" s="1640"/>
      <c r="CHA26" s="1640"/>
      <c r="CHB26" s="1640"/>
      <c r="CHC26" s="1640"/>
      <c r="CHD26" s="1640"/>
      <c r="CHE26" s="1640"/>
      <c r="CHF26" s="1640"/>
      <c r="CHG26" s="1640"/>
      <c r="CHH26" s="1640"/>
      <c r="CHI26" s="1640"/>
      <c r="CHJ26" s="1640"/>
      <c r="CHK26" s="1640"/>
      <c r="CHL26" s="1640"/>
      <c r="CHM26" s="1640"/>
      <c r="CHN26" s="1640"/>
      <c r="CHO26" s="1640"/>
      <c r="CHP26" s="1640"/>
      <c r="CHQ26" s="1640"/>
      <c r="CHR26" s="1640"/>
      <c r="CHS26" s="1640"/>
      <c r="CHT26" s="1640"/>
      <c r="CHU26" s="1640"/>
      <c r="CHV26" s="1640"/>
      <c r="CHW26" s="1640"/>
      <c r="CHX26" s="1640"/>
      <c r="CHY26" s="1640"/>
      <c r="CHZ26" s="1640"/>
      <c r="CIA26" s="1640"/>
      <c r="CIB26" s="1640"/>
      <c r="CIC26" s="1640"/>
      <c r="CID26" s="1640"/>
      <c r="CIE26" s="1640"/>
      <c r="CIF26" s="1640"/>
      <c r="CIG26" s="1640"/>
      <c r="CIH26" s="1640"/>
      <c r="CII26" s="1640"/>
      <c r="CIJ26" s="1640"/>
      <c r="CIK26" s="1640"/>
      <c r="CIL26" s="1640"/>
      <c r="CIM26" s="1640"/>
      <c r="CIN26" s="1640"/>
      <c r="CIO26" s="1640"/>
      <c r="CIP26" s="1640"/>
      <c r="CIQ26" s="1640"/>
      <c r="CIR26" s="1640"/>
      <c r="CIS26" s="1640"/>
      <c r="CIT26" s="1640"/>
      <c r="CIU26" s="1640"/>
      <c r="CIV26" s="1640"/>
      <c r="CIW26" s="1640"/>
      <c r="CIX26" s="1640"/>
      <c r="CIY26" s="1640"/>
      <c r="CIZ26" s="1640"/>
      <c r="CJA26" s="1640"/>
      <c r="CJB26" s="1640"/>
      <c r="CJC26" s="1640"/>
      <c r="CJD26" s="1640"/>
      <c r="CJE26" s="1640"/>
      <c r="CJF26" s="1640"/>
      <c r="CJG26" s="1640"/>
      <c r="CJH26" s="1640"/>
      <c r="CJI26" s="1640"/>
      <c r="CJJ26" s="1640"/>
      <c r="CJK26" s="1640"/>
      <c r="CJL26" s="1640"/>
      <c r="CJM26" s="1640"/>
      <c r="CJN26" s="1640"/>
      <c r="CJO26" s="1640"/>
      <c r="CJP26" s="1640"/>
      <c r="CJQ26" s="1640"/>
      <c r="CJR26" s="1640"/>
      <c r="CJS26" s="1640"/>
      <c r="CJT26" s="1640"/>
      <c r="CJU26" s="1640"/>
      <c r="CJV26" s="1640"/>
      <c r="CJW26" s="1640"/>
      <c r="CJX26" s="1640"/>
      <c r="CJY26" s="1640"/>
      <c r="CJZ26" s="1640"/>
      <c r="CKA26" s="1640"/>
      <c r="CKB26" s="1640"/>
      <c r="CKC26" s="1640"/>
      <c r="CKD26" s="1640"/>
      <c r="CKE26" s="1640"/>
      <c r="CKF26" s="1640"/>
      <c r="CKG26" s="1640"/>
      <c r="CKH26" s="1640"/>
      <c r="CKI26" s="1640"/>
      <c r="CKJ26" s="1640"/>
      <c r="CKK26" s="1640"/>
      <c r="CKL26" s="1640"/>
      <c r="CKM26" s="1640"/>
      <c r="CKN26" s="1640"/>
      <c r="CKO26" s="1640"/>
      <c r="CKP26" s="1640"/>
      <c r="CKQ26" s="1640"/>
      <c r="CKR26" s="1640"/>
      <c r="CKS26" s="1640"/>
      <c r="CKT26" s="1640"/>
      <c r="CKU26" s="1640"/>
      <c r="CKV26" s="1640"/>
      <c r="CKW26" s="1640"/>
      <c r="CKX26" s="1640"/>
      <c r="CKY26" s="1640"/>
      <c r="CKZ26" s="1640"/>
      <c r="CLA26" s="1640"/>
      <c r="CLB26" s="1640"/>
      <c r="CLC26" s="1640"/>
      <c r="CLD26" s="1640"/>
      <c r="CLE26" s="1640"/>
      <c r="CLF26" s="1640"/>
      <c r="CLG26" s="1640"/>
      <c r="CLH26" s="1640"/>
      <c r="CLI26" s="1640"/>
      <c r="CLJ26" s="1640"/>
      <c r="CLK26" s="1640"/>
      <c r="CLL26" s="1640"/>
      <c r="CLM26" s="1640"/>
      <c r="CLN26" s="1640"/>
      <c r="CLO26" s="1640"/>
      <c r="CLP26" s="1640"/>
      <c r="CLQ26" s="1640"/>
      <c r="CLR26" s="1640"/>
      <c r="CLS26" s="1640"/>
      <c r="CLT26" s="1640"/>
      <c r="CLU26" s="1640"/>
      <c r="CLV26" s="1640"/>
      <c r="CLW26" s="1640"/>
      <c r="CLX26" s="1640"/>
      <c r="CLY26" s="1640"/>
      <c r="CLZ26" s="1640"/>
      <c r="CMA26" s="1640"/>
      <c r="CMB26" s="1640"/>
      <c r="CMC26" s="1640"/>
      <c r="CMD26" s="1640"/>
      <c r="CME26" s="1640"/>
      <c r="CMF26" s="1640"/>
      <c r="CMG26" s="1640"/>
      <c r="CMH26" s="1640"/>
      <c r="CMI26" s="1640"/>
      <c r="CMJ26" s="1640"/>
      <c r="CMK26" s="1640"/>
      <c r="CML26" s="1640"/>
      <c r="CMM26" s="1640"/>
      <c r="CMN26" s="1640"/>
      <c r="CMO26" s="1640"/>
      <c r="CMP26" s="1640"/>
      <c r="CMQ26" s="1640"/>
      <c r="CMR26" s="1640"/>
      <c r="CMS26" s="1640"/>
      <c r="CMT26" s="1640"/>
      <c r="CMU26" s="1640"/>
      <c r="CMV26" s="1640"/>
      <c r="CMW26" s="1640"/>
      <c r="CMX26" s="1640"/>
      <c r="CMY26" s="1640"/>
      <c r="CMZ26" s="1640"/>
      <c r="CNA26" s="1640"/>
      <c r="CNB26" s="1640"/>
      <c r="CNC26" s="1640"/>
      <c r="CND26" s="1640"/>
      <c r="CNE26" s="1640"/>
      <c r="CNF26" s="1640"/>
      <c r="CNG26" s="1640"/>
      <c r="CNH26" s="1640"/>
      <c r="CNI26" s="1640"/>
      <c r="CNJ26" s="1640"/>
      <c r="CNK26" s="1640"/>
      <c r="CNL26" s="1640"/>
      <c r="CNM26" s="1640"/>
      <c r="CNN26" s="1640"/>
      <c r="CNO26" s="1640"/>
      <c r="CNP26" s="1640"/>
      <c r="CNQ26" s="1640"/>
      <c r="CNR26" s="1640"/>
      <c r="CNS26" s="1640"/>
      <c r="CNT26" s="1640"/>
      <c r="CNU26" s="1640"/>
      <c r="CNV26" s="1640"/>
      <c r="CNW26" s="1640"/>
      <c r="CNX26" s="1640"/>
      <c r="CNY26" s="1640"/>
      <c r="CNZ26" s="1640"/>
      <c r="COA26" s="1640"/>
      <c r="COB26" s="1640"/>
      <c r="COC26" s="1640"/>
      <c r="COD26" s="1640"/>
      <c r="COE26" s="1640"/>
      <c r="COF26" s="1640"/>
      <c r="COG26" s="1640"/>
      <c r="COH26" s="1640"/>
      <c r="COI26" s="1640"/>
      <c r="COJ26" s="1640"/>
      <c r="COK26" s="1640"/>
      <c r="COL26" s="1640"/>
      <c r="COM26" s="1640"/>
      <c r="CON26" s="1640"/>
      <c r="COO26" s="1640"/>
      <c r="COP26" s="1640"/>
      <c r="COQ26" s="1640"/>
      <c r="COR26" s="1640"/>
      <c r="COS26" s="1640"/>
      <c r="COT26" s="1640"/>
      <c r="COU26" s="1640"/>
      <c r="COV26" s="1640"/>
      <c r="COW26" s="1640"/>
      <c r="COX26" s="1640"/>
      <c r="COY26" s="1640"/>
      <c r="COZ26" s="1640"/>
      <c r="CPA26" s="1640"/>
      <c r="CPB26" s="1640"/>
      <c r="CPC26" s="1640"/>
      <c r="CPD26" s="1640"/>
      <c r="CPE26" s="1640"/>
      <c r="CPF26" s="1640"/>
      <c r="CPG26" s="1640"/>
      <c r="CPH26" s="1640"/>
      <c r="CPI26" s="1640"/>
      <c r="CPJ26" s="1640"/>
      <c r="CPK26" s="1640"/>
      <c r="CPL26" s="1640"/>
      <c r="CPM26" s="1640"/>
      <c r="CPN26" s="1640"/>
      <c r="CPO26" s="1640"/>
      <c r="CPP26" s="1640"/>
      <c r="CPQ26" s="1640"/>
      <c r="CPR26" s="1640"/>
      <c r="CPS26" s="1640"/>
      <c r="CPT26" s="1640"/>
      <c r="CPU26" s="1640"/>
      <c r="CPV26" s="1640"/>
      <c r="CPW26" s="1640"/>
      <c r="CPX26" s="1640"/>
      <c r="CPY26" s="1640"/>
      <c r="CPZ26" s="1640"/>
      <c r="CQA26" s="1640"/>
      <c r="CQB26" s="1640"/>
      <c r="CQC26" s="1640"/>
      <c r="CQD26" s="1640"/>
      <c r="CQE26" s="1640"/>
      <c r="CQF26" s="1640"/>
      <c r="CQG26" s="1640"/>
      <c r="CQH26" s="1640"/>
      <c r="CQI26" s="1640"/>
      <c r="CQJ26" s="1640"/>
      <c r="CQK26" s="1640"/>
      <c r="CQL26" s="1640"/>
      <c r="CQM26" s="1640"/>
      <c r="CQN26" s="1640"/>
      <c r="CQO26" s="1640"/>
      <c r="CQP26" s="1640"/>
      <c r="CQQ26" s="1640"/>
      <c r="CQR26" s="1640"/>
      <c r="CQS26" s="1640"/>
      <c r="CQT26" s="1640"/>
      <c r="CQU26" s="1640"/>
      <c r="CQV26" s="1640"/>
      <c r="CQW26" s="1640"/>
      <c r="CQX26" s="1640"/>
      <c r="CQY26" s="1640"/>
      <c r="CQZ26" s="1640"/>
      <c r="CRA26" s="1640"/>
      <c r="CRB26" s="1640"/>
      <c r="CRC26" s="1640"/>
      <c r="CRD26" s="1640"/>
      <c r="CRE26" s="1640"/>
      <c r="CRF26" s="1640"/>
      <c r="CRG26" s="1640"/>
      <c r="CRH26" s="1640"/>
      <c r="CRI26" s="1640"/>
      <c r="CRJ26" s="1640"/>
      <c r="CRK26" s="1640"/>
      <c r="CRL26" s="1640"/>
      <c r="CRM26" s="1640"/>
      <c r="CRN26" s="1640"/>
      <c r="CRO26" s="1640"/>
      <c r="CRP26" s="1640"/>
      <c r="CRQ26" s="1640"/>
      <c r="CRR26" s="1640"/>
      <c r="CRS26" s="1640"/>
      <c r="CRT26" s="1640"/>
      <c r="CRU26" s="1640"/>
      <c r="CRV26" s="1640"/>
      <c r="CRW26" s="1640"/>
      <c r="CRX26" s="1640"/>
      <c r="CRY26" s="1640"/>
      <c r="CRZ26" s="1640"/>
      <c r="CSA26" s="1640"/>
      <c r="CSB26" s="1640"/>
      <c r="CSC26" s="1640"/>
      <c r="CSD26" s="1640"/>
      <c r="CSE26" s="1640"/>
      <c r="CSF26" s="1640"/>
      <c r="CSG26" s="1640"/>
      <c r="CSH26" s="1640"/>
      <c r="CSI26" s="1640"/>
      <c r="CSJ26" s="1640"/>
      <c r="CSK26" s="1640"/>
      <c r="CSL26" s="1640"/>
      <c r="CSM26" s="1640"/>
      <c r="CSN26" s="1640"/>
      <c r="CSO26" s="1640"/>
      <c r="CSP26" s="1640"/>
      <c r="CSQ26" s="1640"/>
      <c r="CSR26" s="1640"/>
      <c r="CSS26" s="1640"/>
      <c r="CST26" s="1640"/>
      <c r="CSU26" s="1640"/>
      <c r="CSV26" s="1640"/>
      <c r="CSW26" s="1640"/>
      <c r="CSX26" s="1640"/>
      <c r="CSY26" s="1640"/>
      <c r="CSZ26" s="1640"/>
      <c r="CTA26" s="1640"/>
      <c r="CTB26" s="1640"/>
      <c r="CTC26" s="1640"/>
      <c r="CTD26" s="1640"/>
      <c r="CTE26" s="1640"/>
      <c r="CTF26" s="1640"/>
      <c r="CTG26" s="1640"/>
      <c r="CTH26" s="1640"/>
      <c r="CTI26" s="1640"/>
      <c r="CTJ26" s="1640"/>
      <c r="CTK26" s="1640"/>
      <c r="CTL26" s="1640"/>
      <c r="CTM26" s="1640"/>
      <c r="CTN26" s="1640"/>
      <c r="CTO26" s="1640"/>
      <c r="CTP26" s="1640"/>
      <c r="CTQ26" s="1640"/>
      <c r="CTR26" s="1640"/>
      <c r="CTS26" s="1640"/>
      <c r="CTT26" s="1640"/>
      <c r="CTU26" s="1640"/>
      <c r="CTV26" s="1640"/>
      <c r="CTW26" s="1640"/>
      <c r="CTX26" s="1640"/>
      <c r="CTY26" s="1640"/>
      <c r="CTZ26" s="1640"/>
      <c r="CUA26" s="1640"/>
      <c r="CUB26" s="1640"/>
      <c r="CUC26" s="1640"/>
      <c r="CUD26" s="1640"/>
      <c r="CUE26" s="1640"/>
      <c r="CUF26" s="1640"/>
      <c r="CUG26" s="1640"/>
      <c r="CUH26" s="1640"/>
      <c r="CUI26" s="1640"/>
      <c r="CUJ26" s="1640"/>
      <c r="CUK26" s="1640"/>
      <c r="CUL26" s="1640"/>
      <c r="CUM26" s="1640"/>
      <c r="CUN26" s="1640"/>
      <c r="CUO26" s="1640"/>
      <c r="CUP26" s="1640"/>
      <c r="CUQ26" s="1640"/>
      <c r="CUR26" s="1640"/>
      <c r="CUS26" s="1640"/>
      <c r="CUT26" s="1640"/>
      <c r="CUU26" s="1640"/>
      <c r="CUV26" s="1640"/>
      <c r="CUW26" s="1640"/>
      <c r="CUX26" s="1640"/>
      <c r="CUY26" s="1640"/>
      <c r="CUZ26" s="1640"/>
      <c r="CVA26" s="1640"/>
      <c r="CVB26" s="1640"/>
      <c r="CVC26" s="1640"/>
      <c r="CVD26" s="1640"/>
      <c r="CVE26" s="1640"/>
      <c r="CVF26" s="1640"/>
      <c r="CVG26" s="1640"/>
      <c r="CVH26" s="1640"/>
      <c r="CVI26" s="1640"/>
      <c r="CVJ26" s="1640"/>
      <c r="CVK26" s="1640"/>
      <c r="CVL26" s="1640"/>
      <c r="CVM26" s="1640"/>
      <c r="CVN26" s="1640"/>
      <c r="CVO26" s="1640"/>
      <c r="CVP26" s="1640"/>
      <c r="CVQ26" s="1640"/>
      <c r="CVR26" s="1640"/>
      <c r="CVS26" s="1640"/>
      <c r="CVT26" s="1640"/>
      <c r="CVU26" s="1640"/>
      <c r="CVV26" s="1640"/>
      <c r="CVW26" s="1640"/>
      <c r="CVX26" s="1640"/>
      <c r="CVY26" s="1640"/>
      <c r="CVZ26" s="1640"/>
      <c r="CWA26" s="1640"/>
      <c r="CWB26" s="1640"/>
      <c r="CWC26" s="1640"/>
      <c r="CWD26" s="1640"/>
      <c r="CWE26" s="1640"/>
      <c r="CWF26" s="1640"/>
      <c r="CWG26" s="1640"/>
      <c r="CWH26" s="1640"/>
      <c r="CWI26" s="1640"/>
      <c r="CWJ26" s="1640"/>
      <c r="CWK26" s="1640"/>
      <c r="CWL26" s="1640"/>
      <c r="CWM26" s="1640"/>
      <c r="CWN26" s="1640"/>
      <c r="CWO26" s="1640"/>
      <c r="CWP26" s="1640"/>
      <c r="CWQ26" s="1640"/>
      <c r="CWR26" s="1640"/>
      <c r="CWS26" s="1640"/>
      <c r="CWT26" s="1640"/>
      <c r="CWU26" s="1640"/>
      <c r="CWV26" s="1640"/>
      <c r="CWW26" s="1640"/>
      <c r="CWX26" s="1640"/>
      <c r="CWY26" s="1640"/>
      <c r="CWZ26" s="1640"/>
      <c r="CXA26" s="1640"/>
      <c r="CXB26" s="1640"/>
      <c r="CXC26" s="1640"/>
      <c r="CXD26" s="1640"/>
      <c r="CXE26" s="1640"/>
      <c r="CXF26" s="1640"/>
      <c r="CXG26" s="1640"/>
      <c r="CXH26" s="1640"/>
      <c r="CXI26" s="1640"/>
      <c r="CXJ26" s="1640"/>
      <c r="CXK26" s="1640"/>
      <c r="CXL26" s="1640"/>
      <c r="CXM26" s="1640"/>
      <c r="CXN26" s="1640"/>
      <c r="CXO26" s="1640"/>
      <c r="CXP26" s="1640"/>
      <c r="CXQ26" s="1640"/>
      <c r="CXR26" s="1640"/>
      <c r="CXS26" s="1640"/>
      <c r="CXT26" s="1640"/>
      <c r="CXU26" s="1640"/>
      <c r="CXV26" s="1640"/>
      <c r="CXW26" s="1640"/>
      <c r="CXX26" s="1640"/>
      <c r="CXY26" s="1640"/>
      <c r="CXZ26" s="1640"/>
      <c r="CYA26" s="1640"/>
      <c r="CYB26" s="1640"/>
      <c r="CYC26" s="1640"/>
      <c r="CYD26" s="1640"/>
      <c r="CYE26" s="1640"/>
      <c r="CYF26" s="1640"/>
      <c r="CYG26" s="1640"/>
      <c r="CYH26" s="1640"/>
      <c r="CYI26" s="1640"/>
      <c r="CYJ26" s="1640"/>
      <c r="CYK26" s="1640"/>
      <c r="CYL26" s="1640"/>
      <c r="CYM26" s="1640"/>
      <c r="CYN26" s="1640"/>
      <c r="CYO26" s="1640"/>
      <c r="CYP26" s="1640"/>
      <c r="CYQ26" s="1640"/>
      <c r="CYR26" s="1640"/>
      <c r="CYS26" s="1640"/>
      <c r="CYT26" s="1640"/>
      <c r="CYU26" s="1640"/>
      <c r="CYV26" s="1640"/>
      <c r="CYW26" s="1640"/>
      <c r="CYX26" s="1640"/>
      <c r="CYY26" s="1640"/>
      <c r="CYZ26" s="1640"/>
      <c r="CZA26" s="1640"/>
      <c r="CZB26" s="1640"/>
      <c r="CZC26" s="1640"/>
      <c r="CZD26" s="1640"/>
      <c r="CZE26" s="1640"/>
      <c r="CZF26" s="1640"/>
      <c r="CZG26" s="1640"/>
      <c r="CZH26" s="1640"/>
      <c r="CZI26" s="1640"/>
      <c r="CZJ26" s="1640"/>
      <c r="CZK26" s="1640"/>
      <c r="CZL26" s="1640"/>
      <c r="CZM26" s="1640"/>
      <c r="CZN26" s="1640"/>
      <c r="CZO26" s="1640"/>
      <c r="CZP26" s="1640"/>
      <c r="CZQ26" s="1640"/>
      <c r="CZR26" s="1640"/>
      <c r="CZS26" s="1640"/>
      <c r="CZT26" s="1640"/>
      <c r="CZU26" s="1640"/>
      <c r="CZV26" s="1640"/>
      <c r="CZW26" s="1640"/>
      <c r="CZX26" s="1640"/>
      <c r="CZY26" s="1640"/>
      <c r="CZZ26" s="1640"/>
      <c r="DAA26" s="1640"/>
      <c r="DAB26" s="1640"/>
      <c r="DAC26" s="1640"/>
      <c r="DAD26" s="1640"/>
      <c r="DAE26" s="1640"/>
      <c r="DAF26" s="1640"/>
      <c r="DAG26" s="1640"/>
      <c r="DAH26" s="1640"/>
      <c r="DAI26" s="1640"/>
      <c r="DAJ26" s="1640"/>
      <c r="DAK26" s="1640"/>
      <c r="DAL26" s="1640"/>
      <c r="DAM26" s="1640"/>
      <c r="DAN26" s="1640"/>
      <c r="DAO26" s="1640"/>
      <c r="DAP26" s="1640"/>
      <c r="DAQ26" s="1640"/>
      <c r="DAR26" s="1640"/>
      <c r="DAS26" s="1640"/>
      <c r="DAT26" s="1640"/>
      <c r="DAU26" s="1640"/>
      <c r="DAV26" s="1640"/>
      <c r="DAW26" s="1640"/>
      <c r="DAX26" s="1640"/>
      <c r="DAY26" s="1640"/>
      <c r="DAZ26" s="1640"/>
      <c r="DBA26" s="1640"/>
      <c r="DBB26" s="1640"/>
      <c r="DBC26" s="1640"/>
      <c r="DBD26" s="1640"/>
      <c r="DBE26" s="1640"/>
      <c r="DBF26" s="1640"/>
      <c r="DBG26" s="1640"/>
      <c r="DBH26" s="1640"/>
      <c r="DBI26" s="1640"/>
      <c r="DBJ26" s="1640"/>
      <c r="DBK26" s="1640"/>
      <c r="DBL26" s="1640"/>
      <c r="DBM26" s="1640"/>
      <c r="DBN26" s="1640"/>
      <c r="DBO26" s="1640"/>
      <c r="DBP26" s="1640"/>
      <c r="DBQ26" s="1640"/>
      <c r="DBR26" s="1640"/>
      <c r="DBS26" s="1640"/>
      <c r="DBT26" s="1640"/>
      <c r="DBU26" s="1640"/>
      <c r="DBV26" s="1640"/>
      <c r="DBW26" s="1640"/>
      <c r="DBX26" s="1640"/>
      <c r="DBY26" s="1640"/>
      <c r="DBZ26" s="1640"/>
      <c r="DCA26" s="1640"/>
      <c r="DCB26" s="1640"/>
      <c r="DCC26" s="1640"/>
      <c r="DCD26" s="1640"/>
      <c r="DCE26" s="1640"/>
      <c r="DCF26" s="1640"/>
      <c r="DCG26" s="1640"/>
      <c r="DCH26" s="1640"/>
      <c r="DCI26" s="1640"/>
      <c r="DCJ26" s="1640"/>
      <c r="DCK26" s="1640"/>
      <c r="DCL26" s="1640"/>
      <c r="DCM26" s="1640"/>
      <c r="DCN26" s="1640"/>
      <c r="DCO26" s="1640"/>
      <c r="DCP26" s="1640"/>
      <c r="DCQ26" s="1640"/>
      <c r="DCR26" s="1640"/>
      <c r="DCS26" s="1640"/>
      <c r="DCT26" s="1640"/>
      <c r="DCU26" s="1640"/>
      <c r="DCV26" s="1640"/>
      <c r="DCW26" s="1640"/>
      <c r="DCX26" s="1640"/>
      <c r="DCY26" s="1640"/>
      <c r="DCZ26" s="1640"/>
      <c r="DDA26" s="1640"/>
      <c r="DDB26" s="1640"/>
      <c r="DDC26" s="1640"/>
      <c r="DDD26" s="1640"/>
      <c r="DDE26" s="1640"/>
      <c r="DDF26" s="1640"/>
      <c r="DDG26" s="1640"/>
      <c r="DDH26" s="1640"/>
      <c r="DDI26" s="1640"/>
      <c r="DDJ26" s="1640"/>
      <c r="DDK26" s="1640"/>
      <c r="DDL26" s="1640"/>
      <c r="DDM26" s="1640"/>
      <c r="DDN26" s="1640"/>
      <c r="DDO26" s="1640"/>
      <c r="DDP26" s="1640"/>
      <c r="DDQ26" s="1640"/>
      <c r="DDR26" s="1640"/>
      <c r="DDS26" s="1640"/>
      <c r="DDT26" s="1640"/>
      <c r="DDU26" s="1640"/>
      <c r="DDV26" s="1640"/>
      <c r="DDW26" s="1640"/>
      <c r="DDX26" s="1640"/>
      <c r="DDY26" s="1640"/>
      <c r="DDZ26" s="1640"/>
      <c r="DEA26" s="1640"/>
      <c r="DEB26" s="1640"/>
      <c r="DEC26" s="1640"/>
      <c r="DED26" s="1640"/>
      <c r="DEE26" s="1640"/>
      <c r="DEF26" s="1640"/>
      <c r="DEG26" s="1640"/>
      <c r="DEH26" s="1640"/>
      <c r="DEI26" s="1640"/>
      <c r="DEJ26" s="1640"/>
      <c r="DEK26" s="1640"/>
      <c r="DEL26" s="1640"/>
      <c r="DEM26" s="1640"/>
      <c r="DEN26" s="1640"/>
      <c r="DEO26" s="1640"/>
      <c r="DEP26" s="1640"/>
      <c r="DEQ26" s="1640"/>
      <c r="DER26" s="1640"/>
      <c r="DES26" s="1640"/>
      <c r="DET26" s="1640"/>
      <c r="DEU26" s="1640"/>
      <c r="DEV26" s="1640"/>
      <c r="DEW26" s="1640"/>
      <c r="DEX26" s="1640"/>
      <c r="DEY26" s="1640"/>
      <c r="DEZ26" s="1640"/>
      <c r="DFA26" s="1640"/>
      <c r="DFB26" s="1640"/>
      <c r="DFC26" s="1640"/>
      <c r="DFD26" s="1640"/>
      <c r="DFE26" s="1640"/>
      <c r="DFF26" s="1640"/>
      <c r="DFG26" s="1640"/>
      <c r="DFH26" s="1640"/>
      <c r="DFI26" s="1640"/>
      <c r="DFJ26" s="1640"/>
      <c r="DFK26" s="1640"/>
      <c r="DFL26" s="1640"/>
      <c r="DFM26" s="1640"/>
      <c r="DFN26" s="1640"/>
      <c r="DFO26" s="1640"/>
      <c r="DFP26" s="1640"/>
      <c r="DFQ26" s="1640"/>
      <c r="DFR26" s="1640"/>
      <c r="DFS26" s="1640"/>
      <c r="DFT26" s="1640"/>
      <c r="DFU26" s="1640"/>
      <c r="DFV26" s="1640"/>
      <c r="DFW26" s="1640"/>
      <c r="DFX26" s="1640"/>
      <c r="DFY26" s="1640"/>
      <c r="DFZ26" s="1640"/>
      <c r="DGA26" s="1640"/>
      <c r="DGB26" s="1640"/>
      <c r="DGC26" s="1640"/>
      <c r="DGD26" s="1640"/>
      <c r="DGE26" s="1640"/>
      <c r="DGF26" s="1640"/>
      <c r="DGG26" s="1640"/>
      <c r="DGH26" s="1640"/>
      <c r="DGI26" s="1640"/>
      <c r="DGJ26" s="1640"/>
      <c r="DGK26" s="1640"/>
      <c r="DGL26" s="1640"/>
      <c r="DGM26" s="1640"/>
      <c r="DGN26" s="1640"/>
      <c r="DGO26" s="1640"/>
      <c r="DGP26" s="1640"/>
      <c r="DGQ26" s="1640"/>
      <c r="DGR26" s="1640"/>
      <c r="DGS26" s="1640"/>
      <c r="DGT26" s="1640"/>
      <c r="DGU26" s="1640"/>
      <c r="DGV26" s="1640"/>
      <c r="DGW26" s="1640"/>
      <c r="DGX26" s="1640"/>
      <c r="DGY26" s="1640"/>
      <c r="DGZ26" s="1640"/>
      <c r="DHA26" s="1640"/>
      <c r="DHB26" s="1640"/>
      <c r="DHC26" s="1640"/>
      <c r="DHD26" s="1640"/>
      <c r="DHE26" s="1640"/>
      <c r="DHF26" s="1640"/>
      <c r="DHG26" s="1640"/>
      <c r="DHH26" s="1640"/>
      <c r="DHI26" s="1640"/>
      <c r="DHJ26" s="1640"/>
      <c r="DHK26" s="1640"/>
      <c r="DHL26" s="1640"/>
      <c r="DHM26" s="1640"/>
      <c r="DHN26" s="1640"/>
      <c r="DHO26" s="1640"/>
      <c r="DHP26" s="1640"/>
      <c r="DHQ26" s="1640"/>
      <c r="DHR26" s="1640"/>
      <c r="DHS26" s="1640"/>
      <c r="DHT26" s="1640"/>
      <c r="DHU26" s="1640"/>
      <c r="DHV26" s="1640"/>
      <c r="DHW26" s="1640"/>
      <c r="DHX26" s="1640"/>
      <c r="DHY26" s="1640"/>
      <c r="DHZ26" s="1640"/>
      <c r="DIA26" s="1640"/>
      <c r="DIB26" s="1640"/>
      <c r="DIC26" s="1640"/>
      <c r="DID26" s="1640"/>
      <c r="DIE26" s="1640"/>
      <c r="DIF26" s="1640"/>
      <c r="DIG26" s="1640"/>
      <c r="DIH26" s="1640"/>
      <c r="DII26" s="1640"/>
      <c r="DIJ26" s="1640"/>
      <c r="DIK26" s="1640"/>
      <c r="DIL26" s="1640"/>
      <c r="DIM26" s="1640"/>
      <c r="DIN26" s="1640"/>
      <c r="DIO26" s="1640"/>
      <c r="DIP26" s="1640"/>
      <c r="DIQ26" s="1640"/>
      <c r="DIR26" s="1640"/>
      <c r="DIS26" s="1640"/>
      <c r="DIT26" s="1640"/>
      <c r="DIU26" s="1640"/>
      <c r="DIV26" s="1640"/>
      <c r="DIW26" s="1640"/>
      <c r="DIX26" s="1640"/>
      <c r="DIY26" s="1640"/>
      <c r="DIZ26" s="1640"/>
      <c r="DJA26" s="1640"/>
      <c r="DJB26" s="1640"/>
      <c r="DJC26" s="1640"/>
      <c r="DJD26" s="1640"/>
      <c r="DJE26" s="1640"/>
      <c r="DJF26" s="1640"/>
      <c r="DJG26" s="1640"/>
      <c r="DJH26" s="1640"/>
      <c r="DJI26" s="1640"/>
      <c r="DJJ26" s="1640"/>
      <c r="DJK26" s="1640"/>
      <c r="DJL26" s="1640"/>
      <c r="DJM26" s="1640"/>
      <c r="DJN26" s="1640"/>
      <c r="DJO26" s="1640"/>
      <c r="DJP26" s="1640"/>
      <c r="DJQ26" s="1640"/>
      <c r="DJR26" s="1640"/>
      <c r="DJS26" s="1640"/>
      <c r="DJT26" s="1640"/>
      <c r="DJU26" s="1640"/>
      <c r="DJV26" s="1640"/>
      <c r="DJW26" s="1640"/>
      <c r="DJX26" s="1640"/>
      <c r="DJY26" s="1640"/>
      <c r="DJZ26" s="1640"/>
      <c r="DKA26" s="1640"/>
      <c r="DKB26" s="1640"/>
      <c r="DKC26" s="1640"/>
      <c r="DKD26" s="1640"/>
      <c r="DKE26" s="1640"/>
      <c r="DKF26" s="1640"/>
      <c r="DKG26" s="1640"/>
      <c r="DKH26" s="1640"/>
      <c r="DKI26" s="1640"/>
      <c r="DKJ26" s="1640"/>
      <c r="DKK26" s="1640"/>
      <c r="DKL26" s="1640"/>
      <c r="DKM26" s="1640"/>
      <c r="DKN26" s="1640"/>
      <c r="DKO26" s="1640"/>
      <c r="DKP26" s="1640"/>
      <c r="DKQ26" s="1640"/>
      <c r="DKR26" s="1640"/>
      <c r="DKS26" s="1640"/>
      <c r="DKT26" s="1640"/>
      <c r="DKU26" s="1640"/>
      <c r="DKV26" s="1640"/>
      <c r="DKW26" s="1640"/>
      <c r="DKX26" s="1640"/>
      <c r="DKY26" s="1640"/>
      <c r="DKZ26" s="1640"/>
      <c r="DLA26" s="1640"/>
      <c r="DLB26" s="1640"/>
      <c r="DLC26" s="1640"/>
      <c r="DLD26" s="1640"/>
      <c r="DLE26" s="1640"/>
      <c r="DLF26" s="1640"/>
      <c r="DLG26" s="1640"/>
      <c r="DLH26" s="1640"/>
      <c r="DLI26" s="1640"/>
      <c r="DLJ26" s="1640"/>
      <c r="DLK26" s="1640"/>
      <c r="DLL26" s="1640"/>
      <c r="DLM26" s="1640"/>
      <c r="DLN26" s="1640"/>
      <c r="DLO26" s="1640"/>
      <c r="DLP26" s="1640"/>
      <c r="DLQ26" s="1640"/>
      <c r="DLR26" s="1640"/>
      <c r="DLS26" s="1640"/>
      <c r="DLT26" s="1640"/>
      <c r="DLU26" s="1640"/>
      <c r="DLV26" s="1640"/>
      <c r="DLW26" s="1640"/>
      <c r="DLX26" s="1640"/>
      <c r="DLY26" s="1640"/>
      <c r="DLZ26" s="1640"/>
      <c r="DMA26" s="1640"/>
      <c r="DMB26" s="1640"/>
      <c r="DMC26" s="1640"/>
      <c r="DMD26" s="1640"/>
      <c r="DME26" s="1640"/>
      <c r="DMF26" s="1640"/>
      <c r="DMG26" s="1640"/>
      <c r="DMH26" s="1640"/>
      <c r="DMI26" s="1640"/>
      <c r="DMJ26" s="1640"/>
      <c r="DMK26" s="1640"/>
      <c r="DML26" s="1640"/>
      <c r="DMM26" s="1640"/>
      <c r="DMN26" s="1640"/>
      <c r="DMO26" s="1640"/>
      <c r="DMP26" s="1640"/>
      <c r="DMQ26" s="1640"/>
      <c r="DMR26" s="1640"/>
      <c r="DMS26" s="1640"/>
      <c r="DMT26" s="1640"/>
      <c r="DMU26" s="1640"/>
      <c r="DMV26" s="1640"/>
      <c r="DMW26" s="1640"/>
      <c r="DMX26" s="1640"/>
      <c r="DMY26" s="1640"/>
      <c r="DMZ26" s="1640"/>
      <c r="DNA26" s="1640"/>
      <c r="DNB26" s="1640"/>
      <c r="DNC26" s="1640"/>
      <c r="DND26" s="1640"/>
      <c r="DNE26" s="1640"/>
      <c r="DNF26" s="1640"/>
      <c r="DNG26" s="1640"/>
      <c r="DNH26" s="1640"/>
      <c r="DNI26" s="1640"/>
      <c r="DNJ26" s="1640"/>
      <c r="DNK26" s="1640"/>
      <c r="DNL26" s="1640"/>
      <c r="DNM26" s="1640"/>
      <c r="DNN26" s="1640"/>
      <c r="DNO26" s="1640"/>
      <c r="DNP26" s="1640"/>
      <c r="DNQ26" s="1640"/>
      <c r="DNR26" s="1640"/>
      <c r="DNS26" s="1640"/>
      <c r="DNT26" s="1640"/>
      <c r="DNU26" s="1640"/>
      <c r="DNV26" s="1640"/>
      <c r="DNW26" s="1640"/>
      <c r="DNX26" s="1640"/>
      <c r="DNY26" s="1640"/>
      <c r="DNZ26" s="1640"/>
      <c r="DOA26" s="1640"/>
      <c r="DOB26" s="1640"/>
      <c r="DOC26" s="1640"/>
      <c r="DOD26" s="1640"/>
      <c r="DOE26" s="1640"/>
      <c r="DOF26" s="1640"/>
      <c r="DOG26" s="1640"/>
      <c r="DOH26" s="1640"/>
      <c r="DOI26" s="1640"/>
      <c r="DOJ26" s="1640"/>
      <c r="DOK26" s="1640"/>
      <c r="DOL26" s="1640"/>
      <c r="DOM26" s="1640"/>
      <c r="DON26" s="1640"/>
      <c r="DOO26" s="1640"/>
      <c r="DOP26" s="1640"/>
      <c r="DOQ26" s="1640"/>
      <c r="DOR26" s="1640"/>
      <c r="DOS26" s="1640"/>
      <c r="DOT26" s="1640"/>
      <c r="DOU26" s="1640"/>
      <c r="DOV26" s="1640"/>
      <c r="DOW26" s="1640"/>
      <c r="DOX26" s="1640"/>
      <c r="DOY26" s="1640"/>
      <c r="DOZ26" s="1640"/>
      <c r="DPA26" s="1640"/>
      <c r="DPB26" s="1640"/>
      <c r="DPC26" s="1640"/>
      <c r="DPD26" s="1640"/>
      <c r="DPE26" s="1640"/>
      <c r="DPF26" s="1640"/>
      <c r="DPG26" s="1640"/>
      <c r="DPH26" s="1640"/>
      <c r="DPI26" s="1640"/>
      <c r="DPJ26" s="1640"/>
      <c r="DPK26" s="1640"/>
      <c r="DPL26" s="1640"/>
      <c r="DPM26" s="1640"/>
      <c r="DPN26" s="1640"/>
      <c r="DPO26" s="1640"/>
      <c r="DPP26" s="1640"/>
      <c r="DPQ26" s="1640"/>
      <c r="DPR26" s="1640"/>
      <c r="DPS26" s="1640"/>
      <c r="DPT26" s="1640"/>
      <c r="DPU26" s="1640"/>
      <c r="DPV26" s="1640"/>
      <c r="DPW26" s="1640"/>
      <c r="DPX26" s="1640"/>
      <c r="DPY26" s="1640"/>
      <c r="DPZ26" s="1640"/>
      <c r="DQA26" s="1640"/>
      <c r="DQB26" s="1640"/>
      <c r="DQC26" s="1640"/>
      <c r="DQD26" s="1640"/>
      <c r="DQE26" s="1640"/>
      <c r="DQF26" s="1640"/>
      <c r="DQG26" s="1640"/>
      <c r="DQH26" s="1640"/>
      <c r="DQI26" s="1640"/>
      <c r="DQJ26" s="1640"/>
      <c r="DQK26" s="1640"/>
      <c r="DQL26" s="1640"/>
      <c r="DQM26" s="1640"/>
      <c r="DQN26" s="1640"/>
      <c r="DQO26" s="1640"/>
      <c r="DQP26" s="1640"/>
      <c r="DQQ26" s="1640"/>
      <c r="DQR26" s="1640"/>
      <c r="DQS26" s="1640"/>
      <c r="DQT26" s="1640"/>
      <c r="DQU26" s="1640"/>
      <c r="DQV26" s="1640"/>
      <c r="DQW26" s="1640"/>
      <c r="DQX26" s="1640"/>
      <c r="DQY26" s="1640"/>
      <c r="DQZ26" s="1640"/>
      <c r="DRA26" s="1640"/>
      <c r="DRB26" s="1640"/>
      <c r="DRC26" s="1640"/>
      <c r="DRD26" s="1640"/>
      <c r="DRE26" s="1640"/>
      <c r="DRF26" s="1640"/>
      <c r="DRG26" s="1640"/>
      <c r="DRH26" s="1640"/>
      <c r="DRI26" s="1640"/>
      <c r="DRJ26" s="1640"/>
      <c r="DRK26" s="1640"/>
      <c r="DRL26" s="1640"/>
      <c r="DRM26" s="1640"/>
      <c r="DRN26" s="1640"/>
      <c r="DRO26" s="1640"/>
      <c r="DRP26" s="1640"/>
      <c r="DRQ26" s="1640"/>
      <c r="DRR26" s="1640"/>
      <c r="DRS26" s="1640"/>
      <c r="DRT26" s="1640"/>
      <c r="DRU26" s="1640"/>
      <c r="DRV26" s="1640"/>
      <c r="DRW26" s="1640"/>
      <c r="DRX26" s="1640"/>
      <c r="DRY26" s="1640"/>
      <c r="DRZ26" s="1640"/>
      <c r="DSA26" s="1640"/>
      <c r="DSB26" s="1640"/>
      <c r="DSC26" s="1640"/>
      <c r="DSD26" s="1640"/>
      <c r="DSE26" s="1640"/>
      <c r="DSF26" s="1640"/>
      <c r="DSG26" s="1640"/>
      <c r="DSH26" s="1640"/>
      <c r="DSI26" s="1640"/>
      <c r="DSJ26" s="1640"/>
      <c r="DSK26" s="1640"/>
      <c r="DSL26" s="1640"/>
      <c r="DSM26" s="1640"/>
      <c r="DSN26" s="1640"/>
      <c r="DSO26" s="1640"/>
      <c r="DSP26" s="1640"/>
      <c r="DSQ26" s="1640"/>
      <c r="DSR26" s="1640"/>
      <c r="DSS26" s="1640"/>
      <c r="DST26" s="1640"/>
      <c r="DSU26" s="1640"/>
      <c r="DSV26" s="1640"/>
      <c r="DSW26" s="1640"/>
      <c r="DSX26" s="1640"/>
      <c r="DSY26" s="1640"/>
      <c r="DSZ26" s="1640"/>
      <c r="DTA26" s="1640"/>
      <c r="DTB26" s="1640"/>
      <c r="DTC26" s="1640"/>
      <c r="DTD26" s="1640"/>
      <c r="DTE26" s="1640"/>
      <c r="DTF26" s="1640"/>
      <c r="DTG26" s="1640"/>
      <c r="DTH26" s="1640"/>
      <c r="DTI26" s="1640"/>
      <c r="DTJ26" s="1640"/>
      <c r="DTK26" s="1640"/>
      <c r="DTL26" s="1640"/>
      <c r="DTM26" s="1640"/>
      <c r="DTN26" s="1640"/>
      <c r="DTO26" s="1640"/>
      <c r="DTP26" s="1640"/>
      <c r="DTQ26" s="1640"/>
      <c r="DTR26" s="1640"/>
      <c r="DTS26" s="1640"/>
      <c r="DTT26" s="1640"/>
      <c r="DTU26" s="1640"/>
      <c r="DTV26" s="1640"/>
      <c r="DTW26" s="1640"/>
      <c r="DTX26" s="1640"/>
      <c r="DTY26" s="1640"/>
      <c r="DTZ26" s="1640"/>
      <c r="DUA26" s="1640"/>
      <c r="DUB26" s="1640"/>
      <c r="DUC26" s="1640"/>
      <c r="DUD26" s="1640"/>
      <c r="DUE26" s="1640"/>
      <c r="DUF26" s="1640"/>
      <c r="DUG26" s="1640"/>
      <c r="DUH26" s="1640"/>
      <c r="DUI26" s="1640"/>
      <c r="DUJ26" s="1640"/>
      <c r="DUK26" s="1640"/>
      <c r="DUL26" s="1640"/>
      <c r="DUM26" s="1640"/>
      <c r="DUN26" s="1640"/>
      <c r="DUO26" s="1640"/>
      <c r="DUP26" s="1640"/>
      <c r="DUQ26" s="1640"/>
      <c r="DUR26" s="1640"/>
      <c r="DUS26" s="1640"/>
      <c r="DUT26" s="1640"/>
      <c r="DUU26" s="1640"/>
      <c r="DUV26" s="1640"/>
      <c r="DUW26" s="1640"/>
      <c r="DUX26" s="1640"/>
      <c r="DUY26" s="1640"/>
      <c r="DUZ26" s="1640"/>
      <c r="DVA26" s="1640"/>
      <c r="DVB26" s="1640"/>
      <c r="DVC26" s="1640"/>
      <c r="DVD26" s="1640"/>
      <c r="DVE26" s="1640"/>
      <c r="DVF26" s="1640"/>
      <c r="DVG26" s="1640"/>
      <c r="DVH26" s="1640"/>
      <c r="DVI26" s="1640"/>
      <c r="DVJ26" s="1640"/>
      <c r="DVK26" s="1640"/>
      <c r="DVL26" s="1640"/>
      <c r="DVM26" s="1640"/>
      <c r="DVN26" s="1640"/>
      <c r="DVO26" s="1640"/>
      <c r="DVP26" s="1640"/>
      <c r="DVQ26" s="1640"/>
      <c r="DVR26" s="1640"/>
      <c r="DVS26" s="1640"/>
      <c r="DVT26" s="1640"/>
      <c r="DVU26" s="1640"/>
      <c r="DVV26" s="1640"/>
      <c r="DVW26" s="1640"/>
      <c r="DVX26" s="1640"/>
      <c r="DVY26" s="1640"/>
      <c r="DVZ26" s="1640"/>
      <c r="DWA26" s="1640"/>
      <c r="DWB26" s="1640"/>
      <c r="DWC26" s="1640"/>
      <c r="DWD26" s="1640"/>
      <c r="DWE26" s="1640"/>
      <c r="DWF26" s="1640"/>
      <c r="DWG26" s="1640"/>
      <c r="DWH26" s="1640"/>
      <c r="DWI26" s="1640"/>
      <c r="DWJ26" s="1640"/>
      <c r="DWK26" s="1640"/>
      <c r="DWL26" s="1640"/>
      <c r="DWM26" s="1640"/>
      <c r="DWN26" s="1640"/>
      <c r="DWO26" s="1640"/>
      <c r="DWP26" s="1640"/>
      <c r="DWQ26" s="1640"/>
      <c r="DWR26" s="1640"/>
      <c r="DWS26" s="1640"/>
      <c r="DWT26" s="1640"/>
      <c r="DWU26" s="1640"/>
      <c r="DWV26" s="1640"/>
      <c r="DWW26" s="1640"/>
      <c r="DWX26" s="1640"/>
      <c r="DWY26" s="1640"/>
      <c r="DWZ26" s="1640"/>
      <c r="DXA26" s="1640"/>
      <c r="DXB26" s="1640"/>
      <c r="DXC26" s="1640"/>
      <c r="DXD26" s="1640"/>
      <c r="DXE26" s="1640"/>
      <c r="DXF26" s="1640"/>
      <c r="DXG26" s="1640"/>
      <c r="DXH26" s="1640"/>
      <c r="DXI26" s="1640"/>
      <c r="DXJ26" s="1640"/>
      <c r="DXK26" s="1640"/>
      <c r="DXL26" s="1640"/>
      <c r="DXM26" s="1640"/>
      <c r="DXN26" s="1640"/>
      <c r="DXO26" s="1640"/>
      <c r="DXP26" s="1640"/>
      <c r="DXQ26" s="1640"/>
      <c r="DXR26" s="1640"/>
      <c r="DXS26" s="1640"/>
      <c r="DXT26" s="1640"/>
      <c r="DXU26" s="1640"/>
      <c r="DXV26" s="1640"/>
      <c r="DXW26" s="1640"/>
      <c r="DXX26" s="1640"/>
      <c r="DXY26" s="1640"/>
      <c r="DXZ26" s="1640"/>
      <c r="DYA26" s="1640"/>
      <c r="DYB26" s="1640"/>
      <c r="DYC26" s="1640"/>
      <c r="DYD26" s="1640"/>
      <c r="DYE26" s="1640"/>
      <c r="DYF26" s="1640"/>
      <c r="DYG26" s="1640"/>
      <c r="DYH26" s="1640"/>
      <c r="DYI26" s="1640"/>
      <c r="DYJ26" s="1640"/>
      <c r="DYK26" s="1640"/>
      <c r="DYL26" s="1640"/>
      <c r="DYM26" s="1640"/>
      <c r="DYN26" s="1640"/>
      <c r="DYO26" s="1640"/>
      <c r="DYP26" s="1640"/>
      <c r="DYQ26" s="1640"/>
      <c r="DYR26" s="1640"/>
      <c r="DYS26" s="1640"/>
      <c r="DYT26" s="1640"/>
      <c r="DYU26" s="1640"/>
      <c r="DYV26" s="1640"/>
      <c r="DYW26" s="1640"/>
      <c r="DYX26" s="1640"/>
      <c r="DYY26" s="1640"/>
      <c r="DYZ26" s="1640"/>
      <c r="DZA26" s="1640"/>
      <c r="DZB26" s="1640"/>
      <c r="DZC26" s="1640"/>
      <c r="DZD26" s="1640"/>
      <c r="DZE26" s="1640"/>
      <c r="DZF26" s="1640"/>
      <c r="DZG26" s="1640"/>
      <c r="DZH26" s="1640"/>
      <c r="DZI26" s="1640"/>
      <c r="DZJ26" s="1640"/>
      <c r="DZK26" s="1640"/>
      <c r="DZL26" s="1640"/>
      <c r="DZM26" s="1640"/>
      <c r="DZN26" s="1640"/>
      <c r="DZO26" s="1640"/>
      <c r="DZP26" s="1640"/>
      <c r="DZQ26" s="1640"/>
      <c r="DZR26" s="1640"/>
      <c r="DZS26" s="1640"/>
      <c r="DZT26" s="1640"/>
      <c r="DZU26" s="1640"/>
      <c r="DZV26" s="1640"/>
      <c r="DZW26" s="1640"/>
      <c r="DZX26" s="1640"/>
      <c r="DZY26" s="1640"/>
      <c r="DZZ26" s="1640"/>
      <c r="EAA26" s="1640"/>
      <c r="EAB26" s="1640"/>
      <c r="EAC26" s="1640"/>
      <c r="EAD26" s="1640"/>
      <c r="EAE26" s="1640"/>
      <c r="EAF26" s="1640"/>
      <c r="EAG26" s="1640"/>
      <c r="EAH26" s="1640"/>
      <c r="EAI26" s="1640"/>
      <c r="EAJ26" s="1640"/>
      <c r="EAK26" s="1640"/>
      <c r="EAL26" s="1640"/>
      <c r="EAM26" s="1640"/>
      <c r="EAN26" s="1640"/>
      <c r="EAO26" s="1640"/>
      <c r="EAP26" s="1640"/>
      <c r="EAQ26" s="1640"/>
      <c r="EAR26" s="1640"/>
      <c r="EAS26" s="1640"/>
      <c r="EAT26" s="1640"/>
      <c r="EAU26" s="1640"/>
      <c r="EAV26" s="1640"/>
      <c r="EAW26" s="1640"/>
      <c r="EAX26" s="1640"/>
      <c r="EAY26" s="1640"/>
      <c r="EAZ26" s="1640"/>
      <c r="EBA26" s="1640"/>
      <c r="EBB26" s="1640"/>
      <c r="EBC26" s="1640"/>
      <c r="EBD26" s="1640"/>
      <c r="EBE26" s="1640"/>
      <c r="EBF26" s="1640"/>
      <c r="EBG26" s="1640"/>
      <c r="EBH26" s="1640"/>
      <c r="EBI26" s="1640"/>
      <c r="EBJ26" s="1640"/>
      <c r="EBK26" s="1640"/>
      <c r="EBL26" s="1640"/>
      <c r="EBM26" s="1640"/>
      <c r="EBN26" s="1640"/>
      <c r="EBO26" s="1640"/>
      <c r="EBP26" s="1640"/>
      <c r="EBQ26" s="1640"/>
      <c r="EBR26" s="1640"/>
      <c r="EBS26" s="1640"/>
      <c r="EBT26" s="1640"/>
      <c r="EBU26" s="1640"/>
      <c r="EBV26" s="1640"/>
      <c r="EBW26" s="1640"/>
      <c r="EBX26" s="1640"/>
      <c r="EBY26" s="1640"/>
      <c r="EBZ26" s="1640"/>
      <c r="ECA26" s="1640"/>
      <c r="ECB26" s="1640"/>
      <c r="ECC26" s="1640"/>
      <c r="ECD26" s="1640"/>
      <c r="ECE26" s="1640"/>
      <c r="ECF26" s="1640"/>
      <c r="ECG26" s="1640"/>
      <c r="ECH26" s="1640"/>
      <c r="ECI26" s="1640"/>
      <c r="ECJ26" s="1640"/>
      <c r="ECK26" s="1640"/>
      <c r="ECL26" s="1640"/>
      <c r="ECM26" s="1640"/>
      <c r="ECN26" s="1640"/>
      <c r="ECO26" s="1640"/>
      <c r="ECP26" s="1640"/>
      <c r="ECQ26" s="1640"/>
      <c r="ECR26" s="1640"/>
      <c r="ECS26" s="1640"/>
      <c r="ECT26" s="1640"/>
      <c r="ECU26" s="1640"/>
      <c r="ECV26" s="1640"/>
      <c r="ECW26" s="1640"/>
      <c r="ECX26" s="1640"/>
      <c r="ECY26" s="1640"/>
      <c r="ECZ26" s="1640"/>
      <c r="EDA26" s="1640"/>
      <c r="EDB26" s="1640"/>
      <c r="EDC26" s="1640"/>
      <c r="EDD26" s="1640"/>
      <c r="EDE26" s="1640"/>
      <c r="EDF26" s="1640"/>
      <c r="EDG26" s="1640"/>
      <c r="EDH26" s="1640"/>
      <c r="EDI26" s="1640"/>
      <c r="EDJ26" s="1640"/>
      <c r="EDK26" s="1640"/>
      <c r="EDL26" s="1640"/>
      <c r="EDM26" s="1640"/>
      <c r="EDN26" s="1640"/>
      <c r="EDO26" s="1640"/>
      <c r="EDP26" s="1640"/>
      <c r="EDQ26" s="1640"/>
      <c r="EDR26" s="1640"/>
      <c r="EDS26" s="1640"/>
      <c r="EDT26" s="1640"/>
      <c r="EDU26" s="1640"/>
      <c r="EDV26" s="1640"/>
      <c r="EDW26" s="1640"/>
      <c r="EDX26" s="1640"/>
      <c r="EDY26" s="1640"/>
      <c r="EDZ26" s="1640"/>
      <c r="EEA26" s="1640"/>
      <c r="EEB26" s="1640"/>
      <c r="EEC26" s="1640"/>
      <c r="EED26" s="1640"/>
      <c r="EEE26" s="1640"/>
      <c r="EEF26" s="1640"/>
      <c r="EEG26" s="1640"/>
      <c r="EEH26" s="1640"/>
      <c r="EEI26" s="1640"/>
      <c r="EEJ26" s="1640"/>
      <c r="EEK26" s="1640"/>
      <c r="EEL26" s="1640"/>
      <c r="EEM26" s="1640"/>
      <c r="EEN26" s="1640"/>
      <c r="EEO26" s="1640"/>
      <c r="EEP26" s="1640"/>
      <c r="EEQ26" s="1640"/>
      <c r="EER26" s="1640"/>
      <c r="EES26" s="1640"/>
      <c r="EET26" s="1640"/>
      <c r="EEU26" s="1640"/>
      <c r="EEV26" s="1640"/>
      <c r="EEW26" s="1640"/>
      <c r="EEX26" s="1640"/>
      <c r="EEY26" s="1640"/>
      <c r="EEZ26" s="1640"/>
      <c r="EFA26" s="1640"/>
      <c r="EFB26" s="1640"/>
      <c r="EFC26" s="1640"/>
      <c r="EFD26" s="1640"/>
      <c r="EFE26" s="1640"/>
      <c r="EFF26" s="1640"/>
      <c r="EFG26" s="1640"/>
      <c r="EFH26" s="1640"/>
      <c r="EFI26" s="1640"/>
      <c r="EFJ26" s="1640"/>
      <c r="EFK26" s="1640"/>
      <c r="EFL26" s="1640"/>
      <c r="EFM26" s="1640"/>
      <c r="EFN26" s="1640"/>
      <c r="EFO26" s="1640"/>
      <c r="EFP26" s="1640"/>
      <c r="EFQ26" s="1640"/>
      <c r="EFR26" s="1640"/>
      <c r="EFS26" s="1640"/>
      <c r="EFT26" s="1640"/>
      <c r="EFU26" s="1640"/>
      <c r="EFV26" s="1640"/>
      <c r="EFW26" s="1640"/>
      <c r="EFX26" s="1640"/>
      <c r="EFY26" s="1640"/>
      <c r="EFZ26" s="1640"/>
      <c r="EGA26" s="1640"/>
      <c r="EGB26" s="1640"/>
      <c r="EGC26" s="1640"/>
      <c r="EGD26" s="1640"/>
      <c r="EGE26" s="1640"/>
      <c r="EGF26" s="1640"/>
      <c r="EGG26" s="1640"/>
      <c r="EGH26" s="1640"/>
      <c r="EGI26" s="1640"/>
      <c r="EGJ26" s="1640"/>
      <c r="EGK26" s="1640"/>
      <c r="EGL26" s="1640"/>
      <c r="EGM26" s="1640"/>
      <c r="EGN26" s="1640"/>
      <c r="EGO26" s="1640"/>
      <c r="EGP26" s="1640"/>
      <c r="EGQ26" s="1640"/>
      <c r="EGR26" s="1640"/>
      <c r="EGS26" s="1640"/>
      <c r="EGT26" s="1640"/>
      <c r="EGU26" s="1640"/>
      <c r="EGV26" s="1640"/>
      <c r="EGW26" s="1640"/>
      <c r="EGX26" s="1640"/>
      <c r="EGY26" s="1640"/>
      <c r="EGZ26" s="1640"/>
      <c r="EHA26" s="1640"/>
      <c r="EHB26" s="1640"/>
      <c r="EHC26" s="1640"/>
      <c r="EHD26" s="1640"/>
      <c r="EHE26" s="1640"/>
      <c r="EHF26" s="1640"/>
      <c r="EHG26" s="1640"/>
      <c r="EHH26" s="1640"/>
      <c r="EHI26" s="1640"/>
      <c r="EHJ26" s="1640"/>
      <c r="EHK26" s="1640"/>
      <c r="EHL26" s="1640"/>
      <c r="EHM26" s="1640"/>
      <c r="EHN26" s="1640"/>
      <c r="EHO26" s="1640"/>
      <c r="EHP26" s="1640"/>
      <c r="EHQ26" s="1640"/>
      <c r="EHR26" s="1640"/>
      <c r="EHS26" s="1640"/>
      <c r="EHT26" s="1640"/>
      <c r="EHU26" s="1640"/>
      <c r="EHV26" s="1640"/>
      <c r="EHW26" s="1640"/>
      <c r="EHX26" s="1640"/>
      <c r="EHY26" s="1640"/>
      <c r="EHZ26" s="1640"/>
      <c r="EIA26" s="1640"/>
      <c r="EIB26" s="1640"/>
      <c r="EIC26" s="1640"/>
      <c r="EID26" s="1640"/>
      <c r="EIE26" s="1640"/>
      <c r="EIF26" s="1640"/>
      <c r="EIG26" s="1640"/>
      <c r="EIH26" s="1640"/>
      <c r="EII26" s="1640"/>
      <c r="EIJ26" s="1640"/>
      <c r="EIK26" s="1640"/>
      <c r="EIL26" s="1640"/>
      <c r="EIM26" s="1640"/>
      <c r="EIN26" s="1640"/>
      <c r="EIO26" s="1640"/>
      <c r="EIP26" s="1640"/>
      <c r="EIQ26" s="1640"/>
      <c r="EIR26" s="1640"/>
      <c r="EIS26" s="1640"/>
      <c r="EIT26" s="1640"/>
      <c r="EIU26" s="1640"/>
      <c r="EIV26" s="1640"/>
      <c r="EIW26" s="1640"/>
      <c r="EIX26" s="1640"/>
      <c r="EIY26" s="1640"/>
      <c r="EIZ26" s="1640"/>
      <c r="EJA26" s="1640"/>
      <c r="EJB26" s="1640"/>
      <c r="EJC26" s="1640"/>
      <c r="EJD26" s="1640"/>
      <c r="EJE26" s="1640"/>
      <c r="EJF26" s="1640"/>
      <c r="EJG26" s="1640"/>
      <c r="EJH26" s="1640"/>
      <c r="EJI26" s="1640"/>
      <c r="EJJ26" s="1640"/>
      <c r="EJK26" s="1640"/>
      <c r="EJL26" s="1640"/>
      <c r="EJM26" s="1640"/>
      <c r="EJN26" s="1640"/>
      <c r="EJO26" s="1640"/>
      <c r="EJP26" s="1640"/>
      <c r="EJQ26" s="1640"/>
      <c r="EJR26" s="1640"/>
      <c r="EJS26" s="1640"/>
      <c r="EJT26" s="1640"/>
      <c r="EJU26" s="1640"/>
      <c r="EJV26" s="1640"/>
      <c r="EJW26" s="1640"/>
      <c r="EJX26" s="1640"/>
      <c r="EJY26" s="1640"/>
      <c r="EJZ26" s="1640"/>
      <c r="EKA26" s="1640"/>
      <c r="EKB26" s="1640"/>
      <c r="EKC26" s="1640"/>
      <c r="EKD26" s="1640"/>
      <c r="EKE26" s="1640"/>
      <c r="EKF26" s="1640"/>
      <c r="EKG26" s="1640"/>
      <c r="EKH26" s="1640"/>
      <c r="EKI26" s="1640"/>
      <c r="EKJ26" s="1640"/>
      <c r="EKK26" s="1640"/>
      <c r="EKL26" s="1640"/>
      <c r="EKM26" s="1640"/>
      <c r="EKN26" s="1640"/>
      <c r="EKO26" s="1640"/>
      <c r="EKP26" s="1640"/>
      <c r="EKQ26" s="1640"/>
      <c r="EKR26" s="1640"/>
      <c r="EKS26" s="1640"/>
      <c r="EKT26" s="1640"/>
      <c r="EKU26" s="1640"/>
      <c r="EKV26" s="1640"/>
      <c r="EKW26" s="1640"/>
      <c r="EKX26" s="1640"/>
      <c r="EKY26" s="1640"/>
      <c r="EKZ26" s="1640"/>
      <c r="ELA26" s="1640"/>
      <c r="ELB26" s="1640"/>
      <c r="ELC26" s="1640"/>
      <c r="ELD26" s="1640"/>
      <c r="ELE26" s="1640"/>
      <c r="ELF26" s="1640"/>
      <c r="ELG26" s="1640"/>
      <c r="ELH26" s="1640"/>
      <c r="ELI26" s="1640"/>
      <c r="ELJ26" s="1640"/>
      <c r="ELK26" s="1640"/>
      <c r="ELL26" s="1640"/>
      <c r="ELM26" s="1640"/>
      <c r="ELN26" s="1640"/>
      <c r="ELO26" s="1640"/>
      <c r="ELP26" s="1640"/>
      <c r="ELQ26" s="1640"/>
      <c r="ELR26" s="1640"/>
      <c r="ELS26" s="1640"/>
      <c r="ELT26" s="1640"/>
      <c r="ELU26" s="1640"/>
      <c r="ELV26" s="1640"/>
      <c r="ELW26" s="1640"/>
      <c r="ELX26" s="1640"/>
      <c r="ELY26" s="1640"/>
      <c r="ELZ26" s="1640"/>
      <c r="EMA26" s="1640"/>
      <c r="EMB26" s="1640"/>
      <c r="EMC26" s="1640"/>
      <c r="EMD26" s="1640"/>
      <c r="EME26" s="1640"/>
      <c r="EMF26" s="1640"/>
      <c r="EMG26" s="1640"/>
      <c r="EMH26" s="1640"/>
      <c r="EMI26" s="1640"/>
      <c r="EMJ26" s="1640"/>
      <c r="EMK26" s="1640"/>
      <c r="EML26" s="1640"/>
      <c r="EMM26" s="1640"/>
      <c r="EMN26" s="1640"/>
      <c r="EMO26" s="1640"/>
      <c r="EMP26" s="1640"/>
      <c r="EMQ26" s="1640"/>
      <c r="EMR26" s="1640"/>
      <c r="EMS26" s="1640"/>
      <c r="EMT26" s="1640"/>
      <c r="EMU26" s="1640"/>
      <c r="EMV26" s="1640"/>
      <c r="EMW26" s="1640"/>
      <c r="EMX26" s="1640"/>
      <c r="EMY26" s="1640"/>
      <c r="EMZ26" s="1640"/>
      <c r="ENA26" s="1640"/>
      <c r="ENB26" s="1640"/>
      <c r="ENC26" s="1640"/>
      <c r="END26" s="1640"/>
      <c r="ENE26" s="1640"/>
      <c r="ENF26" s="1640"/>
      <c r="ENG26" s="1640"/>
      <c r="ENH26" s="1640"/>
      <c r="ENI26" s="1640"/>
      <c r="ENJ26" s="1640"/>
      <c r="ENK26" s="1640"/>
      <c r="ENL26" s="1640"/>
      <c r="ENM26" s="1640"/>
      <c r="ENN26" s="1640"/>
      <c r="ENO26" s="1640"/>
      <c r="ENP26" s="1640"/>
      <c r="ENQ26" s="1640"/>
      <c r="ENR26" s="1640"/>
      <c r="ENS26" s="1640"/>
      <c r="ENT26" s="1640"/>
      <c r="ENU26" s="1640"/>
      <c r="ENV26" s="1640"/>
      <c r="ENW26" s="1640"/>
      <c r="ENX26" s="1640"/>
      <c r="ENY26" s="1640"/>
      <c r="ENZ26" s="1640"/>
      <c r="EOA26" s="1640"/>
      <c r="EOB26" s="1640"/>
      <c r="EOC26" s="1640"/>
      <c r="EOD26" s="1640"/>
      <c r="EOE26" s="1640"/>
      <c r="EOF26" s="1640"/>
      <c r="EOG26" s="1640"/>
      <c r="EOH26" s="1640"/>
      <c r="EOI26" s="1640"/>
      <c r="EOJ26" s="1640"/>
      <c r="EOK26" s="1640"/>
      <c r="EOL26" s="1640"/>
      <c r="EOM26" s="1640"/>
      <c r="EON26" s="1640"/>
      <c r="EOO26" s="1640"/>
      <c r="EOP26" s="1640"/>
      <c r="EOQ26" s="1640"/>
      <c r="EOR26" s="1640"/>
      <c r="EOS26" s="1640"/>
      <c r="EOT26" s="1640"/>
      <c r="EOU26" s="1640"/>
      <c r="EOV26" s="1640"/>
      <c r="EOW26" s="1640"/>
      <c r="EOX26" s="1640"/>
      <c r="EOY26" s="1640"/>
      <c r="EOZ26" s="1640"/>
      <c r="EPA26" s="1640"/>
      <c r="EPB26" s="1640"/>
      <c r="EPC26" s="1640"/>
      <c r="EPD26" s="1640"/>
      <c r="EPE26" s="1640"/>
      <c r="EPF26" s="1640"/>
      <c r="EPG26" s="1640"/>
      <c r="EPH26" s="1640"/>
      <c r="EPI26" s="1640"/>
      <c r="EPJ26" s="1640"/>
      <c r="EPK26" s="1640"/>
      <c r="EPL26" s="1640"/>
      <c r="EPM26" s="1640"/>
      <c r="EPN26" s="1640"/>
      <c r="EPO26" s="1640"/>
      <c r="EPP26" s="1640"/>
      <c r="EPQ26" s="1640"/>
      <c r="EPR26" s="1640"/>
      <c r="EPS26" s="1640"/>
      <c r="EPT26" s="1640"/>
      <c r="EPU26" s="1640"/>
      <c r="EPV26" s="1640"/>
      <c r="EPW26" s="1640"/>
      <c r="EPX26" s="1640"/>
      <c r="EPY26" s="1640"/>
      <c r="EPZ26" s="1640"/>
      <c r="EQA26" s="1640"/>
      <c r="EQB26" s="1640"/>
      <c r="EQC26" s="1640"/>
      <c r="EQD26" s="1640"/>
      <c r="EQE26" s="1640"/>
      <c r="EQF26" s="1640"/>
      <c r="EQG26" s="1640"/>
      <c r="EQH26" s="1640"/>
      <c r="EQI26" s="1640"/>
      <c r="EQJ26" s="1640"/>
      <c r="EQK26" s="1640"/>
      <c r="EQL26" s="1640"/>
      <c r="EQM26" s="1640"/>
      <c r="EQN26" s="1640"/>
      <c r="EQO26" s="1640"/>
      <c r="EQP26" s="1640"/>
      <c r="EQQ26" s="1640"/>
      <c r="EQR26" s="1640"/>
      <c r="EQS26" s="1640"/>
      <c r="EQT26" s="1640"/>
      <c r="EQU26" s="1640"/>
      <c r="EQV26" s="1640"/>
      <c r="EQW26" s="1640"/>
      <c r="EQX26" s="1640"/>
      <c r="EQY26" s="1640"/>
      <c r="EQZ26" s="1640"/>
      <c r="ERA26" s="1640"/>
      <c r="ERB26" s="1640"/>
      <c r="ERC26" s="1640"/>
      <c r="ERD26" s="1640"/>
      <c r="ERE26" s="1640"/>
      <c r="ERF26" s="1640"/>
      <c r="ERG26" s="1640"/>
      <c r="ERH26" s="1640"/>
      <c r="ERI26" s="1640"/>
      <c r="ERJ26" s="1640"/>
      <c r="ERK26" s="1640"/>
      <c r="ERL26" s="1640"/>
      <c r="ERM26" s="1640"/>
      <c r="ERN26" s="1640"/>
      <c r="ERO26" s="1640"/>
      <c r="ERP26" s="1640"/>
      <c r="ERQ26" s="1640"/>
      <c r="ERR26" s="1640"/>
      <c r="ERS26" s="1640"/>
      <c r="ERT26" s="1640"/>
      <c r="ERU26" s="1640"/>
      <c r="ERV26" s="1640"/>
      <c r="ERW26" s="1640"/>
      <c r="ERX26" s="1640"/>
      <c r="ERY26" s="1640"/>
      <c r="ERZ26" s="1640"/>
      <c r="ESA26" s="1640"/>
      <c r="ESB26" s="1640"/>
      <c r="ESC26" s="1640"/>
      <c r="ESD26" s="1640"/>
      <c r="ESE26" s="1640"/>
      <c r="ESF26" s="1640"/>
      <c r="ESG26" s="1640"/>
      <c r="ESH26" s="1640"/>
      <c r="ESI26" s="1640"/>
      <c r="ESJ26" s="1640"/>
      <c r="ESK26" s="1640"/>
      <c r="ESL26" s="1640"/>
      <c r="ESM26" s="1640"/>
      <c r="ESN26" s="1640"/>
      <c r="ESO26" s="1640"/>
      <c r="ESP26" s="1640"/>
      <c r="ESQ26" s="1640"/>
      <c r="ESR26" s="1640"/>
      <c r="ESS26" s="1640"/>
      <c r="EST26" s="1640"/>
      <c r="ESU26" s="1640"/>
      <c r="ESV26" s="1640"/>
      <c r="ESW26" s="1640"/>
      <c r="ESX26" s="1640"/>
      <c r="ESY26" s="1640"/>
      <c r="ESZ26" s="1640"/>
      <c r="ETA26" s="1640"/>
      <c r="ETB26" s="1640"/>
      <c r="ETC26" s="1640"/>
      <c r="ETD26" s="1640"/>
      <c r="ETE26" s="1640"/>
      <c r="ETF26" s="1640"/>
      <c r="ETG26" s="1640"/>
      <c r="ETH26" s="1640"/>
      <c r="ETI26" s="1640"/>
      <c r="ETJ26" s="1640"/>
      <c r="ETK26" s="1640"/>
      <c r="ETL26" s="1640"/>
      <c r="ETM26" s="1640"/>
      <c r="ETN26" s="1640"/>
      <c r="ETO26" s="1640"/>
      <c r="ETP26" s="1640"/>
      <c r="ETQ26" s="1640"/>
      <c r="ETR26" s="1640"/>
      <c r="ETS26" s="1640"/>
      <c r="ETT26" s="1640"/>
      <c r="ETU26" s="1640"/>
      <c r="ETV26" s="1640"/>
      <c r="ETW26" s="1640"/>
      <c r="ETX26" s="1640"/>
      <c r="ETY26" s="1640"/>
      <c r="ETZ26" s="1640"/>
      <c r="EUA26" s="1640"/>
      <c r="EUB26" s="1640"/>
      <c r="EUC26" s="1640"/>
      <c r="EUD26" s="1640"/>
      <c r="EUE26" s="1640"/>
      <c r="EUF26" s="1640"/>
      <c r="EUG26" s="1640"/>
      <c r="EUH26" s="1640"/>
      <c r="EUI26" s="1640"/>
      <c r="EUJ26" s="1640"/>
      <c r="EUK26" s="1640"/>
      <c r="EUL26" s="1640"/>
      <c r="EUM26" s="1640"/>
      <c r="EUN26" s="1640"/>
      <c r="EUO26" s="1640"/>
      <c r="EUP26" s="1640"/>
      <c r="EUQ26" s="1640"/>
      <c r="EUR26" s="1640"/>
      <c r="EUS26" s="1640"/>
      <c r="EUT26" s="1640"/>
      <c r="EUU26" s="1640"/>
      <c r="EUV26" s="1640"/>
      <c r="EUW26" s="1640"/>
      <c r="EUX26" s="1640"/>
      <c r="EUY26" s="1640"/>
      <c r="EUZ26" s="1640"/>
      <c r="EVA26" s="1640"/>
      <c r="EVB26" s="1640"/>
      <c r="EVC26" s="1640"/>
      <c r="EVD26" s="1640"/>
      <c r="EVE26" s="1640"/>
      <c r="EVF26" s="1640"/>
      <c r="EVG26" s="1640"/>
      <c r="EVH26" s="1640"/>
      <c r="EVI26" s="1640"/>
      <c r="EVJ26" s="1640"/>
      <c r="EVK26" s="1640"/>
      <c r="EVL26" s="1640"/>
      <c r="EVM26" s="1640"/>
      <c r="EVN26" s="1640"/>
      <c r="EVO26" s="1640"/>
      <c r="EVP26" s="1640"/>
      <c r="EVQ26" s="1640"/>
      <c r="EVR26" s="1640"/>
      <c r="EVS26" s="1640"/>
      <c r="EVT26" s="1640"/>
      <c r="EVU26" s="1640"/>
      <c r="EVV26" s="1640"/>
      <c r="EVW26" s="1640"/>
      <c r="EVX26" s="1640"/>
      <c r="EVY26" s="1640"/>
      <c r="EVZ26" s="1640"/>
      <c r="EWA26" s="1640"/>
      <c r="EWB26" s="1640"/>
      <c r="EWC26" s="1640"/>
      <c r="EWD26" s="1640"/>
      <c r="EWE26" s="1640"/>
      <c r="EWF26" s="1640"/>
      <c r="EWG26" s="1640"/>
      <c r="EWH26" s="1640"/>
      <c r="EWI26" s="1640"/>
      <c r="EWJ26" s="1640"/>
      <c r="EWK26" s="1640"/>
      <c r="EWL26" s="1640"/>
      <c r="EWM26" s="1640"/>
      <c r="EWN26" s="1640"/>
      <c r="EWO26" s="1640"/>
      <c r="EWP26" s="1640"/>
      <c r="EWQ26" s="1640"/>
      <c r="EWR26" s="1640"/>
      <c r="EWS26" s="1640"/>
      <c r="EWT26" s="1640"/>
      <c r="EWU26" s="1640"/>
      <c r="EWV26" s="1640"/>
      <c r="EWW26" s="1640"/>
      <c r="EWX26" s="1640"/>
      <c r="EWY26" s="1640"/>
      <c r="EWZ26" s="1640"/>
      <c r="EXA26" s="1640"/>
      <c r="EXB26" s="1640"/>
      <c r="EXC26" s="1640"/>
      <c r="EXD26" s="1640"/>
      <c r="EXE26" s="1640"/>
      <c r="EXF26" s="1640"/>
      <c r="EXG26" s="1640"/>
      <c r="EXH26" s="1640"/>
      <c r="EXI26" s="1640"/>
      <c r="EXJ26" s="1640"/>
      <c r="EXK26" s="1640"/>
      <c r="EXL26" s="1640"/>
      <c r="EXM26" s="1640"/>
      <c r="EXN26" s="1640"/>
      <c r="EXO26" s="1640"/>
      <c r="EXP26" s="1640"/>
      <c r="EXQ26" s="1640"/>
      <c r="EXR26" s="1640"/>
      <c r="EXS26" s="1640"/>
      <c r="EXT26" s="1640"/>
      <c r="EXU26" s="1640"/>
      <c r="EXV26" s="1640"/>
      <c r="EXW26" s="1640"/>
      <c r="EXX26" s="1640"/>
      <c r="EXY26" s="1640"/>
      <c r="EXZ26" s="1640"/>
      <c r="EYA26" s="1640"/>
      <c r="EYB26" s="1640"/>
      <c r="EYC26" s="1640"/>
      <c r="EYD26" s="1640"/>
      <c r="EYE26" s="1640"/>
      <c r="EYF26" s="1640"/>
      <c r="EYG26" s="1640"/>
      <c r="EYH26" s="1640"/>
      <c r="EYI26" s="1640"/>
      <c r="EYJ26" s="1640"/>
      <c r="EYK26" s="1640"/>
      <c r="EYL26" s="1640"/>
      <c r="EYM26" s="1640"/>
      <c r="EYN26" s="1640"/>
      <c r="EYO26" s="1640"/>
      <c r="EYP26" s="1640"/>
      <c r="EYQ26" s="1640"/>
      <c r="EYR26" s="1640"/>
      <c r="EYS26" s="1640"/>
      <c r="EYT26" s="1640"/>
      <c r="EYU26" s="1640"/>
      <c r="EYV26" s="1640"/>
      <c r="EYW26" s="1640"/>
      <c r="EYX26" s="1640"/>
      <c r="EYY26" s="1640"/>
      <c r="EYZ26" s="1640"/>
      <c r="EZA26" s="1640"/>
      <c r="EZB26" s="1640"/>
      <c r="EZC26" s="1640"/>
      <c r="EZD26" s="1640"/>
      <c r="EZE26" s="1640"/>
      <c r="EZF26" s="1640"/>
      <c r="EZG26" s="1640"/>
      <c r="EZH26" s="1640"/>
      <c r="EZI26" s="1640"/>
      <c r="EZJ26" s="1640"/>
      <c r="EZK26" s="1640"/>
      <c r="EZL26" s="1640"/>
      <c r="EZM26" s="1640"/>
      <c r="EZN26" s="1640"/>
      <c r="EZO26" s="1640"/>
      <c r="EZP26" s="1640"/>
      <c r="EZQ26" s="1640"/>
      <c r="EZR26" s="1640"/>
      <c r="EZS26" s="1640"/>
      <c r="EZT26" s="1640"/>
      <c r="EZU26" s="1640"/>
      <c r="EZV26" s="1640"/>
      <c r="EZW26" s="1640"/>
      <c r="EZX26" s="1640"/>
      <c r="EZY26" s="1640"/>
      <c r="EZZ26" s="1640"/>
      <c r="FAA26" s="1640"/>
      <c r="FAB26" s="1640"/>
      <c r="FAC26" s="1640"/>
      <c r="FAD26" s="1640"/>
      <c r="FAE26" s="1640"/>
      <c r="FAF26" s="1640"/>
      <c r="FAG26" s="1640"/>
      <c r="FAH26" s="1640"/>
      <c r="FAI26" s="1640"/>
      <c r="FAJ26" s="1640"/>
      <c r="FAK26" s="1640"/>
      <c r="FAL26" s="1640"/>
      <c r="FAM26" s="1640"/>
      <c r="FAN26" s="1640"/>
      <c r="FAO26" s="1640"/>
      <c r="FAP26" s="1640"/>
      <c r="FAQ26" s="1640"/>
      <c r="FAR26" s="1640"/>
      <c r="FAS26" s="1640"/>
      <c r="FAT26" s="1640"/>
      <c r="FAU26" s="1640"/>
      <c r="FAV26" s="1640"/>
      <c r="FAW26" s="1640"/>
      <c r="FAX26" s="1640"/>
      <c r="FAY26" s="1640"/>
      <c r="FAZ26" s="1640"/>
      <c r="FBA26" s="1640"/>
      <c r="FBB26" s="1640"/>
      <c r="FBC26" s="1640"/>
      <c r="FBD26" s="1640"/>
      <c r="FBE26" s="1640"/>
      <c r="FBF26" s="1640"/>
      <c r="FBG26" s="1640"/>
      <c r="FBH26" s="1640"/>
      <c r="FBI26" s="1640"/>
      <c r="FBJ26" s="1640"/>
      <c r="FBK26" s="1640"/>
      <c r="FBL26" s="1640"/>
      <c r="FBM26" s="1640"/>
      <c r="FBN26" s="1640"/>
      <c r="FBO26" s="1640"/>
      <c r="FBP26" s="1640"/>
      <c r="FBQ26" s="1640"/>
      <c r="FBR26" s="1640"/>
      <c r="FBS26" s="1640"/>
      <c r="FBT26" s="1640"/>
      <c r="FBU26" s="1640"/>
      <c r="FBV26" s="1640"/>
      <c r="FBW26" s="1640"/>
      <c r="FBX26" s="1640"/>
      <c r="FBY26" s="1640"/>
      <c r="FBZ26" s="1640"/>
      <c r="FCA26" s="1640"/>
      <c r="FCB26" s="1640"/>
      <c r="FCC26" s="1640"/>
      <c r="FCD26" s="1640"/>
      <c r="FCE26" s="1640"/>
      <c r="FCF26" s="1640"/>
      <c r="FCG26" s="1640"/>
      <c r="FCH26" s="1640"/>
      <c r="FCI26" s="1640"/>
      <c r="FCJ26" s="1640"/>
      <c r="FCK26" s="1640"/>
      <c r="FCL26" s="1640"/>
      <c r="FCM26" s="1640"/>
      <c r="FCN26" s="1640"/>
      <c r="FCO26" s="1640"/>
      <c r="FCP26" s="1640"/>
      <c r="FCQ26" s="1640"/>
      <c r="FCR26" s="1640"/>
      <c r="FCS26" s="1640"/>
      <c r="FCT26" s="1640"/>
      <c r="FCU26" s="1640"/>
      <c r="FCV26" s="1640"/>
      <c r="FCW26" s="1640"/>
      <c r="FCX26" s="1640"/>
      <c r="FCY26" s="1640"/>
      <c r="FCZ26" s="1640"/>
      <c r="FDA26" s="1640"/>
      <c r="FDB26" s="1640"/>
      <c r="FDC26" s="1640"/>
      <c r="FDD26" s="1640"/>
      <c r="FDE26" s="1640"/>
      <c r="FDF26" s="1640"/>
      <c r="FDG26" s="1640"/>
      <c r="FDH26" s="1640"/>
      <c r="FDI26" s="1640"/>
      <c r="FDJ26" s="1640"/>
      <c r="FDK26" s="1640"/>
      <c r="FDL26" s="1640"/>
      <c r="FDM26" s="1640"/>
      <c r="FDN26" s="1640"/>
      <c r="FDO26" s="1640"/>
      <c r="FDP26" s="1640"/>
      <c r="FDQ26" s="1640"/>
      <c r="FDR26" s="1640"/>
      <c r="FDS26" s="1640"/>
      <c r="FDT26" s="1640"/>
      <c r="FDU26" s="1640"/>
      <c r="FDV26" s="1640"/>
      <c r="FDW26" s="1640"/>
      <c r="FDX26" s="1640"/>
      <c r="FDY26" s="1640"/>
      <c r="FDZ26" s="1640"/>
      <c r="FEA26" s="1640"/>
      <c r="FEB26" s="1640"/>
      <c r="FEC26" s="1640"/>
      <c r="FED26" s="1640"/>
      <c r="FEE26" s="1640"/>
      <c r="FEF26" s="1640"/>
      <c r="FEG26" s="1640"/>
      <c r="FEH26" s="1640"/>
      <c r="FEI26" s="1640"/>
      <c r="FEJ26" s="1640"/>
      <c r="FEK26" s="1640"/>
      <c r="FEL26" s="1640"/>
      <c r="FEM26" s="1640"/>
      <c r="FEN26" s="1640"/>
      <c r="FEO26" s="1640"/>
      <c r="FEP26" s="1640"/>
      <c r="FEQ26" s="1640"/>
      <c r="FER26" s="1640"/>
      <c r="FES26" s="1640"/>
      <c r="FET26" s="1640"/>
      <c r="FEU26" s="1640"/>
      <c r="FEV26" s="1640"/>
      <c r="FEW26" s="1640"/>
      <c r="FEX26" s="1640"/>
      <c r="FEY26" s="1640"/>
      <c r="FEZ26" s="1640"/>
      <c r="FFA26" s="1640"/>
      <c r="FFB26" s="1640"/>
      <c r="FFC26" s="1640"/>
      <c r="FFD26" s="1640"/>
      <c r="FFE26" s="1640"/>
      <c r="FFF26" s="1640"/>
      <c r="FFG26" s="1640"/>
      <c r="FFH26" s="1640"/>
      <c r="FFI26" s="1640"/>
      <c r="FFJ26" s="1640"/>
      <c r="FFK26" s="1640"/>
      <c r="FFL26" s="1640"/>
      <c r="FFM26" s="1640"/>
      <c r="FFN26" s="1640"/>
      <c r="FFO26" s="1640"/>
      <c r="FFP26" s="1640"/>
      <c r="FFQ26" s="1640"/>
      <c r="FFR26" s="1640"/>
      <c r="FFS26" s="1640"/>
      <c r="FFT26" s="1640"/>
      <c r="FFU26" s="1640"/>
      <c r="FFV26" s="1640"/>
      <c r="FFW26" s="1640"/>
      <c r="FFX26" s="1640"/>
      <c r="FFY26" s="1640"/>
      <c r="FFZ26" s="1640"/>
      <c r="FGA26" s="1640"/>
      <c r="FGB26" s="1640"/>
      <c r="FGC26" s="1640"/>
      <c r="FGD26" s="1640"/>
      <c r="FGE26" s="1640"/>
      <c r="FGF26" s="1640"/>
      <c r="FGG26" s="1640"/>
      <c r="FGH26" s="1640"/>
      <c r="FGI26" s="1640"/>
      <c r="FGJ26" s="1640"/>
      <c r="FGK26" s="1640"/>
      <c r="FGL26" s="1640"/>
      <c r="FGM26" s="1640"/>
      <c r="FGN26" s="1640"/>
      <c r="FGO26" s="1640"/>
      <c r="FGP26" s="1640"/>
      <c r="FGQ26" s="1640"/>
      <c r="FGR26" s="1640"/>
      <c r="FGS26" s="1640"/>
      <c r="FGT26" s="1640"/>
      <c r="FGU26" s="1640"/>
      <c r="FGV26" s="1640"/>
      <c r="FGW26" s="1640"/>
      <c r="FGX26" s="1640"/>
      <c r="FGY26" s="1640"/>
      <c r="FGZ26" s="1640"/>
      <c r="FHA26" s="1640"/>
      <c r="FHB26" s="1640"/>
      <c r="FHC26" s="1640"/>
      <c r="FHD26" s="1640"/>
      <c r="FHE26" s="1640"/>
      <c r="FHF26" s="1640"/>
      <c r="FHG26" s="1640"/>
      <c r="FHH26" s="1640"/>
      <c r="FHI26" s="1640"/>
      <c r="FHJ26" s="1640"/>
      <c r="FHK26" s="1640"/>
      <c r="FHL26" s="1640"/>
      <c r="FHM26" s="1640"/>
      <c r="FHN26" s="1640"/>
      <c r="FHO26" s="1640"/>
      <c r="FHP26" s="1640"/>
      <c r="FHQ26" s="1640"/>
      <c r="FHR26" s="1640"/>
      <c r="FHS26" s="1640"/>
      <c r="FHT26" s="1640"/>
      <c r="FHU26" s="1640"/>
      <c r="FHV26" s="1640"/>
      <c r="FHW26" s="1640"/>
      <c r="FHX26" s="1640"/>
      <c r="FHY26" s="1640"/>
      <c r="FHZ26" s="1640"/>
      <c r="FIA26" s="1640"/>
      <c r="FIB26" s="1640"/>
      <c r="FIC26" s="1640"/>
      <c r="FID26" s="1640"/>
      <c r="FIE26" s="1640"/>
      <c r="FIF26" s="1640"/>
      <c r="FIG26" s="1640"/>
      <c r="FIH26" s="1640"/>
      <c r="FII26" s="1640"/>
      <c r="FIJ26" s="1640"/>
      <c r="FIK26" s="1640"/>
      <c r="FIL26" s="1640"/>
      <c r="FIM26" s="1640"/>
      <c r="FIN26" s="1640"/>
      <c r="FIO26" s="1640"/>
      <c r="FIP26" s="1640"/>
      <c r="FIQ26" s="1640"/>
      <c r="FIR26" s="1640"/>
      <c r="FIS26" s="1640"/>
      <c r="FIT26" s="1640"/>
      <c r="FIU26" s="1640"/>
      <c r="FIV26" s="1640"/>
      <c r="FIW26" s="1640"/>
      <c r="FIX26" s="1640"/>
      <c r="FIY26" s="1640"/>
      <c r="FIZ26" s="1640"/>
      <c r="FJA26" s="1640"/>
      <c r="FJB26" s="1640"/>
      <c r="FJC26" s="1640"/>
      <c r="FJD26" s="1640"/>
      <c r="FJE26" s="1640"/>
      <c r="FJF26" s="1640"/>
      <c r="FJG26" s="1640"/>
      <c r="FJH26" s="1640"/>
      <c r="FJI26" s="1640"/>
      <c r="FJJ26" s="1640"/>
      <c r="FJK26" s="1640"/>
      <c r="FJL26" s="1640"/>
      <c r="FJM26" s="1640"/>
      <c r="FJN26" s="1640"/>
      <c r="FJO26" s="1640"/>
      <c r="FJP26" s="1640"/>
      <c r="FJQ26" s="1640"/>
      <c r="FJR26" s="1640"/>
      <c r="FJS26" s="1640"/>
      <c r="FJT26" s="1640"/>
      <c r="FJU26" s="1640"/>
      <c r="FJV26" s="1640"/>
      <c r="FJW26" s="1640"/>
      <c r="FJX26" s="1640"/>
      <c r="FJY26" s="1640"/>
      <c r="FJZ26" s="1640"/>
      <c r="FKA26" s="1640"/>
      <c r="FKB26" s="1640"/>
      <c r="FKC26" s="1640"/>
      <c r="FKD26" s="1640"/>
      <c r="FKE26" s="1640"/>
      <c r="FKF26" s="1640"/>
      <c r="FKG26" s="1640"/>
      <c r="FKH26" s="1640"/>
      <c r="FKI26" s="1640"/>
      <c r="FKJ26" s="1640"/>
      <c r="FKK26" s="1640"/>
      <c r="FKL26" s="1640"/>
      <c r="FKM26" s="1640"/>
      <c r="FKN26" s="1640"/>
      <c r="FKO26" s="1640"/>
      <c r="FKP26" s="1640"/>
      <c r="FKQ26" s="1640"/>
      <c r="FKR26" s="1640"/>
      <c r="FKS26" s="1640"/>
      <c r="FKT26" s="1640"/>
      <c r="FKU26" s="1640"/>
      <c r="FKV26" s="1640"/>
      <c r="FKW26" s="1640"/>
      <c r="FKX26" s="1640"/>
      <c r="FKY26" s="1640"/>
      <c r="FKZ26" s="1640"/>
      <c r="FLA26" s="1640"/>
      <c r="FLB26" s="1640"/>
      <c r="FLC26" s="1640"/>
      <c r="FLD26" s="1640"/>
      <c r="FLE26" s="1640"/>
      <c r="FLF26" s="1640"/>
      <c r="FLG26" s="1640"/>
      <c r="FLH26" s="1640"/>
      <c r="FLI26" s="1640"/>
      <c r="FLJ26" s="1640"/>
      <c r="FLK26" s="1640"/>
      <c r="FLL26" s="1640"/>
      <c r="FLM26" s="1640"/>
      <c r="FLN26" s="1640"/>
      <c r="FLO26" s="1640"/>
      <c r="FLP26" s="1640"/>
      <c r="FLQ26" s="1640"/>
      <c r="FLR26" s="1640"/>
      <c r="FLS26" s="1640"/>
      <c r="FLT26" s="1640"/>
      <c r="FLU26" s="1640"/>
      <c r="FLV26" s="1640"/>
      <c r="FLW26" s="1640"/>
      <c r="FLX26" s="1640"/>
      <c r="FLY26" s="1640"/>
      <c r="FLZ26" s="1640"/>
      <c r="FMA26" s="1640"/>
      <c r="FMB26" s="1640"/>
      <c r="FMC26" s="1640"/>
      <c r="FMD26" s="1640"/>
      <c r="FME26" s="1640"/>
      <c r="FMF26" s="1640"/>
      <c r="FMG26" s="1640"/>
      <c r="FMH26" s="1640"/>
      <c r="FMI26" s="1640"/>
      <c r="FMJ26" s="1640"/>
      <c r="FMK26" s="1640"/>
      <c r="FML26" s="1640"/>
      <c r="FMM26" s="1640"/>
      <c r="FMN26" s="1640"/>
      <c r="FMO26" s="1640"/>
      <c r="FMP26" s="1640"/>
      <c r="FMQ26" s="1640"/>
      <c r="FMR26" s="1640"/>
      <c r="FMS26" s="1640"/>
      <c r="FMT26" s="1640"/>
      <c r="FMU26" s="1640"/>
      <c r="FMV26" s="1640"/>
      <c r="FMW26" s="1640"/>
      <c r="FMX26" s="1640"/>
      <c r="FMY26" s="1640"/>
      <c r="FMZ26" s="1640"/>
      <c r="FNA26" s="1640"/>
      <c r="FNB26" s="1640"/>
      <c r="FNC26" s="1640"/>
      <c r="FND26" s="1640"/>
      <c r="FNE26" s="1640"/>
      <c r="FNF26" s="1640"/>
      <c r="FNG26" s="1640"/>
      <c r="FNH26" s="1640"/>
      <c r="FNI26" s="1640"/>
      <c r="FNJ26" s="1640"/>
      <c r="FNK26" s="1640"/>
      <c r="FNL26" s="1640"/>
      <c r="FNM26" s="1640"/>
      <c r="FNN26" s="1640"/>
      <c r="FNO26" s="1640"/>
      <c r="FNP26" s="1640"/>
      <c r="FNQ26" s="1640"/>
      <c r="FNR26" s="1640"/>
      <c r="FNS26" s="1640"/>
      <c r="FNT26" s="1640"/>
      <c r="FNU26" s="1640"/>
      <c r="FNV26" s="1640"/>
      <c r="FNW26" s="1640"/>
      <c r="FNX26" s="1640"/>
      <c r="FNY26" s="1640"/>
      <c r="FNZ26" s="1640"/>
      <c r="FOA26" s="1640"/>
      <c r="FOB26" s="1640"/>
      <c r="FOC26" s="1640"/>
      <c r="FOD26" s="1640"/>
      <c r="FOE26" s="1640"/>
      <c r="FOF26" s="1640"/>
      <c r="FOG26" s="1640"/>
      <c r="FOH26" s="1640"/>
      <c r="FOI26" s="1640"/>
      <c r="FOJ26" s="1640"/>
      <c r="FOK26" s="1640"/>
      <c r="FOL26" s="1640"/>
      <c r="FOM26" s="1640"/>
      <c r="FON26" s="1640"/>
      <c r="FOO26" s="1640"/>
      <c r="FOP26" s="1640"/>
      <c r="FOQ26" s="1640"/>
      <c r="FOR26" s="1640"/>
      <c r="FOS26" s="1640"/>
      <c r="FOT26" s="1640"/>
      <c r="FOU26" s="1640"/>
      <c r="FOV26" s="1640"/>
      <c r="FOW26" s="1640"/>
      <c r="FOX26" s="1640"/>
      <c r="FOY26" s="1640"/>
      <c r="FOZ26" s="1640"/>
      <c r="FPA26" s="1640"/>
      <c r="FPB26" s="1640"/>
      <c r="FPC26" s="1640"/>
      <c r="FPD26" s="1640"/>
      <c r="FPE26" s="1640"/>
      <c r="FPF26" s="1640"/>
      <c r="FPG26" s="1640"/>
      <c r="FPH26" s="1640"/>
      <c r="FPI26" s="1640"/>
      <c r="FPJ26" s="1640"/>
      <c r="FPK26" s="1640"/>
      <c r="FPL26" s="1640"/>
      <c r="FPM26" s="1640"/>
      <c r="FPN26" s="1640"/>
      <c r="FPO26" s="1640"/>
      <c r="FPP26" s="1640"/>
      <c r="FPQ26" s="1640"/>
      <c r="FPR26" s="1640"/>
      <c r="FPS26" s="1640"/>
      <c r="FPT26" s="1640"/>
      <c r="FPU26" s="1640"/>
      <c r="FPV26" s="1640"/>
      <c r="FPW26" s="1640"/>
      <c r="FPX26" s="1640"/>
      <c r="FPY26" s="1640"/>
      <c r="FPZ26" s="1640"/>
      <c r="FQA26" s="1640"/>
      <c r="FQB26" s="1640"/>
      <c r="FQC26" s="1640"/>
      <c r="FQD26" s="1640"/>
      <c r="FQE26" s="1640"/>
      <c r="FQF26" s="1640"/>
      <c r="FQG26" s="1640"/>
      <c r="FQH26" s="1640"/>
      <c r="FQI26" s="1640"/>
      <c r="FQJ26" s="1640"/>
      <c r="FQK26" s="1640"/>
      <c r="FQL26" s="1640"/>
      <c r="FQM26" s="1640"/>
      <c r="FQN26" s="1640"/>
      <c r="FQO26" s="1640"/>
      <c r="FQP26" s="1640"/>
      <c r="FQQ26" s="1640"/>
      <c r="FQR26" s="1640"/>
      <c r="FQS26" s="1640"/>
      <c r="FQT26" s="1640"/>
      <c r="FQU26" s="1640"/>
      <c r="FQV26" s="1640"/>
      <c r="FQW26" s="1640"/>
      <c r="FQX26" s="1640"/>
      <c r="FQY26" s="1640"/>
      <c r="FQZ26" s="1640"/>
      <c r="FRA26" s="1640"/>
      <c r="FRB26" s="1640"/>
      <c r="FRC26" s="1640"/>
      <c r="FRD26" s="1640"/>
      <c r="FRE26" s="1640"/>
      <c r="FRF26" s="1640"/>
      <c r="FRG26" s="1640"/>
      <c r="FRH26" s="1640"/>
      <c r="FRI26" s="1640"/>
      <c r="FRJ26" s="1640"/>
      <c r="FRK26" s="1640"/>
      <c r="FRL26" s="1640"/>
      <c r="FRM26" s="1640"/>
      <c r="FRN26" s="1640"/>
      <c r="FRO26" s="1640"/>
      <c r="FRP26" s="1640"/>
      <c r="FRQ26" s="1640"/>
      <c r="FRR26" s="1640"/>
      <c r="FRS26" s="1640"/>
      <c r="FRT26" s="1640"/>
      <c r="FRU26" s="1640"/>
      <c r="FRV26" s="1640"/>
      <c r="FRW26" s="1640"/>
      <c r="FRX26" s="1640"/>
      <c r="FRY26" s="1640"/>
      <c r="FRZ26" s="1640"/>
      <c r="FSA26" s="1640"/>
      <c r="FSB26" s="1640"/>
      <c r="FSC26" s="1640"/>
      <c r="FSD26" s="1640"/>
      <c r="FSE26" s="1640"/>
      <c r="FSF26" s="1640"/>
      <c r="FSG26" s="1640"/>
      <c r="FSH26" s="1640"/>
      <c r="FSI26" s="1640"/>
      <c r="FSJ26" s="1640"/>
      <c r="FSK26" s="1640"/>
      <c r="FSL26" s="1640"/>
      <c r="FSM26" s="1640"/>
      <c r="FSN26" s="1640"/>
      <c r="FSO26" s="1640"/>
      <c r="FSP26" s="1640"/>
      <c r="FSQ26" s="1640"/>
      <c r="FSR26" s="1640"/>
      <c r="FSS26" s="1640"/>
      <c r="FST26" s="1640"/>
      <c r="FSU26" s="1640"/>
      <c r="FSV26" s="1640"/>
      <c r="FSW26" s="1640"/>
      <c r="FSX26" s="1640"/>
      <c r="FSY26" s="1640"/>
      <c r="FSZ26" s="1640"/>
      <c r="FTA26" s="1640"/>
      <c r="FTB26" s="1640"/>
      <c r="FTC26" s="1640"/>
      <c r="FTD26" s="1640"/>
      <c r="FTE26" s="1640"/>
      <c r="FTF26" s="1640"/>
      <c r="FTG26" s="1640"/>
      <c r="FTH26" s="1640"/>
      <c r="FTI26" s="1640"/>
      <c r="FTJ26" s="1640"/>
      <c r="FTK26" s="1640"/>
      <c r="FTL26" s="1640"/>
      <c r="FTM26" s="1640"/>
      <c r="FTN26" s="1640"/>
      <c r="FTO26" s="1640"/>
      <c r="FTP26" s="1640"/>
      <c r="FTQ26" s="1640"/>
      <c r="FTR26" s="1640"/>
      <c r="FTS26" s="1640"/>
      <c r="FTT26" s="1640"/>
      <c r="FTU26" s="1640"/>
      <c r="FTV26" s="1640"/>
      <c r="FTW26" s="1640"/>
      <c r="FTX26" s="1640"/>
      <c r="FTY26" s="1640"/>
      <c r="FTZ26" s="1640"/>
      <c r="FUA26" s="1640"/>
      <c r="FUB26" s="1640"/>
      <c r="FUC26" s="1640"/>
      <c r="FUD26" s="1640"/>
      <c r="FUE26" s="1640"/>
      <c r="FUF26" s="1640"/>
      <c r="FUG26" s="1640"/>
      <c r="FUH26" s="1640"/>
      <c r="FUI26" s="1640"/>
      <c r="FUJ26" s="1640"/>
      <c r="FUK26" s="1640"/>
      <c r="FUL26" s="1640"/>
      <c r="FUM26" s="1640"/>
      <c r="FUN26" s="1640"/>
      <c r="FUO26" s="1640"/>
      <c r="FUP26" s="1640"/>
      <c r="FUQ26" s="1640"/>
      <c r="FUR26" s="1640"/>
      <c r="FUS26" s="1640"/>
      <c r="FUT26" s="1640"/>
      <c r="FUU26" s="1640"/>
      <c r="FUV26" s="1640"/>
      <c r="FUW26" s="1640"/>
      <c r="FUX26" s="1640"/>
      <c r="FUY26" s="1640"/>
      <c r="FUZ26" s="1640"/>
      <c r="FVA26" s="1640"/>
      <c r="FVB26" s="1640"/>
      <c r="FVC26" s="1640"/>
      <c r="FVD26" s="1640"/>
      <c r="FVE26" s="1640"/>
      <c r="FVF26" s="1640"/>
      <c r="FVG26" s="1640"/>
      <c r="FVH26" s="1640"/>
      <c r="FVI26" s="1640"/>
      <c r="FVJ26" s="1640"/>
      <c r="FVK26" s="1640"/>
      <c r="FVL26" s="1640"/>
      <c r="FVM26" s="1640"/>
      <c r="FVN26" s="1640"/>
      <c r="FVO26" s="1640"/>
      <c r="FVP26" s="1640"/>
      <c r="FVQ26" s="1640"/>
      <c r="FVR26" s="1640"/>
      <c r="FVS26" s="1640"/>
      <c r="FVT26" s="1640"/>
      <c r="FVU26" s="1640"/>
      <c r="FVV26" s="1640"/>
      <c r="FVW26" s="1640"/>
      <c r="FVX26" s="1640"/>
      <c r="FVY26" s="1640"/>
      <c r="FVZ26" s="1640"/>
      <c r="FWA26" s="1640"/>
      <c r="FWB26" s="1640"/>
      <c r="FWC26" s="1640"/>
      <c r="FWD26" s="1640"/>
      <c r="FWE26" s="1640"/>
      <c r="FWF26" s="1640"/>
      <c r="FWG26" s="1640"/>
      <c r="FWH26" s="1640"/>
      <c r="FWI26" s="1640"/>
      <c r="FWJ26" s="1640"/>
      <c r="FWK26" s="1640"/>
      <c r="FWL26" s="1640"/>
      <c r="FWM26" s="1640"/>
      <c r="FWN26" s="1640"/>
      <c r="FWO26" s="1640"/>
      <c r="FWP26" s="1640"/>
      <c r="FWQ26" s="1640"/>
      <c r="FWR26" s="1640"/>
      <c r="FWS26" s="1640"/>
      <c r="FWT26" s="1640"/>
      <c r="FWU26" s="1640"/>
      <c r="FWV26" s="1640"/>
      <c r="FWW26" s="1640"/>
      <c r="FWX26" s="1640"/>
      <c r="FWY26" s="1640"/>
      <c r="FWZ26" s="1640"/>
      <c r="FXA26" s="1640"/>
      <c r="FXB26" s="1640"/>
      <c r="FXC26" s="1640"/>
      <c r="FXD26" s="1640"/>
      <c r="FXE26" s="1640"/>
      <c r="FXF26" s="1640"/>
      <c r="FXG26" s="1640"/>
      <c r="FXH26" s="1640"/>
      <c r="FXI26" s="1640"/>
      <c r="FXJ26" s="1640"/>
      <c r="FXK26" s="1640"/>
      <c r="FXL26" s="1640"/>
      <c r="FXM26" s="1640"/>
      <c r="FXN26" s="1640"/>
      <c r="FXO26" s="1640"/>
      <c r="FXP26" s="1640"/>
      <c r="FXQ26" s="1640"/>
      <c r="FXR26" s="1640"/>
      <c r="FXS26" s="1640"/>
      <c r="FXT26" s="1640"/>
      <c r="FXU26" s="1640"/>
      <c r="FXV26" s="1640"/>
      <c r="FXW26" s="1640"/>
      <c r="FXX26" s="1640"/>
      <c r="FXY26" s="1640"/>
      <c r="FXZ26" s="1640"/>
      <c r="FYA26" s="1640"/>
      <c r="FYB26" s="1640"/>
      <c r="FYC26" s="1640"/>
      <c r="FYD26" s="1640"/>
      <c r="FYE26" s="1640"/>
      <c r="FYF26" s="1640"/>
      <c r="FYG26" s="1640"/>
      <c r="FYH26" s="1640"/>
      <c r="FYI26" s="1640"/>
      <c r="FYJ26" s="1640"/>
      <c r="FYK26" s="1640"/>
      <c r="FYL26" s="1640"/>
      <c r="FYM26" s="1640"/>
      <c r="FYN26" s="1640"/>
      <c r="FYO26" s="1640"/>
      <c r="FYP26" s="1640"/>
      <c r="FYQ26" s="1640"/>
      <c r="FYR26" s="1640"/>
      <c r="FYS26" s="1640"/>
      <c r="FYT26" s="1640"/>
      <c r="FYU26" s="1640"/>
      <c r="FYV26" s="1640"/>
      <c r="FYW26" s="1640"/>
      <c r="FYX26" s="1640"/>
      <c r="FYY26" s="1640"/>
      <c r="FYZ26" s="1640"/>
      <c r="FZA26" s="1640"/>
      <c r="FZB26" s="1640"/>
      <c r="FZC26" s="1640"/>
      <c r="FZD26" s="1640"/>
      <c r="FZE26" s="1640"/>
      <c r="FZF26" s="1640"/>
      <c r="FZG26" s="1640"/>
      <c r="FZH26" s="1640"/>
      <c r="FZI26" s="1640"/>
      <c r="FZJ26" s="1640"/>
      <c r="FZK26" s="1640"/>
      <c r="FZL26" s="1640"/>
      <c r="FZM26" s="1640"/>
      <c r="FZN26" s="1640"/>
      <c r="FZO26" s="1640"/>
      <c r="FZP26" s="1640"/>
      <c r="FZQ26" s="1640"/>
      <c r="FZR26" s="1640"/>
      <c r="FZS26" s="1640"/>
      <c r="FZT26" s="1640"/>
      <c r="FZU26" s="1640"/>
      <c r="FZV26" s="1640"/>
      <c r="FZW26" s="1640"/>
      <c r="FZX26" s="1640"/>
      <c r="FZY26" s="1640"/>
      <c r="FZZ26" s="1640"/>
      <c r="GAA26" s="1640"/>
      <c r="GAB26" s="1640"/>
      <c r="GAC26" s="1640"/>
      <c r="GAD26" s="1640"/>
      <c r="GAE26" s="1640"/>
      <c r="GAF26" s="1640"/>
      <c r="GAG26" s="1640"/>
      <c r="GAH26" s="1640"/>
      <c r="GAI26" s="1640"/>
      <c r="GAJ26" s="1640"/>
      <c r="GAK26" s="1640"/>
      <c r="GAL26" s="1640"/>
      <c r="GAM26" s="1640"/>
      <c r="GAN26" s="1640"/>
      <c r="GAO26" s="1640"/>
      <c r="GAP26" s="1640"/>
      <c r="GAQ26" s="1640"/>
      <c r="GAR26" s="1640"/>
      <c r="GAS26" s="1640"/>
      <c r="GAT26" s="1640"/>
      <c r="GAU26" s="1640"/>
      <c r="GAV26" s="1640"/>
      <c r="GAW26" s="1640"/>
      <c r="GAX26" s="1640"/>
      <c r="GAY26" s="1640"/>
      <c r="GAZ26" s="1640"/>
      <c r="GBA26" s="1640"/>
      <c r="GBB26" s="1640"/>
      <c r="GBC26" s="1640"/>
      <c r="GBD26" s="1640"/>
      <c r="GBE26" s="1640"/>
      <c r="GBF26" s="1640"/>
      <c r="GBG26" s="1640"/>
      <c r="GBH26" s="1640"/>
      <c r="GBI26" s="1640"/>
      <c r="GBJ26" s="1640"/>
      <c r="GBK26" s="1640"/>
      <c r="GBL26" s="1640"/>
      <c r="GBM26" s="1640"/>
      <c r="GBN26" s="1640"/>
      <c r="GBO26" s="1640"/>
      <c r="GBP26" s="1640"/>
      <c r="GBQ26" s="1640"/>
      <c r="GBR26" s="1640"/>
      <c r="GBS26" s="1640"/>
      <c r="GBT26" s="1640"/>
      <c r="GBU26" s="1640"/>
      <c r="GBV26" s="1640"/>
      <c r="GBW26" s="1640"/>
      <c r="GBX26" s="1640"/>
      <c r="GBY26" s="1640"/>
      <c r="GBZ26" s="1640"/>
      <c r="GCA26" s="1640"/>
      <c r="GCB26" s="1640"/>
      <c r="GCC26" s="1640"/>
      <c r="GCD26" s="1640"/>
      <c r="GCE26" s="1640"/>
      <c r="GCF26" s="1640"/>
      <c r="GCG26" s="1640"/>
      <c r="GCH26" s="1640"/>
      <c r="GCI26" s="1640"/>
      <c r="GCJ26" s="1640"/>
      <c r="GCK26" s="1640"/>
      <c r="GCL26" s="1640"/>
      <c r="GCM26" s="1640"/>
      <c r="GCN26" s="1640"/>
      <c r="GCO26" s="1640"/>
      <c r="GCP26" s="1640"/>
      <c r="GCQ26" s="1640"/>
      <c r="GCR26" s="1640"/>
      <c r="GCS26" s="1640"/>
      <c r="GCT26" s="1640"/>
      <c r="GCU26" s="1640"/>
      <c r="GCV26" s="1640"/>
      <c r="GCW26" s="1640"/>
      <c r="GCX26" s="1640"/>
      <c r="GCY26" s="1640"/>
      <c r="GCZ26" s="1640"/>
      <c r="GDA26" s="1640"/>
      <c r="GDB26" s="1640"/>
      <c r="GDC26" s="1640"/>
      <c r="GDD26" s="1640"/>
      <c r="GDE26" s="1640"/>
      <c r="GDF26" s="1640"/>
      <c r="GDG26" s="1640"/>
      <c r="GDH26" s="1640"/>
      <c r="GDI26" s="1640"/>
      <c r="GDJ26" s="1640"/>
      <c r="GDK26" s="1640"/>
      <c r="GDL26" s="1640"/>
      <c r="GDM26" s="1640"/>
      <c r="GDN26" s="1640"/>
      <c r="GDO26" s="1640"/>
      <c r="GDP26" s="1640"/>
      <c r="GDQ26" s="1640"/>
      <c r="GDR26" s="1640"/>
      <c r="GDS26" s="1640"/>
      <c r="GDT26" s="1640"/>
      <c r="GDU26" s="1640"/>
      <c r="GDV26" s="1640"/>
      <c r="GDW26" s="1640"/>
      <c r="GDX26" s="1640"/>
      <c r="GDY26" s="1640"/>
      <c r="GDZ26" s="1640"/>
      <c r="GEA26" s="1640"/>
      <c r="GEB26" s="1640"/>
      <c r="GEC26" s="1640"/>
      <c r="GED26" s="1640"/>
      <c r="GEE26" s="1640"/>
      <c r="GEF26" s="1640"/>
      <c r="GEG26" s="1640"/>
      <c r="GEH26" s="1640"/>
      <c r="GEI26" s="1640"/>
      <c r="GEJ26" s="1640"/>
      <c r="GEK26" s="1640"/>
      <c r="GEL26" s="1640"/>
      <c r="GEM26" s="1640"/>
      <c r="GEN26" s="1640"/>
      <c r="GEO26" s="1640"/>
      <c r="GEP26" s="1640"/>
      <c r="GEQ26" s="1640"/>
      <c r="GER26" s="1640"/>
      <c r="GES26" s="1640"/>
      <c r="GET26" s="1640"/>
      <c r="GEU26" s="1640"/>
      <c r="GEV26" s="1640"/>
      <c r="GEW26" s="1640"/>
      <c r="GEX26" s="1640"/>
      <c r="GEY26" s="1640"/>
      <c r="GEZ26" s="1640"/>
      <c r="GFA26" s="1640"/>
      <c r="GFB26" s="1640"/>
      <c r="GFC26" s="1640"/>
      <c r="GFD26" s="1640"/>
      <c r="GFE26" s="1640"/>
      <c r="GFF26" s="1640"/>
      <c r="GFG26" s="1640"/>
      <c r="GFH26" s="1640"/>
      <c r="GFI26" s="1640"/>
      <c r="GFJ26" s="1640"/>
      <c r="GFK26" s="1640"/>
      <c r="GFL26" s="1640"/>
      <c r="GFM26" s="1640"/>
      <c r="GFN26" s="1640"/>
      <c r="GFO26" s="1640"/>
      <c r="GFP26" s="1640"/>
      <c r="GFQ26" s="1640"/>
      <c r="GFR26" s="1640"/>
      <c r="GFS26" s="1640"/>
      <c r="GFT26" s="1640"/>
      <c r="GFU26" s="1640"/>
      <c r="GFV26" s="1640"/>
      <c r="GFW26" s="1640"/>
      <c r="GFX26" s="1640"/>
      <c r="GFY26" s="1640"/>
      <c r="GFZ26" s="1640"/>
      <c r="GGA26" s="1640"/>
      <c r="GGB26" s="1640"/>
      <c r="GGC26" s="1640"/>
      <c r="GGD26" s="1640"/>
      <c r="GGE26" s="1640"/>
      <c r="GGF26" s="1640"/>
      <c r="GGG26" s="1640"/>
      <c r="GGH26" s="1640"/>
      <c r="GGI26" s="1640"/>
      <c r="GGJ26" s="1640"/>
      <c r="GGK26" s="1640"/>
      <c r="GGL26" s="1640"/>
      <c r="GGM26" s="1640"/>
      <c r="GGN26" s="1640"/>
      <c r="GGO26" s="1640"/>
      <c r="GGP26" s="1640"/>
      <c r="GGQ26" s="1640"/>
      <c r="GGR26" s="1640"/>
      <c r="GGS26" s="1640"/>
      <c r="GGT26" s="1640"/>
      <c r="GGU26" s="1640"/>
      <c r="GGV26" s="1640"/>
      <c r="GGW26" s="1640"/>
      <c r="GGX26" s="1640"/>
      <c r="GGY26" s="1640"/>
      <c r="GGZ26" s="1640"/>
      <c r="GHA26" s="1640"/>
      <c r="GHB26" s="1640"/>
      <c r="GHC26" s="1640"/>
      <c r="GHD26" s="1640"/>
      <c r="GHE26" s="1640"/>
      <c r="GHF26" s="1640"/>
      <c r="GHG26" s="1640"/>
      <c r="GHH26" s="1640"/>
      <c r="GHI26" s="1640"/>
      <c r="GHJ26" s="1640"/>
      <c r="GHK26" s="1640"/>
      <c r="GHL26" s="1640"/>
      <c r="GHM26" s="1640"/>
      <c r="GHN26" s="1640"/>
      <c r="GHO26" s="1640"/>
      <c r="GHP26" s="1640"/>
      <c r="GHQ26" s="1640"/>
      <c r="GHR26" s="1640"/>
      <c r="GHS26" s="1640"/>
      <c r="GHT26" s="1640"/>
      <c r="GHU26" s="1640"/>
      <c r="GHV26" s="1640"/>
      <c r="GHW26" s="1640"/>
      <c r="GHX26" s="1640"/>
      <c r="GHY26" s="1640"/>
      <c r="GHZ26" s="1640"/>
      <c r="GIA26" s="1640"/>
      <c r="GIB26" s="1640"/>
      <c r="GIC26" s="1640"/>
      <c r="GID26" s="1640"/>
      <c r="GIE26" s="1640"/>
      <c r="GIF26" s="1640"/>
      <c r="GIG26" s="1640"/>
      <c r="GIH26" s="1640"/>
      <c r="GII26" s="1640"/>
      <c r="GIJ26" s="1640"/>
      <c r="GIK26" s="1640"/>
      <c r="GIL26" s="1640"/>
      <c r="GIM26" s="1640"/>
      <c r="GIN26" s="1640"/>
      <c r="GIO26" s="1640"/>
      <c r="GIP26" s="1640"/>
      <c r="GIQ26" s="1640"/>
      <c r="GIR26" s="1640"/>
      <c r="GIS26" s="1640"/>
      <c r="GIT26" s="1640"/>
      <c r="GIU26" s="1640"/>
      <c r="GIV26" s="1640"/>
      <c r="GIW26" s="1640"/>
      <c r="GIX26" s="1640"/>
      <c r="GIY26" s="1640"/>
      <c r="GIZ26" s="1640"/>
      <c r="GJA26" s="1640"/>
      <c r="GJB26" s="1640"/>
      <c r="GJC26" s="1640"/>
      <c r="GJD26" s="1640"/>
      <c r="GJE26" s="1640"/>
      <c r="GJF26" s="1640"/>
      <c r="GJG26" s="1640"/>
      <c r="GJH26" s="1640"/>
      <c r="GJI26" s="1640"/>
      <c r="GJJ26" s="1640"/>
      <c r="GJK26" s="1640"/>
      <c r="GJL26" s="1640"/>
      <c r="GJM26" s="1640"/>
      <c r="GJN26" s="1640"/>
      <c r="GJO26" s="1640"/>
      <c r="GJP26" s="1640"/>
      <c r="GJQ26" s="1640"/>
      <c r="GJR26" s="1640"/>
      <c r="GJS26" s="1640"/>
      <c r="GJT26" s="1640"/>
      <c r="GJU26" s="1640"/>
      <c r="GJV26" s="1640"/>
      <c r="GJW26" s="1640"/>
      <c r="GJX26" s="1640"/>
      <c r="GJY26" s="1640"/>
      <c r="GJZ26" s="1640"/>
      <c r="GKA26" s="1640"/>
      <c r="GKB26" s="1640"/>
      <c r="GKC26" s="1640"/>
      <c r="GKD26" s="1640"/>
      <c r="GKE26" s="1640"/>
      <c r="GKF26" s="1640"/>
      <c r="GKG26" s="1640"/>
      <c r="GKH26" s="1640"/>
      <c r="GKI26" s="1640"/>
      <c r="GKJ26" s="1640"/>
      <c r="GKK26" s="1640"/>
      <c r="GKL26" s="1640"/>
      <c r="GKM26" s="1640"/>
      <c r="GKN26" s="1640"/>
      <c r="GKO26" s="1640"/>
      <c r="GKP26" s="1640"/>
      <c r="GKQ26" s="1640"/>
      <c r="GKR26" s="1640"/>
      <c r="GKS26" s="1640"/>
      <c r="GKT26" s="1640"/>
      <c r="GKU26" s="1640"/>
      <c r="GKV26" s="1640"/>
      <c r="GKW26" s="1640"/>
      <c r="GKX26" s="1640"/>
      <c r="GKY26" s="1640"/>
      <c r="GKZ26" s="1640"/>
      <c r="GLA26" s="1640"/>
      <c r="GLB26" s="1640"/>
      <c r="GLC26" s="1640"/>
      <c r="GLD26" s="1640"/>
      <c r="GLE26" s="1640"/>
      <c r="GLF26" s="1640"/>
      <c r="GLG26" s="1640"/>
      <c r="GLH26" s="1640"/>
      <c r="GLI26" s="1640"/>
      <c r="GLJ26" s="1640"/>
      <c r="GLK26" s="1640"/>
      <c r="GLL26" s="1640"/>
      <c r="GLM26" s="1640"/>
      <c r="GLN26" s="1640"/>
      <c r="GLO26" s="1640"/>
      <c r="GLP26" s="1640"/>
      <c r="GLQ26" s="1640"/>
      <c r="GLR26" s="1640"/>
      <c r="GLS26" s="1640"/>
      <c r="GLT26" s="1640"/>
      <c r="GLU26" s="1640"/>
      <c r="GLV26" s="1640"/>
      <c r="GLW26" s="1640"/>
      <c r="GLX26" s="1640"/>
      <c r="GLY26" s="1640"/>
      <c r="GLZ26" s="1640"/>
      <c r="GMA26" s="1640"/>
      <c r="GMB26" s="1640"/>
      <c r="GMC26" s="1640"/>
      <c r="GMD26" s="1640"/>
      <c r="GME26" s="1640"/>
      <c r="GMF26" s="1640"/>
      <c r="GMG26" s="1640"/>
      <c r="GMH26" s="1640"/>
      <c r="GMI26" s="1640"/>
      <c r="GMJ26" s="1640"/>
      <c r="GMK26" s="1640"/>
      <c r="GML26" s="1640"/>
      <c r="GMM26" s="1640"/>
      <c r="GMN26" s="1640"/>
      <c r="GMO26" s="1640"/>
      <c r="GMP26" s="1640"/>
      <c r="GMQ26" s="1640"/>
      <c r="GMR26" s="1640"/>
      <c r="GMS26" s="1640"/>
      <c r="GMT26" s="1640"/>
      <c r="GMU26" s="1640"/>
      <c r="GMV26" s="1640"/>
      <c r="GMW26" s="1640"/>
      <c r="GMX26" s="1640"/>
      <c r="GMY26" s="1640"/>
      <c r="GMZ26" s="1640"/>
      <c r="GNA26" s="1640"/>
      <c r="GNB26" s="1640"/>
      <c r="GNC26" s="1640"/>
      <c r="GND26" s="1640"/>
      <c r="GNE26" s="1640"/>
      <c r="GNF26" s="1640"/>
      <c r="GNG26" s="1640"/>
      <c r="GNH26" s="1640"/>
      <c r="GNI26" s="1640"/>
      <c r="GNJ26" s="1640"/>
      <c r="GNK26" s="1640"/>
      <c r="GNL26" s="1640"/>
      <c r="GNM26" s="1640"/>
      <c r="GNN26" s="1640"/>
      <c r="GNO26" s="1640"/>
      <c r="GNP26" s="1640"/>
      <c r="GNQ26" s="1640"/>
      <c r="GNR26" s="1640"/>
      <c r="GNS26" s="1640"/>
      <c r="GNT26" s="1640"/>
      <c r="GNU26" s="1640"/>
      <c r="GNV26" s="1640"/>
      <c r="GNW26" s="1640"/>
      <c r="GNX26" s="1640"/>
      <c r="GNY26" s="1640"/>
      <c r="GNZ26" s="1640"/>
      <c r="GOA26" s="1640"/>
      <c r="GOB26" s="1640"/>
      <c r="GOC26" s="1640"/>
      <c r="GOD26" s="1640"/>
      <c r="GOE26" s="1640"/>
      <c r="GOF26" s="1640"/>
      <c r="GOG26" s="1640"/>
      <c r="GOH26" s="1640"/>
      <c r="GOI26" s="1640"/>
      <c r="GOJ26" s="1640"/>
      <c r="GOK26" s="1640"/>
      <c r="GOL26" s="1640"/>
      <c r="GOM26" s="1640"/>
      <c r="GON26" s="1640"/>
      <c r="GOO26" s="1640"/>
      <c r="GOP26" s="1640"/>
      <c r="GOQ26" s="1640"/>
      <c r="GOR26" s="1640"/>
      <c r="GOS26" s="1640"/>
      <c r="GOT26" s="1640"/>
      <c r="GOU26" s="1640"/>
      <c r="GOV26" s="1640"/>
      <c r="GOW26" s="1640"/>
      <c r="GOX26" s="1640"/>
      <c r="GOY26" s="1640"/>
      <c r="GOZ26" s="1640"/>
      <c r="GPA26" s="1640"/>
      <c r="GPB26" s="1640"/>
      <c r="GPC26" s="1640"/>
      <c r="GPD26" s="1640"/>
      <c r="GPE26" s="1640"/>
      <c r="GPF26" s="1640"/>
      <c r="GPG26" s="1640"/>
      <c r="GPH26" s="1640"/>
      <c r="GPI26" s="1640"/>
      <c r="GPJ26" s="1640"/>
      <c r="GPK26" s="1640"/>
      <c r="GPL26" s="1640"/>
      <c r="GPM26" s="1640"/>
      <c r="GPN26" s="1640"/>
      <c r="GPO26" s="1640"/>
      <c r="GPP26" s="1640"/>
      <c r="GPQ26" s="1640"/>
      <c r="GPR26" s="1640"/>
      <c r="GPS26" s="1640"/>
      <c r="GPT26" s="1640"/>
      <c r="GPU26" s="1640"/>
      <c r="GPV26" s="1640"/>
      <c r="GPW26" s="1640"/>
      <c r="GPX26" s="1640"/>
      <c r="GPY26" s="1640"/>
      <c r="GPZ26" s="1640"/>
      <c r="GQA26" s="1640"/>
      <c r="GQB26" s="1640"/>
      <c r="GQC26" s="1640"/>
      <c r="GQD26" s="1640"/>
      <c r="GQE26" s="1640"/>
      <c r="GQF26" s="1640"/>
      <c r="GQG26" s="1640"/>
      <c r="GQH26" s="1640"/>
      <c r="GQI26" s="1640"/>
      <c r="GQJ26" s="1640"/>
      <c r="GQK26" s="1640"/>
      <c r="GQL26" s="1640"/>
      <c r="GQM26" s="1640"/>
      <c r="GQN26" s="1640"/>
      <c r="GQO26" s="1640"/>
      <c r="GQP26" s="1640"/>
      <c r="GQQ26" s="1640"/>
      <c r="GQR26" s="1640"/>
      <c r="GQS26" s="1640"/>
      <c r="GQT26" s="1640"/>
      <c r="GQU26" s="1640"/>
      <c r="GQV26" s="1640"/>
      <c r="GQW26" s="1640"/>
      <c r="GQX26" s="1640"/>
      <c r="GQY26" s="1640"/>
      <c r="GQZ26" s="1640"/>
      <c r="GRA26" s="1640"/>
      <c r="GRB26" s="1640"/>
      <c r="GRC26" s="1640"/>
      <c r="GRD26" s="1640"/>
      <c r="GRE26" s="1640"/>
      <c r="GRF26" s="1640"/>
      <c r="GRG26" s="1640"/>
      <c r="GRH26" s="1640"/>
      <c r="GRI26" s="1640"/>
      <c r="GRJ26" s="1640"/>
      <c r="GRK26" s="1640"/>
      <c r="GRL26" s="1640"/>
      <c r="GRM26" s="1640"/>
      <c r="GRN26" s="1640"/>
      <c r="GRO26" s="1640"/>
      <c r="GRP26" s="1640"/>
      <c r="GRQ26" s="1640"/>
      <c r="GRR26" s="1640"/>
      <c r="GRS26" s="1640"/>
      <c r="GRT26" s="1640"/>
      <c r="GRU26" s="1640"/>
      <c r="GRV26" s="1640"/>
      <c r="GRW26" s="1640"/>
      <c r="GRX26" s="1640"/>
      <c r="GRY26" s="1640"/>
      <c r="GRZ26" s="1640"/>
      <c r="GSA26" s="1640"/>
      <c r="GSB26" s="1640"/>
      <c r="GSC26" s="1640"/>
      <c r="GSD26" s="1640"/>
      <c r="GSE26" s="1640"/>
      <c r="GSF26" s="1640"/>
      <c r="GSG26" s="1640"/>
      <c r="GSH26" s="1640"/>
      <c r="GSI26" s="1640"/>
      <c r="GSJ26" s="1640"/>
      <c r="GSK26" s="1640"/>
      <c r="GSL26" s="1640"/>
      <c r="GSM26" s="1640"/>
      <c r="GSN26" s="1640"/>
      <c r="GSO26" s="1640"/>
      <c r="GSP26" s="1640"/>
      <c r="GSQ26" s="1640"/>
      <c r="GSR26" s="1640"/>
      <c r="GSS26" s="1640"/>
      <c r="GST26" s="1640"/>
      <c r="GSU26" s="1640"/>
      <c r="GSV26" s="1640"/>
      <c r="GSW26" s="1640"/>
      <c r="GSX26" s="1640"/>
      <c r="GSY26" s="1640"/>
      <c r="GSZ26" s="1640"/>
      <c r="GTA26" s="1640"/>
      <c r="GTB26" s="1640"/>
      <c r="GTC26" s="1640"/>
      <c r="GTD26" s="1640"/>
      <c r="GTE26" s="1640"/>
      <c r="GTF26" s="1640"/>
      <c r="GTG26" s="1640"/>
      <c r="GTH26" s="1640"/>
      <c r="GTI26" s="1640"/>
      <c r="GTJ26" s="1640"/>
      <c r="GTK26" s="1640"/>
      <c r="GTL26" s="1640"/>
      <c r="GTM26" s="1640"/>
      <c r="GTN26" s="1640"/>
      <c r="GTO26" s="1640"/>
      <c r="GTP26" s="1640"/>
      <c r="GTQ26" s="1640"/>
      <c r="GTR26" s="1640"/>
      <c r="GTS26" s="1640"/>
      <c r="GTT26" s="1640"/>
      <c r="GTU26" s="1640"/>
      <c r="GTV26" s="1640"/>
      <c r="GTW26" s="1640"/>
      <c r="GTX26" s="1640"/>
      <c r="GTY26" s="1640"/>
      <c r="GTZ26" s="1640"/>
      <c r="GUA26" s="1640"/>
      <c r="GUB26" s="1640"/>
      <c r="GUC26" s="1640"/>
      <c r="GUD26" s="1640"/>
      <c r="GUE26" s="1640"/>
      <c r="GUF26" s="1640"/>
      <c r="GUG26" s="1640"/>
      <c r="GUH26" s="1640"/>
      <c r="GUI26" s="1640"/>
      <c r="GUJ26" s="1640"/>
      <c r="GUK26" s="1640"/>
      <c r="GUL26" s="1640"/>
      <c r="GUM26" s="1640"/>
      <c r="GUN26" s="1640"/>
      <c r="GUO26" s="1640"/>
      <c r="GUP26" s="1640"/>
      <c r="GUQ26" s="1640"/>
      <c r="GUR26" s="1640"/>
      <c r="GUS26" s="1640"/>
      <c r="GUT26" s="1640"/>
      <c r="GUU26" s="1640"/>
      <c r="GUV26" s="1640"/>
      <c r="GUW26" s="1640"/>
      <c r="GUX26" s="1640"/>
      <c r="GUY26" s="1640"/>
      <c r="GUZ26" s="1640"/>
      <c r="GVA26" s="1640"/>
      <c r="GVB26" s="1640"/>
      <c r="GVC26" s="1640"/>
      <c r="GVD26" s="1640"/>
      <c r="GVE26" s="1640"/>
      <c r="GVF26" s="1640"/>
      <c r="GVG26" s="1640"/>
      <c r="GVH26" s="1640"/>
      <c r="GVI26" s="1640"/>
      <c r="GVJ26" s="1640"/>
      <c r="GVK26" s="1640"/>
      <c r="GVL26" s="1640"/>
      <c r="GVM26" s="1640"/>
      <c r="GVN26" s="1640"/>
      <c r="GVO26" s="1640"/>
      <c r="GVP26" s="1640"/>
      <c r="GVQ26" s="1640"/>
      <c r="GVR26" s="1640"/>
      <c r="GVS26" s="1640"/>
      <c r="GVT26" s="1640"/>
      <c r="GVU26" s="1640"/>
      <c r="GVV26" s="1640"/>
      <c r="GVW26" s="1640"/>
      <c r="GVX26" s="1640"/>
      <c r="GVY26" s="1640"/>
      <c r="GVZ26" s="1640"/>
      <c r="GWA26" s="1640"/>
      <c r="GWB26" s="1640"/>
      <c r="GWC26" s="1640"/>
      <c r="GWD26" s="1640"/>
      <c r="GWE26" s="1640"/>
      <c r="GWF26" s="1640"/>
      <c r="GWG26" s="1640"/>
      <c r="GWH26" s="1640"/>
      <c r="GWI26" s="1640"/>
      <c r="GWJ26" s="1640"/>
      <c r="GWK26" s="1640"/>
      <c r="GWL26" s="1640"/>
      <c r="GWM26" s="1640"/>
      <c r="GWN26" s="1640"/>
      <c r="GWO26" s="1640"/>
      <c r="GWP26" s="1640"/>
      <c r="GWQ26" s="1640"/>
      <c r="GWR26" s="1640"/>
      <c r="GWS26" s="1640"/>
      <c r="GWT26" s="1640"/>
      <c r="GWU26" s="1640"/>
      <c r="GWV26" s="1640"/>
      <c r="GWW26" s="1640"/>
      <c r="GWX26" s="1640"/>
      <c r="GWY26" s="1640"/>
      <c r="GWZ26" s="1640"/>
      <c r="GXA26" s="1640"/>
      <c r="GXB26" s="1640"/>
      <c r="GXC26" s="1640"/>
      <c r="GXD26" s="1640"/>
      <c r="GXE26" s="1640"/>
      <c r="GXF26" s="1640"/>
      <c r="GXG26" s="1640"/>
      <c r="GXH26" s="1640"/>
      <c r="GXI26" s="1640"/>
      <c r="GXJ26" s="1640"/>
      <c r="GXK26" s="1640"/>
      <c r="GXL26" s="1640"/>
      <c r="GXM26" s="1640"/>
      <c r="GXN26" s="1640"/>
      <c r="GXO26" s="1640"/>
      <c r="GXP26" s="1640"/>
      <c r="GXQ26" s="1640"/>
      <c r="GXR26" s="1640"/>
      <c r="GXS26" s="1640"/>
      <c r="GXT26" s="1640"/>
      <c r="GXU26" s="1640"/>
      <c r="GXV26" s="1640"/>
      <c r="GXW26" s="1640"/>
      <c r="GXX26" s="1640"/>
      <c r="GXY26" s="1640"/>
      <c r="GXZ26" s="1640"/>
      <c r="GYA26" s="1640"/>
      <c r="GYB26" s="1640"/>
      <c r="GYC26" s="1640"/>
      <c r="GYD26" s="1640"/>
      <c r="GYE26" s="1640"/>
      <c r="GYF26" s="1640"/>
      <c r="GYG26" s="1640"/>
      <c r="GYH26" s="1640"/>
      <c r="GYI26" s="1640"/>
      <c r="GYJ26" s="1640"/>
      <c r="GYK26" s="1640"/>
      <c r="GYL26" s="1640"/>
      <c r="GYM26" s="1640"/>
      <c r="GYN26" s="1640"/>
      <c r="GYO26" s="1640"/>
      <c r="GYP26" s="1640"/>
      <c r="GYQ26" s="1640"/>
      <c r="GYR26" s="1640"/>
      <c r="GYS26" s="1640"/>
      <c r="GYT26" s="1640"/>
      <c r="GYU26" s="1640"/>
      <c r="GYV26" s="1640"/>
      <c r="GYW26" s="1640"/>
      <c r="GYX26" s="1640"/>
      <c r="GYY26" s="1640"/>
      <c r="GYZ26" s="1640"/>
      <c r="GZA26" s="1640"/>
      <c r="GZB26" s="1640"/>
      <c r="GZC26" s="1640"/>
      <c r="GZD26" s="1640"/>
      <c r="GZE26" s="1640"/>
      <c r="GZF26" s="1640"/>
      <c r="GZG26" s="1640"/>
      <c r="GZH26" s="1640"/>
      <c r="GZI26" s="1640"/>
      <c r="GZJ26" s="1640"/>
      <c r="GZK26" s="1640"/>
      <c r="GZL26" s="1640"/>
      <c r="GZM26" s="1640"/>
      <c r="GZN26" s="1640"/>
      <c r="GZO26" s="1640"/>
      <c r="GZP26" s="1640"/>
      <c r="GZQ26" s="1640"/>
      <c r="GZR26" s="1640"/>
      <c r="GZS26" s="1640"/>
      <c r="GZT26" s="1640"/>
      <c r="GZU26" s="1640"/>
      <c r="GZV26" s="1640"/>
      <c r="GZW26" s="1640"/>
      <c r="GZX26" s="1640"/>
      <c r="GZY26" s="1640"/>
      <c r="GZZ26" s="1640"/>
      <c r="HAA26" s="1640"/>
      <c r="HAB26" s="1640"/>
      <c r="HAC26" s="1640"/>
      <c r="HAD26" s="1640"/>
      <c r="HAE26" s="1640"/>
      <c r="HAF26" s="1640"/>
      <c r="HAG26" s="1640"/>
      <c r="HAH26" s="1640"/>
      <c r="HAI26" s="1640"/>
      <c r="HAJ26" s="1640"/>
      <c r="HAK26" s="1640"/>
      <c r="HAL26" s="1640"/>
      <c r="HAM26" s="1640"/>
      <c r="HAN26" s="1640"/>
      <c r="HAO26" s="1640"/>
      <c r="HAP26" s="1640"/>
      <c r="HAQ26" s="1640"/>
      <c r="HAR26" s="1640"/>
      <c r="HAS26" s="1640"/>
      <c r="HAT26" s="1640"/>
      <c r="HAU26" s="1640"/>
      <c r="HAV26" s="1640"/>
      <c r="HAW26" s="1640"/>
      <c r="HAX26" s="1640"/>
      <c r="HAY26" s="1640"/>
      <c r="HAZ26" s="1640"/>
      <c r="HBA26" s="1640"/>
      <c r="HBB26" s="1640"/>
      <c r="HBC26" s="1640"/>
      <c r="HBD26" s="1640"/>
      <c r="HBE26" s="1640"/>
      <c r="HBF26" s="1640"/>
      <c r="HBG26" s="1640"/>
      <c r="HBH26" s="1640"/>
      <c r="HBI26" s="1640"/>
      <c r="HBJ26" s="1640"/>
      <c r="HBK26" s="1640"/>
      <c r="HBL26" s="1640"/>
      <c r="HBM26" s="1640"/>
      <c r="HBN26" s="1640"/>
      <c r="HBO26" s="1640"/>
      <c r="HBP26" s="1640"/>
      <c r="HBQ26" s="1640"/>
      <c r="HBR26" s="1640"/>
      <c r="HBS26" s="1640"/>
      <c r="HBT26" s="1640"/>
      <c r="HBU26" s="1640"/>
      <c r="HBV26" s="1640"/>
      <c r="HBW26" s="1640"/>
      <c r="HBX26" s="1640"/>
      <c r="HBY26" s="1640"/>
      <c r="HBZ26" s="1640"/>
      <c r="HCA26" s="1640"/>
      <c r="HCB26" s="1640"/>
      <c r="HCC26" s="1640"/>
      <c r="HCD26" s="1640"/>
      <c r="HCE26" s="1640"/>
      <c r="HCF26" s="1640"/>
      <c r="HCG26" s="1640"/>
      <c r="HCH26" s="1640"/>
      <c r="HCI26" s="1640"/>
      <c r="HCJ26" s="1640"/>
      <c r="HCK26" s="1640"/>
      <c r="HCL26" s="1640"/>
      <c r="HCM26" s="1640"/>
      <c r="HCN26" s="1640"/>
      <c r="HCO26" s="1640"/>
      <c r="HCP26" s="1640"/>
      <c r="HCQ26" s="1640"/>
      <c r="HCR26" s="1640"/>
      <c r="HCS26" s="1640"/>
      <c r="HCT26" s="1640"/>
      <c r="HCU26" s="1640"/>
      <c r="HCV26" s="1640"/>
      <c r="HCW26" s="1640"/>
      <c r="HCX26" s="1640"/>
      <c r="HCY26" s="1640"/>
      <c r="HCZ26" s="1640"/>
      <c r="HDA26" s="1640"/>
      <c r="HDB26" s="1640"/>
      <c r="HDC26" s="1640"/>
      <c r="HDD26" s="1640"/>
      <c r="HDE26" s="1640"/>
      <c r="HDF26" s="1640"/>
      <c r="HDG26" s="1640"/>
      <c r="HDH26" s="1640"/>
      <c r="HDI26" s="1640"/>
      <c r="HDJ26" s="1640"/>
      <c r="HDK26" s="1640"/>
      <c r="HDL26" s="1640"/>
      <c r="HDM26" s="1640"/>
      <c r="HDN26" s="1640"/>
      <c r="HDO26" s="1640"/>
      <c r="HDP26" s="1640"/>
      <c r="HDQ26" s="1640"/>
      <c r="HDR26" s="1640"/>
      <c r="HDS26" s="1640"/>
      <c r="HDT26" s="1640"/>
      <c r="HDU26" s="1640"/>
      <c r="HDV26" s="1640"/>
      <c r="HDW26" s="1640"/>
      <c r="HDX26" s="1640"/>
      <c r="HDY26" s="1640"/>
      <c r="HDZ26" s="1640"/>
      <c r="HEA26" s="1640"/>
      <c r="HEB26" s="1640"/>
      <c r="HEC26" s="1640"/>
      <c r="HED26" s="1640"/>
      <c r="HEE26" s="1640"/>
      <c r="HEF26" s="1640"/>
      <c r="HEG26" s="1640"/>
      <c r="HEH26" s="1640"/>
      <c r="HEI26" s="1640"/>
      <c r="HEJ26" s="1640"/>
      <c r="HEK26" s="1640"/>
      <c r="HEL26" s="1640"/>
      <c r="HEM26" s="1640"/>
      <c r="HEN26" s="1640"/>
      <c r="HEO26" s="1640"/>
      <c r="HEP26" s="1640"/>
      <c r="HEQ26" s="1640"/>
      <c r="HER26" s="1640"/>
      <c r="HES26" s="1640"/>
      <c r="HET26" s="1640"/>
      <c r="HEU26" s="1640"/>
      <c r="HEV26" s="1640"/>
      <c r="HEW26" s="1640"/>
      <c r="HEX26" s="1640"/>
      <c r="HEY26" s="1640"/>
      <c r="HEZ26" s="1640"/>
      <c r="HFA26" s="1640"/>
      <c r="HFB26" s="1640"/>
      <c r="HFC26" s="1640"/>
      <c r="HFD26" s="1640"/>
      <c r="HFE26" s="1640"/>
      <c r="HFF26" s="1640"/>
      <c r="HFG26" s="1640"/>
      <c r="HFH26" s="1640"/>
      <c r="HFI26" s="1640"/>
      <c r="HFJ26" s="1640"/>
      <c r="HFK26" s="1640"/>
      <c r="HFL26" s="1640"/>
      <c r="HFM26" s="1640"/>
      <c r="HFN26" s="1640"/>
      <c r="HFO26" s="1640"/>
      <c r="HFP26" s="1640"/>
      <c r="HFQ26" s="1640"/>
      <c r="HFR26" s="1640"/>
      <c r="HFS26" s="1640"/>
      <c r="HFT26" s="1640"/>
      <c r="HFU26" s="1640"/>
      <c r="HFV26" s="1640"/>
      <c r="HFW26" s="1640"/>
      <c r="HFX26" s="1640"/>
      <c r="HFY26" s="1640"/>
      <c r="HFZ26" s="1640"/>
      <c r="HGA26" s="1640"/>
      <c r="HGB26" s="1640"/>
      <c r="HGC26" s="1640"/>
      <c r="HGD26" s="1640"/>
      <c r="HGE26" s="1640"/>
      <c r="HGF26" s="1640"/>
      <c r="HGG26" s="1640"/>
      <c r="HGH26" s="1640"/>
      <c r="HGI26" s="1640"/>
      <c r="HGJ26" s="1640"/>
      <c r="HGK26" s="1640"/>
      <c r="HGL26" s="1640"/>
      <c r="HGM26" s="1640"/>
      <c r="HGN26" s="1640"/>
      <c r="HGO26" s="1640"/>
      <c r="HGP26" s="1640"/>
      <c r="HGQ26" s="1640"/>
      <c r="HGR26" s="1640"/>
      <c r="HGS26" s="1640"/>
      <c r="HGT26" s="1640"/>
      <c r="HGU26" s="1640"/>
      <c r="HGV26" s="1640"/>
      <c r="HGW26" s="1640"/>
      <c r="HGX26" s="1640"/>
      <c r="HGY26" s="1640"/>
      <c r="HGZ26" s="1640"/>
      <c r="HHA26" s="1640"/>
      <c r="HHB26" s="1640"/>
      <c r="HHC26" s="1640"/>
      <c r="HHD26" s="1640"/>
      <c r="HHE26" s="1640"/>
      <c r="HHF26" s="1640"/>
      <c r="HHG26" s="1640"/>
      <c r="HHH26" s="1640"/>
      <c r="HHI26" s="1640"/>
      <c r="HHJ26" s="1640"/>
      <c r="HHK26" s="1640"/>
      <c r="HHL26" s="1640"/>
      <c r="HHM26" s="1640"/>
      <c r="HHN26" s="1640"/>
      <c r="HHO26" s="1640"/>
      <c r="HHP26" s="1640"/>
      <c r="HHQ26" s="1640"/>
      <c r="HHR26" s="1640"/>
      <c r="HHS26" s="1640"/>
      <c r="HHT26" s="1640"/>
      <c r="HHU26" s="1640"/>
      <c r="HHV26" s="1640"/>
      <c r="HHW26" s="1640"/>
      <c r="HHX26" s="1640"/>
      <c r="HHY26" s="1640"/>
      <c r="HHZ26" s="1640"/>
      <c r="HIA26" s="1640"/>
      <c r="HIB26" s="1640"/>
      <c r="HIC26" s="1640"/>
      <c r="HID26" s="1640"/>
      <c r="HIE26" s="1640"/>
      <c r="HIF26" s="1640"/>
      <c r="HIG26" s="1640"/>
      <c r="HIH26" s="1640"/>
      <c r="HII26" s="1640"/>
      <c r="HIJ26" s="1640"/>
      <c r="HIK26" s="1640"/>
      <c r="HIL26" s="1640"/>
      <c r="HIM26" s="1640"/>
      <c r="HIN26" s="1640"/>
      <c r="HIO26" s="1640"/>
      <c r="HIP26" s="1640"/>
      <c r="HIQ26" s="1640"/>
      <c r="HIR26" s="1640"/>
      <c r="HIS26" s="1640"/>
      <c r="HIT26" s="1640"/>
      <c r="HIU26" s="1640"/>
      <c r="HIV26" s="1640"/>
      <c r="HIW26" s="1640"/>
      <c r="HIX26" s="1640"/>
      <c r="HIY26" s="1640"/>
      <c r="HIZ26" s="1640"/>
      <c r="HJA26" s="1640"/>
      <c r="HJB26" s="1640"/>
      <c r="HJC26" s="1640"/>
      <c r="HJD26" s="1640"/>
      <c r="HJE26" s="1640"/>
      <c r="HJF26" s="1640"/>
      <c r="HJG26" s="1640"/>
      <c r="HJH26" s="1640"/>
      <c r="HJI26" s="1640"/>
      <c r="HJJ26" s="1640"/>
      <c r="HJK26" s="1640"/>
      <c r="HJL26" s="1640"/>
      <c r="HJM26" s="1640"/>
      <c r="HJN26" s="1640"/>
      <c r="HJO26" s="1640"/>
      <c r="HJP26" s="1640"/>
      <c r="HJQ26" s="1640"/>
      <c r="HJR26" s="1640"/>
      <c r="HJS26" s="1640"/>
      <c r="HJT26" s="1640"/>
      <c r="HJU26" s="1640"/>
      <c r="HJV26" s="1640"/>
      <c r="HJW26" s="1640"/>
      <c r="HJX26" s="1640"/>
      <c r="HJY26" s="1640"/>
      <c r="HJZ26" s="1640"/>
      <c r="HKA26" s="1640"/>
      <c r="HKB26" s="1640"/>
      <c r="HKC26" s="1640"/>
      <c r="HKD26" s="1640"/>
      <c r="HKE26" s="1640"/>
      <c r="HKF26" s="1640"/>
      <c r="HKG26" s="1640"/>
      <c r="HKH26" s="1640"/>
      <c r="HKI26" s="1640"/>
      <c r="HKJ26" s="1640"/>
      <c r="HKK26" s="1640"/>
      <c r="HKL26" s="1640"/>
      <c r="HKM26" s="1640"/>
      <c r="HKN26" s="1640"/>
      <c r="HKO26" s="1640"/>
      <c r="HKP26" s="1640"/>
      <c r="HKQ26" s="1640"/>
      <c r="HKR26" s="1640"/>
      <c r="HKS26" s="1640"/>
      <c r="HKT26" s="1640"/>
      <c r="HKU26" s="1640"/>
      <c r="HKV26" s="1640"/>
      <c r="HKW26" s="1640"/>
      <c r="HKX26" s="1640"/>
      <c r="HKY26" s="1640"/>
      <c r="HKZ26" s="1640"/>
      <c r="HLA26" s="1640"/>
      <c r="HLB26" s="1640"/>
      <c r="HLC26" s="1640"/>
      <c r="HLD26" s="1640"/>
      <c r="HLE26" s="1640"/>
      <c r="HLF26" s="1640"/>
      <c r="HLG26" s="1640"/>
      <c r="HLH26" s="1640"/>
      <c r="HLI26" s="1640"/>
      <c r="HLJ26" s="1640"/>
      <c r="HLK26" s="1640"/>
      <c r="HLL26" s="1640"/>
      <c r="HLM26" s="1640"/>
      <c r="HLN26" s="1640"/>
      <c r="HLO26" s="1640"/>
      <c r="HLP26" s="1640"/>
      <c r="HLQ26" s="1640"/>
      <c r="HLR26" s="1640"/>
      <c r="HLS26" s="1640"/>
      <c r="HLT26" s="1640"/>
      <c r="HLU26" s="1640"/>
      <c r="HLV26" s="1640"/>
      <c r="HLW26" s="1640"/>
      <c r="HLX26" s="1640"/>
      <c r="HLY26" s="1640"/>
      <c r="HLZ26" s="1640"/>
      <c r="HMA26" s="1640"/>
      <c r="HMB26" s="1640"/>
      <c r="HMC26" s="1640"/>
      <c r="HMD26" s="1640"/>
      <c r="HME26" s="1640"/>
      <c r="HMF26" s="1640"/>
      <c r="HMG26" s="1640"/>
      <c r="HMH26" s="1640"/>
      <c r="HMI26" s="1640"/>
      <c r="HMJ26" s="1640"/>
      <c r="HMK26" s="1640"/>
      <c r="HML26" s="1640"/>
      <c r="HMM26" s="1640"/>
      <c r="HMN26" s="1640"/>
      <c r="HMO26" s="1640"/>
      <c r="HMP26" s="1640"/>
      <c r="HMQ26" s="1640"/>
      <c r="HMR26" s="1640"/>
      <c r="HMS26" s="1640"/>
      <c r="HMT26" s="1640"/>
      <c r="HMU26" s="1640"/>
      <c r="HMV26" s="1640"/>
      <c r="HMW26" s="1640"/>
      <c r="HMX26" s="1640"/>
      <c r="HMY26" s="1640"/>
      <c r="HMZ26" s="1640"/>
      <c r="HNA26" s="1640"/>
      <c r="HNB26" s="1640"/>
      <c r="HNC26" s="1640"/>
      <c r="HND26" s="1640"/>
      <c r="HNE26" s="1640"/>
      <c r="HNF26" s="1640"/>
      <c r="HNG26" s="1640"/>
      <c r="HNH26" s="1640"/>
      <c r="HNI26" s="1640"/>
      <c r="HNJ26" s="1640"/>
      <c r="HNK26" s="1640"/>
      <c r="HNL26" s="1640"/>
      <c r="HNM26" s="1640"/>
      <c r="HNN26" s="1640"/>
      <c r="HNO26" s="1640"/>
      <c r="HNP26" s="1640"/>
      <c r="HNQ26" s="1640"/>
      <c r="HNR26" s="1640"/>
      <c r="HNS26" s="1640"/>
      <c r="HNT26" s="1640"/>
      <c r="HNU26" s="1640"/>
      <c r="HNV26" s="1640"/>
      <c r="HNW26" s="1640"/>
      <c r="HNX26" s="1640"/>
      <c r="HNY26" s="1640"/>
      <c r="HNZ26" s="1640"/>
      <c r="HOA26" s="1640"/>
      <c r="HOB26" s="1640"/>
      <c r="HOC26" s="1640"/>
      <c r="HOD26" s="1640"/>
      <c r="HOE26" s="1640"/>
      <c r="HOF26" s="1640"/>
      <c r="HOG26" s="1640"/>
      <c r="HOH26" s="1640"/>
      <c r="HOI26" s="1640"/>
      <c r="HOJ26" s="1640"/>
      <c r="HOK26" s="1640"/>
      <c r="HOL26" s="1640"/>
      <c r="HOM26" s="1640"/>
      <c r="HON26" s="1640"/>
      <c r="HOO26" s="1640"/>
      <c r="HOP26" s="1640"/>
      <c r="HOQ26" s="1640"/>
      <c r="HOR26" s="1640"/>
      <c r="HOS26" s="1640"/>
      <c r="HOT26" s="1640"/>
      <c r="HOU26" s="1640"/>
      <c r="HOV26" s="1640"/>
      <c r="HOW26" s="1640"/>
      <c r="HOX26" s="1640"/>
      <c r="HOY26" s="1640"/>
      <c r="HOZ26" s="1640"/>
      <c r="HPA26" s="1640"/>
      <c r="HPB26" s="1640"/>
      <c r="HPC26" s="1640"/>
      <c r="HPD26" s="1640"/>
      <c r="HPE26" s="1640"/>
      <c r="HPF26" s="1640"/>
      <c r="HPG26" s="1640"/>
      <c r="HPH26" s="1640"/>
      <c r="HPI26" s="1640"/>
      <c r="HPJ26" s="1640"/>
      <c r="HPK26" s="1640"/>
      <c r="HPL26" s="1640"/>
      <c r="HPM26" s="1640"/>
      <c r="HPN26" s="1640"/>
      <c r="HPO26" s="1640"/>
      <c r="HPP26" s="1640"/>
      <c r="HPQ26" s="1640"/>
      <c r="HPR26" s="1640"/>
      <c r="HPS26" s="1640"/>
      <c r="HPT26" s="1640"/>
      <c r="HPU26" s="1640"/>
      <c r="HPV26" s="1640"/>
      <c r="HPW26" s="1640"/>
      <c r="HPX26" s="1640"/>
      <c r="HPY26" s="1640"/>
      <c r="HPZ26" s="1640"/>
      <c r="HQA26" s="1640"/>
      <c r="HQB26" s="1640"/>
      <c r="HQC26" s="1640"/>
      <c r="HQD26" s="1640"/>
      <c r="HQE26" s="1640"/>
      <c r="HQF26" s="1640"/>
      <c r="HQG26" s="1640"/>
      <c r="HQH26" s="1640"/>
      <c r="HQI26" s="1640"/>
      <c r="HQJ26" s="1640"/>
      <c r="HQK26" s="1640"/>
      <c r="HQL26" s="1640"/>
      <c r="HQM26" s="1640"/>
      <c r="HQN26" s="1640"/>
      <c r="HQO26" s="1640"/>
      <c r="HQP26" s="1640"/>
      <c r="HQQ26" s="1640"/>
      <c r="HQR26" s="1640"/>
      <c r="HQS26" s="1640"/>
      <c r="HQT26" s="1640"/>
      <c r="HQU26" s="1640"/>
      <c r="HQV26" s="1640"/>
      <c r="HQW26" s="1640"/>
      <c r="HQX26" s="1640"/>
      <c r="HQY26" s="1640"/>
      <c r="HQZ26" s="1640"/>
      <c r="HRA26" s="1640"/>
      <c r="HRB26" s="1640"/>
      <c r="HRC26" s="1640"/>
      <c r="HRD26" s="1640"/>
      <c r="HRE26" s="1640"/>
      <c r="HRF26" s="1640"/>
      <c r="HRG26" s="1640"/>
      <c r="HRH26" s="1640"/>
      <c r="HRI26" s="1640"/>
      <c r="HRJ26" s="1640"/>
      <c r="HRK26" s="1640"/>
      <c r="HRL26" s="1640"/>
      <c r="HRM26" s="1640"/>
      <c r="HRN26" s="1640"/>
      <c r="HRO26" s="1640"/>
      <c r="HRP26" s="1640"/>
      <c r="HRQ26" s="1640"/>
      <c r="HRR26" s="1640"/>
      <c r="HRS26" s="1640"/>
      <c r="HRT26" s="1640"/>
      <c r="HRU26" s="1640"/>
      <c r="HRV26" s="1640"/>
      <c r="HRW26" s="1640"/>
      <c r="HRX26" s="1640"/>
      <c r="HRY26" s="1640"/>
      <c r="HRZ26" s="1640"/>
      <c r="HSA26" s="1640"/>
      <c r="HSB26" s="1640"/>
      <c r="HSC26" s="1640"/>
      <c r="HSD26" s="1640"/>
      <c r="HSE26" s="1640"/>
      <c r="HSF26" s="1640"/>
      <c r="HSG26" s="1640"/>
      <c r="HSH26" s="1640"/>
      <c r="HSI26" s="1640"/>
      <c r="HSJ26" s="1640"/>
      <c r="HSK26" s="1640"/>
      <c r="HSL26" s="1640"/>
      <c r="HSM26" s="1640"/>
      <c r="HSN26" s="1640"/>
      <c r="HSO26" s="1640"/>
      <c r="HSP26" s="1640"/>
      <c r="HSQ26" s="1640"/>
      <c r="HSR26" s="1640"/>
      <c r="HSS26" s="1640"/>
      <c r="HST26" s="1640"/>
      <c r="HSU26" s="1640"/>
      <c r="HSV26" s="1640"/>
      <c r="HSW26" s="1640"/>
      <c r="HSX26" s="1640"/>
      <c r="HSY26" s="1640"/>
      <c r="HSZ26" s="1640"/>
      <c r="HTA26" s="1640"/>
      <c r="HTB26" s="1640"/>
      <c r="HTC26" s="1640"/>
      <c r="HTD26" s="1640"/>
      <c r="HTE26" s="1640"/>
      <c r="HTF26" s="1640"/>
      <c r="HTG26" s="1640"/>
      <c r="HTH26" s="1640"/>
      <c r="HTI26" s="1640"/>
      <c r="HTJ26" s="1640"/>
      <c r="HTK26" s="1640"/>
      <c r="HTL26" s="1640"/>
      <c r="HTM26" s="1640"/>
      <c r="HTN26" s="1640"/>
      <c r="HTO26" s="1640"/>
      <c r="HTP26" s="1640"/>
      <c r="HTQ26" s="1640"/>
      <c r="HTR26" s="1640"/>
      <c r="HTS26" s="1640"/>
      <c r="HTT26" s="1640"/>
      <c r="HTU26" s="1640"/>
      <c r="HTV26" s="1640"/>
      <c r="HTW26" s="1640"/>
      <c r="HTX26" s="1640"/>
      <c r="HTY26" s="1640"/>
      <c r="HTZ26" s="1640"/>
      <c r="HUA26" s="1640"/>
      <c r="HUB26" s="1640"/>
      <c r="HUC26" s="1640"/>
      <c r="HUD26" s="1640"/>
      <c r="HUE26" s="1640"/>
      <c r="HUF26" s="1640"/>
      <c r="HUG26" s="1640"/>
      <c r="HUH26" s="1640"/>
      <c r="HUI26" s="1640"/>
      <c r="HUJ26" s="1640"/>
      <c r="HUK26" s="1640"/>
      <c r="HUL26" s="1640"/>
      <c r="HUM26" s="1640"/>
      <c r="HUN26" s="1640"/>
      <c r="HUO26" s="1640"/>
      <c r="HUP26" s="1640"/>
      <c r="HUQ26" s="1640"/>
      <c r="HUR26" s="1640"/>
      <c r="HUS26" s="1640"/>
      <c r="HUT26" s="1640"/>
      <c r="HUU26" s="1640"/>
      <c r="HUV26" s="1640"/>
      <c r="HUW26" s="1640"/>
      <c r="HUX26" s="1640"/>
      <c r="HUY26" s="1640"/>
      <c r="HUZ26" s="1640"/>
      <c r="HVA26" s="1640"/>
      <c r="HVB26" s="1640"/>
      <c r="HVC26" s="1640"/>
      <c r="HVD26" s="1640"/>
      <c r="HVE26" s="1640"/>
      <c r="HVF26" s="1640"/>
      <c r="HVG26" s="1640"/>
      <c r="HVH26" s="1640"/>
      <c r="HVI26" s="1640"/>
      <c r="HVJ26" s="1640"/>
      <c r="HVK26" s="1640"/>
      <c r="HVL26" s="1640"/>
      <c r="HVM26" s="1640"/>
      <c r="HVN26" s="1640"/>
      <c r="HVO26" s="1640"/>
      <c r="HVP26" s="1640"/>
      <c r="HVQ26" s="1640"/>
      <c r="HVR26" s="1640"/>
      <c r="HVS26" s="1640"/>
      <c r="HVT26" s="1640"/>
      <c r="HVU26" s="1640"/>
      <c r="HVV26" s="1640"/>
      <c r="HVW26" s="1640"/>
      <c r="HVX26" s="1640"/>
      <c r="HVY26" s="1640"/>
      <c r="HVZ26" s="1640"/>
      <c r="HWA26" s="1640"/>
      <c r="HWB26" s="1640"/>
      <c r="HWC26" s="1640"/>
      <c r="HWD26" s="1640"/>
      <c r="HWE26" s="1640"/>
      <c r="HWF26" s="1640"/>
      <c r="HWG26" s="1640"/>
      <c r="HWH26" s="1640"/>
      <c r="HWI26" s="1640"/>
      <c r="HWJ26" s="1640"/>
      <c r="HWK26" s="1640"/>
      <c r="HWL26" s="1640"/>
      <c r="HWM26" s="1640"/>
      <c r="HWN26" s="1640"/>
      <c r="HWO26" s="1640"/>
      <c r="HWP26" s="1640"/>
      <c r="HWQ26" s="1640"/>
      <c r="HWR26" s="1640"/>
      <c r="HWS26" s="1640"/>
      <c r="HWT26" s="1640"/>
      <c r="HWU26" s="1640"/>
      <c r="HWV26" s="1640"/>
      <c r="HWW26" s="1640"/>
      <c r="HWX26" s="1640"/>
      <c r="HWY26" s="1640"/>
      <c r="HWZ26" s="1640"/>
      <c r="HXA26" s="1640"/>
      <c r="HXB26" s="1640"/>
      <c r="HXC26" s="1640"/>
      <c r="HXD26" s="1640"/>
      <c r="HXE26" s="1640"/>
      <c r="HXF26" s="1640"/>
      <c r="HXG26" s="1640"/>
      <c r="HXH26" s="1640"/>
      <c r="HXI26" s="1640"/>
      <c r="HXJ26" s="1640"/>
      <c r="HXK26" s="1640"/>
      <c r="HXL26" s="1640"/>
      <c r="HXM26" s="1640"/>
      <c r="HXN26" s="1640"/>
      <c r="HXO26" s="1640"/>
      <c r="HXP26" s="1640"/>
      <c r="HXQ26" s="1640"/>
      <c r="HXR26" s="1640"/>
      <c r="HXS26" s="1640"/>
      <c r="HXT26" s="1640"/>
      <c r="HXU26" s="1640"/>
      <c r="HXV26" s="1640"/>
      <c r="HXW26" s="1640"/>
      <c r="HXX26" s="1640"/>
      <c r="HXY26" s="1640"/>
      <c r="HXZ26" s="1640"/>
      <c r="HYA26" s="1640"/>
      <c r="HYB26" s="1640"/>
      <c r="HYC26" s="1640"/>
      <c r="HYD26" s="1640"/>
      <c r="HYE26" s="1640"/>
      <c r="HYF26" s="1640"/>
      <c r="HYG26" s="1640"/>
      <c r="HYH26" s="1640"/>
      <c r="HYI26" s="1640"/>
      <c r="HYJ26" s="1640"/>
      <c r="HYK26" s="1640"/>
      <c r="HYL26" s="1640"/>
      <c r="HYM26" s="1640"/>
      <c r="HYN26" s="1640"/>
      <c r="HYO26" s="1640"/>
      <c r="HYP26" s="1640"/>
      <c r="HYQ26" s="1640"/>
      <c r="HYR26" s="1640"/>
      <c r="HYS26" s="1640"/>
      <c r="HYT26" s="1640"/>
      <c r="HYU26" s="1640"/>
      <c r="HYV26" s="1640"/>
      <c r="HYW26" s="1640"/>
      <c r="HYX26" s="1640"/>
      <c r="HYY26" s="1640"/>
      <c r="HYZ26" s="1640"/>
      <c r="HZA26" s="1640"/>
      <c r="HZB26" s="1640"/>
      <c r="HZC26" s="1640"/>
      <c r="HZD26" s="1640"/>
      <c r="HZE26" s="1640"/>
      <c r="HZF26" s="1640"/>
      <c r="HZG26" s="1640"/>
      <c r="HZH26" s="1640"/>
      <c r="HZI26" s="1640"/>
      <c r="HZJ26" s="1640"/>
      <c r="HZK26" s="1640"/>
      <c r="HZL26" s="1640"/>
      <c r="HZM26" s="1640"/>
      <c r="HZN26" s="1640"/>
      <c r="HZO26" s="1640"/>
      <c r="HZP26" s="1640"/>
      <c r="HZQ26" s="1640"/>
      <c r="HZR26" s="1640"/>
      <c r="HZS26" s="1640"/>
      <c r="HZT26" s="1640"/>
      <c r="HZU26" s="1640"/>
      <c r="HZV26" s="1640"/>
      <c r="HZW26" s="1640"/>
      <c r="HZX26" s="1640"/>
      <c r="HZY26" s="1640"/>
      <c r="HZZ26" s="1640"/>
      <c r="IAA26" s="1640"/>
      <c r="IAB26" s="1640"/>
      <c r="IAC26" s="1640"/>
      <c r="IAD26" s="1640"/>
      <c r="IAE26" s="1640"/>
      <c r="IAF26" s="1640"/>
      <c r="IAG26" s="1640"/>
      <c r="IAH26" s="1640"/>
      <c r="IAI26" s="1640"/>
      <c r="IAJ26" s="1640"/>
      <c r="IAK26" s="1640"/>
      <c r="IAL26" s="1640"/>
      <c r="IAM26" s="1640"/>
      <c r="IAN26" s="1640"/>
      <c r="IAO26" s="1640"/>
      <c r="IAP26" s="1640"/>
      <c r="IAQ26" s="1640"/>
      <c r="IAR26" s="1640"/>
      <c r="IAS26" s="1640"/>
      <c r="IAT26" s="1640"/>
      <c r="IAU26" s="1640"/>
      <c r="IAV26" s="1640"/>
      <c r="IAW26" s="1640"/>
      <c r="IAX26" s="1640"/>
      <c r="IAY26" s="1640"/>
      <c r="IAZ26" s="1640"/>
      <c r="IBA26" s="1640"/>
      <c r="IBB26" s="1640"/>
      <c r="IBC26" s="1640"/>
      <c r="IBD26" s="1640"/>
      <c r="IBE26" s="1640"/>
      <c r="IBF26" s="1640"/>
      <c r="IBG26" s="1640"/>
      <c r="IBH26" s="1640"/>
      <c r="IBI26" s="1640"/>
      <c r="IBJ26" s="1640"/>
      <c r="IBK26" s="1640"/>
      <c r="IBL26" s="1640"/>
      <c r="IBM26" s="1640"/>
      <c r="IBN26" s="1640"/>
      <c r="IBO26" s="1640"/>
      <c r="IBP26" s="1640"/>
      <c r="IBQ26" s="1640"/>
      <c r="IBR26" s="1640"/>
      <c r="IBS26" s="1640"/>
      <c r="IBT26" s="1640"/>
      <c r="IBU26" s="1640"/>
      <c r="IBV26" s="1640"/>
      <c r="IBW26" s="1640"/>
      <c r="IBX26" s="1640"/>
      <c r="IBY26" s="1640"/>
      <c r="IBZ26" s="1640"/>
      <c r="ICA26" s="1640"/>
      <c r="ICB26" s="1640"/>
      <c r="ICC26" s="1640"/>
      <c r="ICD26" s="1640"/>
      <c r="ICE26" s="1640"/>
      <c r="ICF26" s="1640"/>
      <c r="ICG26" s="1640"/>
      <c r="ICH26" s="1640"/>
      <c r="ICI26" s="1640"/>
      <c r="ICJ26" s="1640"/>
      <c r="ICK26" s="1640"/>
      <c r="ICL26" s="1640"/>
      <c r="ICM26" s="1640"/>
      <c r="ICN26" s="1640"/>
      <c r="ICO26" s="1640"/>
      <c r="ICP26" s="1640"/>
      <c r="ICQ26" s="1640"/>
      <c r="ICR26" s="1640"/>
      <c r="ICS26" s="1640"/>
      <c r="ICT26" s="1640"/>
      <c r="ICU26" s="1640"/>
      <c r="ICV26" s="1640"/>
      <c r="ICW26" s="1640"/>
      <c r="ICX26" s="1640"/>
      <c r="ICY26" s="1640"/>
      <c r="ICZ26" s="1640"/>
      <c r="IDA26" s="1640"/>
      <c r="IDB26" s="1640"/>
      <c r="IDC26" s="1640"/>
      <c r="IDD26" s="1640"/>
      <c r="IDE26" s="1640"/>
      <c r="IDF26" s="1640"/>
      <c r="IDG26" s="1640"/>
      <c r="IDH26" s="1640"/>
      <c r="IDI26" s="1640"/>
      <c r="IDJ26" s="1640"/>
      <c r="IDK26" s="1640"/>
      <c r="IDL26" s="1640"/>
      <c r="IDM26" s="1640"/>
      <c r="IDN26" s="1640"/>
      <c r="IDO26" s="1640"/>
      <c r="IDP26" s="1640"/>
      <c r="IDQ26" s="1640"/>
      <c r="IDR26" s="1640"/>
      <c r="IDS26" s="1640"/>
      <c r="IDT26" s="1640"/>
      <c r="IDU26" s="1640"/>
      <c r="IDV26" s="1640"/>
      <c r="IDW26" s="1640"/>
      <c r="IDX26" s="1640"/>
      <c r="IDY26" s="1640"/>
      <c r="IDZ26" s="1640"/>
      <c r="IEA26" s="1640"/>
      <c r="IEB26" s="1640"/>
      <c r="IEC26" s="1640"/>
      <c r="IED26" s="1640"/>
      <c r="IEE26" s="1640"/>
      <c r="IEF26" s="1640"/>
      <c r="IEG26" s="1640"/>
      <c r="IEH26" s="1640"/>
      <c r="IEI26" s="1640"/>
      <c r="IEJ26" s="1640"/>
      <c r="IEK26" s="1640"/>
      <c r="IEL26" s="1640"/>
      <c r="IEM26" s="1640"/>
      <c r="IEN26" s="1640"/>
      <c r="IEO26" s="1640"/>
      <c r="IEP26" s="1640"/>
      <c r="IEQ26" s="1640"/>
      <c r="IER26" s="1640"/>
      <c r="IES26" s="1640"/>
      <c r="IET26" s="1640"/>
      <c r="IEU26" s="1640"/>
      <c r="IEV26" s="1640"/>
      <c r="IEW26" s="1640"/>
      <c r="IEX26" s="1640"/>
      <c r="IEY26" s="1640"/>
      <c r="IEZ26" s="1640"/>
      <c r="IFA26" s="1640"/>
      <c r="IFB26" s="1640"/>
      <c r="IFC26" s="1640"/>
      <c r="IFD26" s="1640"/>
      <c r="IFE26" s="1640"/>
      <c r="IFF26" s="1640"/>
      <c r="IFG26" s="1640"/>
      <c r="IFH26" s="1640"/>
      <c r="IFI26" s="1640"/>
      <c r="IFJ26" s="1640"/>
      <c r="IFK26" s="1640"/>
      <c r="IFL26" s="1640"/>
      <c r="IFM26" s="1640"/>
      <c r="IFN26" s="1640"/>
      <c r="IFO26" s="1640"/>
      <c r="IFP26" s="1640"/>
      <c r="IFQ26" s="1640"/>
      <c r="IFR26" s="1640"/>
      <c r="IFS26" s="1640"/>
      <c r="IFT26" s="1640"/>
      <c r="IFU26" s="1640"/>
      <c r="IFV26" s="1640"/>
      <c r="IFW26" s="1640"/>
      <c r="IFX26" s="1640"/>
      <c r="IFY26" s="1640"/>
      <c r="IFZ26" s="1640"/>
      <c r="IGA26" s="1640"/>
      <c r="IGB26" s="1640"/>
      <c r="IGC26" s="1640"/>
      <c r="IGD26" s="1640"/>
      <c r="IGE26" s="1640"/>
      <c r="IGF26" s="1640"/>
      <c r="IGG26" s="1640"/>
      <c r="IGH26" s="1640"/>
      <c r="IGI26" s="1640"/>
      <c r="IGJ26" s="1640"/>
      <c r="IGK26" s="1640"/>
      <c r="IGL26" s="1640"/>
      <c r="IGM26" s="1640"/>
      <c r="IGN26" s="1640"/>
      <c r="IGO26" s="1640"/>
      <c r="IGP26" s="1640"/>
      <c r="IGQ26" s="1640"/>
      <c r="IGR26" s="1640"/>
      <c r="IGS26" s="1640"/>
      <c r="IGT26" s="1640"/>
      <c r="IGU26" s="1640"/>
      <c r="IGV26" s="1640"/>
      <c r="IGW26" s="1640"/>
      <c r="IGX26" s="1640"/>
      <c r="IGY26" s="1640"/>
      <c r="IGZ26" s="1640"/>
      <c r="IHA26" s="1640"/>
      <c r="IHB26" s="1640"/>
      <c r="IHC26" s="1640"/>
      <c r="IHD26" s="1640"/>
      <c r="IHE26" s="1640"/>
      <c r="IHF26" s="1640"/>
      <c r="IHG26" s="1640"/>
      <c r="IHH26" s="1640"/>
      <c r="IHI26" s="1640"/>
      <c r="IHJ26" s="1640"/>
      <c r="IHK26" s="1640"/>
      <c r="IHL26" s="1640"/>
      <c r="IHM26" s="1640"/>
      <c r="IHN26" s="1640"/>
      <c r="IHO26" s="1640"/>
      <c r="IHP26" s="1640"/>
      <c r="IHQ26" s="1640"/>
      <c r="IHR26" s="1640"/>
      <c r="IHS26" s="1640"/>
      <c r="IHT26" s="1640"/>
      <c r="IHU26" s="1640"/>
      <c r="IHV26" s="1640"/>
      <c r="IHW26" s="1640"/>
      <c r="IHX26" s="1640"/>
      <c r="IHY26" s="1640"/>
      <c r="IHZ26" s="1640"/>
      <c r="IIA26" s="1640"/>
      <c r="IIB26" s="1640"/>
      <c r="IIC26" s="1640"/>
      <c r="IID26" s="1640"/>
      <c r="IIE26" s="1640"/>
      <c r="IIF26" s="1640"/>
      <c r="IIG26" s="1640"/>
      <c r="IIH26" s="1640"/>
      <c r="III26" s="1640"/>
      <c r="IIJ26" s="1640"/>
      <c r="IIK26" s="1640"/>
      <c r="IIL26" s="1640"/>
      <c r="IIM26" s="1640"/>
      <c r="IIN26" s="1640"/>
      <c r="IIO26" s="1640"/>
      <c r="IIP26" s="1640"/>
      <c r="IIQ26" s="1640"/>
      <c r="IIR26" s="1640"/>
      <c r="IIS26" s="1640"/>
      <c r="IIT26" s="1640"/>
      <c r="IIU26" s="1640"/>
      <c r="IIV26" s="1640"/>
      <c r="IIW26" s="1640"/>
      <c r="IIX26" s="1640"/>
      <c r="IIY26" s="1640"/>
      <c r="IIZ26" s="1640"/>
      <c r="IJA26" s="1640"/>
      <c r="IJB26" s="1640"/>
      <c r="IJC26" s="1640"/>
      <c r="IJD26" s="1640"/>
      <c r="IJE26" s="1640"/>
      <c r="IJF26" s="1640"/>
      <c r="IJG26" s="1640"/>
      <c r="IJH26" s="1640"/>
      <c r="IJI26" s="1640"/>
      <c r="IJJ26" s="1640"/>
      <c r="IJK26" s="1640"/>
      <c r="IJL26" s="1640"/>
      <c r="IJM26" s="1640"/>
      <c r="IJN26" s="1640"/>
      <c r="IJO26" s="1640"/>
      <c r="IJP26" s="1640"/>
      <c r="IJQ26" s="1640"/>
      <c r="IJR26" s="1640"/>
      <c r="IJS26" s="1640"/>
      <c r="IJT26" s="1640"/>
      <c r="IJU26" s="1640"/>
      <c r="IJV26" s="1640"/>
      <c r="IJW26" s="1640"/>
      <c r="IJX26" s="1640"/>
      <c r="IJY26" s="1640"/>
      <c r="IJZ26" s="1640"/>
      <c r="IKA26" s="1640"/>
      <c r="IKB26" s="1640"/>
      <c r="IKC26" s="1640"/>
      <c r="IKD26" s="1640"/>
      <c r="IKE26" s="1640"/>
      <c r="IKF26" s="1640"/>
      <c r="IKG26" s="1640"/>
      <c r="IKH26" s="1640"/>
      <c r="IKI26" s="1640"/>
      <c r="IKJ26" s="1640"/>
      <c r="IKK26" s="1640"/>
      <c r="IKL26" s="1640"/>
      <c r="IKM26" s="1640"/>
      <c r="IKN26" s="1640"/>
      <c r="IKO26" s="1640"/>
      <c r="IKP26" s="1640"/>
      <c r="IKQ26" s="1640"/>
      <c r="IKR26" s="1640"/>
      <c r="IKS26" s="1640"/>
      <c r="IKT26" s="1640"/>
      <c r="IKU26" s="1640"/>
      <c r="IKV26" s="1640"/>
      <c r="IKW26" s="1640"/>
      <c r="IKX26" s="1640"/>
      <c r="IKY26" s="1640"/>
      <c r="IKZ26" s="1640"/>
      <c r="ILA26" s="1640"/>
      <c r="ILB26" s="1640"/>
      <c r="ILC26" s="1640"/>
      <c r="ILD26" s="1640"/>
      <c r="ILE26" s="1640"/>
      <c r="ILF26" s="1640"/>
      <c r="ILG26" s="1640"/>
      <c r="ILH26" s="1640"/>
      <c r="ILI26" s="1640"/>
      <c r="ILJ26" s="1640"/>
      <c r="ILK26" s="1640"/>
      <c r="ILL26" s="1640"/>
      <c r="ILM26" s="1640"/>
      <c r="ILN26" s="1640"/>
      <c r="ILO26" s="1640"/>
      <c r="ILP26" s="1640"/>
      <c r="ILQ26" s="1640"/>
      <c r="ILR26" s="1640"/>
      <c r="ILS26" s="1640"/>
      <c r="ILT26" s="1640"/>
      <c r="ILU26" s="1640"/>
      <c r="ILV26" s="1640"/>
      <c r="ILW26" s="1640"/>
      <c r="ILX26" s="1640"/>
      <c r="ILY26" s="1640"/>
      <c r="ILZ26" s="1640"/>
      <c r="IMA26" s="1640"/>
      <c r="IMB26" s="1640"/>
      <c r="IMC26" s="1640"/>
      <c r="IMD26" s="1640"/>
      <c r="IME26" s="1640"/>
      <c r="IMF26" s="1640"/>
      <c r="IMG26" s="1640"/>
      <c r="IMH26" s="1640"/>
      <c r="IMI26" s="1640"/>
      <c r="IMJ26" s="1640"/>
      <c r="IMK26" s="1640"/>
      <c r="IML26" s="1640"/>
      <c r="IMM26" s="1640"/>
      <c r="IMN26" s="1640"/>
      <c r="IMO26" s="1640"/>
      <c r="IMP26" s="1640"/>
      <c r="IMQ26" s="1640"/>
      <c r="IMR26" s="1640"/>
      <c r="IMS26" s="1640"/>
      <c r="IMT26" s="1640"/>
      <c r="IMU26" s="1640"/>
      <c r="IMV26" s="1640"/>
      <c r="IMW26" s="1640"/>
      <c r="IMX26" s="1640"/>
      <c r="IMY26" s="1640"/>
      <c r="IMZ26" s="1640"/>
      <c r="INA26" s="1640"/>
      <c r="INB26" s="1640"/>
      <c r="INC26" s="1640"/>
      <c r="IND26" s="1640"/>
      <c r="INE26" s="1640"/>
      <c r="INF26" s="1640"/>
      <c r="ING26" s="1640"/>
      <c r="INH26" s="1640"/>
      <c r="INI26" s="1640"/>
      <c r="INJ26" s="1640"/>
      <c r="INK26" s="1640"/>
      <c r="INL26" s="1640"/>
      <c r="INM26" s="1640"/>
      <c r="INN26" s="1640"/>
      <c r="INO26" s="1640"/>
      <c r="INP26" s="1640"/>
      <c r="INQ26" s="1640"/>
      <c r="INR26" s="1640"/>
      <c r="INS26" s="1640"/>
      <c r="INT26" s="1640"/>
      <c r="INU26" s="1640"/>
      <c r="INV26" s="1640"/>
      <c r="INW26" s="1640"/>
      <c r="INX26" s="1640"/>
      <c r="INY26" s="1640"/>
      <c r="INZ26" s="1640"/>
      <c r="IOA26" s="1640"/>
      <c r="IOB26" s="1640"/>
      <c r="IOC26" s="1640"/>
      <c r="IOD26" s="1640"/>
      <c r="IOE26" s="1640"/>
      <c r="IOF26" s="1640"/>
      <c r="IOG26" s="1640"/>
      <c r="IOH26" s="1640"/>
      <c r="IOI26" s="1640"/>
      <c r="IOJ26" s="1640"/>
      <c r="IOK26" s="1640"/>
      <c r="IOL26" s="1640"/>
      <c r="IOM26" s="1640"/>
      <c r="ION26" s="1640"/>
      <c r="IOO26" s="1640"/>
      <c r="IOP26" s="1640"/>
      <c r="IOQ26" s="1640"/>
      <c r="IOR26" s="1640"/>
      <c r="IOS26" s="1640"/>
      <c r="IOT26" s="1640"/>
      <c r="IOU26" s="1640"/>
      <c r="IOV26" s="1640"/>
      <c r="IOW26" s="1640"/>
      <c r="IOX26" s="1640"/>
      <c r="IOY26" s="1640"/>
      <c r="IOZ26" s="1640"/>
      <c r="IPA26" s="1640"/>
      <c r="IPB26" s="1640"/>
      <c r="IPC26" s="1640"/>
      <c r="IPD26" s="1640"/>
      <c r="IPE26" s="1640"/>
      <c r="IPF26" s="1640"/>
      <c r="IPG26" s="1640"/>
      <c r="IPH26" s="1640"/>
      <c r="IPI26" s="1640"/>
      <c r="IPJ26" s="1640"/>
      <c r="IPK26" s="1640"/>
      <c r="IPL26" s="1640"/>
      <c r="IPM26" s="1640"/>
      <c r="IPN26" s="1640"/>
      <c r="IPO26" s="1640"/>
      <c r="IPP26" s="1640"/>
      <c r="IPQ26" s="1640"/>
      <c r="IPR26" s="1640"/>
      <c r="IPS26" s="1640"/>
      <c r="IPT26" s="1640"/>
      <c r="IPU26" s="1640"/>
      <c r="IPV26" s="1640"/>
      <c r="IPW26" s="1640"/>
      <c r="IPX26" s="1640"/>
      <c r="IPY26" s="1640"/>
      <c r="IPZ26" s="1640"/>
      <c r="IQA26" s="1640"/>
      <c r="IQB26" s="1640"/>
      <c r="IQC26" s="1640"/>
      <c r="IQD26" s="1640"/>
      <c r="IQE26" s="1640"/>
      <c r="IQF26" s="1640"/>
      <c r="IQG26" s="1640"/>
      <c r="IQH26" s="1640"/>
      <c r="IQI26" s="1640"/>
      <c r="IQJ26" s="1640"/>
      <c r="IQK26" s="1640"/>
      <c r="IQL26" s="1640"/>
      <c r="IQM26" s="1640"/>
      <c r="IQN26" s="1640"/>
      <c r="IQO26" s="1640"/>
      <c r="IQP26" s="1640"/>
      <c r="IQQ26" s="1640"/>
      <c r="IQR26" s="1640"/>
      <c r="IQS26" s="1640"/>
      <c r="IQT26" s="1640"/>
      <c r="IQU26" s="1640"/>
      <c r="IQV26" s="1640"/>
      <c r="IQW26" s="1640"/>
      <c r="IQX26" s="1640"/>
      <c r="IQY26" s="1640"/>
      <c r="IQZ26" s="1640"/>
      <c r="IRA26" s="1640"/>
      <c r="IRB26" s="1640"/>
      <c r="IRC26" s="1640"/>
      <c r="IRD26" s="1640"/>
      <c r="IRE26" s="1640"/>
      <c r="IRF26" s="1640"/>
      <c r="IRG26" s="1640"/>
      <c r="IRH26" s="1640"/>
      <c r="IRI26" s="1640"/>
      <c r="IRJ26" s="1640"/>
      <c r="IRK26" s="1640"/>
      <c r="IRL26" s="1640"/>
      <c r="IRM26" s="1640"/>
      <c r="IRN26" s="1640"/>
      <c r="IRO26" s="1640"/>
      <c r="IRP26" s="1640"/>
      <c r="IRQ26" s="1640"/>
      <c r="IRR26" s="1640"/>
      <c r="IRS26" s="1640"/>
      <c r="IRT26" s="1640"/>
      <c r="IRU26" s="1640"/>
      <c r="IRV26" s="1640"/>
      <c r="IRW26" s="1640"/>
      <c r="IRX26" s="1640"/>
      <c r="IRY26" s="1640"/>
      <c r="IRZ26" s="1640"/>
      <c r="ISA26" s="1640"/>
      <c r="ISB26" s="1640"/>
      <c r="ISC26" s="1640"/>
      <c r="ISD26" s="1640"/>
      <c r="ISE26" s="1640"/>
      <c r="ISF26" s="1640"/>
      <c r="ISG26" s="1640"/>
      <c r="ISH26" s="1640"/>
      <c r="ISI26" s="1640"/>
      <c r="ISJ26" s="1640"/>
      <c r="ISK26" s="1640"/>
      <c r="ISL26" s="1640"/>
      <c r="ISM26" s="1640"/>
      <c r="ISN26" s="1640"/>
      <c r="ISO26" s="1640"/>
      <c r="ISP26" s="1640"/>
      <c r="ISQ26" s="1640"/>
      <c r="ISR26" s="1640"/>
      <c r="ISS26" s="1640"/>
      <c r="IST26" s="1640"/>
      <c r="ISU26" s="1640"/>
      <c r="ISV26" s="1640"/>
      <c r="ISW26" s="1640"/>
      <c r="ISX26" s="1640"/>
      <c r="ISY26" s="1640"/>
      <c r="ISZ26" s="1640"/>
      <c r="ITA26" s="1640"/>
      <c r="ITB26" s="1640"/>
      <c r="ITC26" s="1640"/>
      <c r="ITD26" s="1640"/>
      <c r="ITE26" s="1640"/>
      <c r="ITF26" s="1640"/>
      <c r="ITG26" s="1640"/>
      <c r="ITH26" s="1640"/>
      <c r="ITI26" s="1640"/>
      <c r="ITJ26" s="1640"/>
      <c r="ITK26" s="1640"/>
      <c r="ITL26" s="1640"/>
      <c r="ITM26" s="1640"/>
      <c r="ITN26" s="1640"/>
      <c r="ITO26" s="1640"/>
      <c r="ITP26" s="1640"/>
      <c r="ITQ26" s="1640"/>
      <c r="ITR26" s="1640"/>
      <c r="ITS26" s="1640"/>
      <c r="ITT26" s="1640"/>
      <c r="ITU26" s="1640"/>
      <c r="ITV26" s="1640"/>
      <c r="ITW26" s="1640"/>
      <c r="ITX26" s="1640"/>
      <c r="ITY26" s="1640"/>
      <c r="ITZ26" s="1640"/>
      <c r="IUA26" s="1640"/>
      <c r="IUB26" s="1640"/>
      <c r="IUC26" s="1640"/>
      <c r="IUD26" s="1640"/>
      <c r="IUE26" s="1640"/>
      <c r="IUF26" s="1640"/>
      <c r="IUG26" s="1640"/>
      <c r="IUH26" s="1640"/>
      <c r="IUI26" s="1640"/>
      <c r="IUJ26" s="1640"/>
      <c r="IUK26" s="1640"/>
      <c r="IUL26" s="1640"/>
      <c r="IUM26" s="1640"/>
      <c r="IUN26" s="1640"/>
      <c r="IUO26" s="1640"/>
      <c r="IUP26" s="1640"/>
      <c r="IUQ26" s="1640"/>
      <c r="IUR26" s="1640"/>
      <c r="IUS26" s="1640"/>
      <c r="IUT26" s="1640"/>
      <c r="IUU26" s="1640"/>
      <c r="IUV26" s="1640"/>
      <c r="IUW26" s="1640"/>
      <c r="IUX26" s="1640"/>
      <c r="IUY26" s="1640"/>
      <c r="IUZ26" s="1640"/>
      <c r="IVA26" s="1640"/>
      <c r="IVB26" s="1640"/>
      <c r="IVC26" s="1640"/>
      <c r="IVD26" s="1640"/>
      <c r="IVE26" s="1640"/>
      <c r="IVF26" s="1640"/>
      <c r="IVG26" s="1640"/>
      <c r="IVH26" s="1640"/>
      <c r="IVI26" s="1640"/>
      <c r="IVJ26" s="1640"/>
      <c r="IVK26" s="1640"/>
      <c r="IVL26" s="1640"/>
      <c r="IVM26" s="1640"/>
      <c r="IVN26" s="1640"/>
      <c r="IVO26" s="1640"/>
      <c r="IVP26" s="1640"/>
      <c r="IVQ26" s="1640"/>
      <c r="IVR26" s="1640"/>
      <c r="IVS26" s="1640"/>
      <c r="IVT26" s="1640"/>
      <c r="IVU26" s="1640"/>
      <c r="IVV26" s="1640"/>
      <c r="IVW26" s="1640"/>
      <c r="IVX26" s="1640"/>
      <c r="IVY26" s="1640"/>
      <c r="IVZ26" s="1640"/>
      <c r="IWA26" s="1640"/>
      <c r="IWB26" s="1640"/>
      <c r="IWC26" s="1640"/>
      <c r="IWD26" s="1640"/>
      <c r="IWE26" s="1640"/>
      <c r="IWF26" s="1640"/>
      <c r="IWG26" s="1640"/>
      <c r="IWH26" s="1640"/>
      <c r="IWI26" s="1640"/>
      <c r="IWJ26" s="1640"/>
      <c r="IWK26" s="1640"/>
      <c r="IWL26" s="1640"/>
      <c r="IWM26" s="1640"/>
      <c r="IWN26" s="1640"/>
      <c r="IWO26" s="1640"/>
      <c r="IWP26" s="1640"/>
      <c r="IWQ26" s="1640"/>
      <c r="IWR26" s="1640"/>
      <c r="IWS26" s="1640"/>
      <c r="IWT26" s="1640"/>
      <c r="IWU26" s="1640"/>
      <c r="IWV26" s="1640"/>
      <c r="IWW26" s="1640"/>
      <c r="IWX26" s="1640"/>
      <c r="IWY26" s="1640"/>
      <c r="IWZ26" s="1640"/>
      <c r="IXA26" s="1640"/>
      <c r="IXB26" s="1640"/>
      <c r="IXC26" s="1640"/>
      <c r="IXD26" s="1640"/>
      <c r="IXE26" s="1640"/>
      <c r="IXF26" s="1640"/>
      <c r="IXG26" s="1640"/>
      <c r="IXH26" s="1640"/>
      <c r="IXI26" s="1640"/>
      <c r="IXJ26" s="1640"/>
      <c r="IXK26" s="1640"/>
      <c r="IXL26" s="1640"/>
      <c r="IXM26" s="1640"/>
      <c r="IXN26" s="1640"/>
      <c r="IXO26" s="1640"/>
      <c r="IXP26" s="1640"/>
      <c r="IXQ26" s="1640"/>
      <c r="IXR26" s="1640"/>
      <c r="IXS26" s="1640"/>
      <c r="IXT26" s="1640"/>
      <c r="IXU26" s="1640"/>
      <c r="IXV26" s="1640"/>
      <c r="IXW26" s="1640"/>
      <c r="IXX26" s="1640"/>
      <c r="IXY26" s="1640"/>
      <c r="IXZ26" s="1640"/>
      <c r="IYA26" s="1640"/>
      <c r="IYB26" s="1640"/>
      <c r="IYC26" s="1640"/>
      <c r="IYD26" s="1640"/>
      <c r="IYE26" s="1640"/>
      <c r="IYF26" s="1640"/>
      <c r="IYG26" s="1640"/>
      <c r="IYH26" s="1640"/>
      <c r="IYI26" s="1640"/>
      <c r="IYJ26" s="1640"/>
      <c r="IYK26" s="1640"/>
      <c r="IYL26" s="1640"/>
      <c r="IYM26" s="1640"/>
      <c r="IYN26" s="1640"/>
      <c r="IYO26" s="1640"/>
      <c r="IYP26" s="1640"/>
      <c r="IYQ26" s="1640"/>
      <c r="IYR26" s="1640"/>
      <c r="IYS26" s="1640"/>
      <c r="IYT26" s="1640"/>
      <c r="IYU26" s="1640"/>
      <c r="IYV26" s="1640"/>
      <c r="IYW26" s="1640"/>
      <c r="IYX26" s="1640"/>
      <c r="IYY26" s="1640"/>
      <c r="IYZ26" s="1640"/>
      <c r="IZA26" s="1640"/>
      <c r="IZB26" s="1640"/>
      <c r="IZC26" s="1640"/>
      <c r="IZD26" s="1640"/>
      <c r="IZE26" s="1640"/>
      <c r="IZF26" s="1640"/>
      <c r="IZG26" s="1640"/>
      <c r="IZH26" s="1640"/>
      <c r="IZI26" s="1640"/>
      <c r="IZJ26" s="1640"/>
      <c r="IZK26" s="1640"/>
      <c r="IZL26" s="1640"/>
      <c r="IZM26" s="1640"/>
      <c r="IZN26" s="1640"/>
      <c r="IZO26" s="1640"/>
      <c r="IZP26" s="1640"/>
      <c r="IZQ26" s="1640"/>
      <c r="IZR26" s="1640"/>
      <c r="IZS26" s="1640"/>
      <c r="IZT26" s="1640"/>
      <c r="IZU26" s="1640"/>
      <c r="IZV26" s="1640"/>
      <c r="IZW26" s="1640"/>
      <c r="IZX26" s="1640"/>
      <c r="IZY26" s="1640"/>
      <c r="IZZ26" s="1640"/>
      <c r="JAA26" s="1640"/>
      <c r="JAB26" s="1640"/>
      <c r="JAC26" s="1640"/>
      <c r="JAD26" s="1640"/>
      <c r="JAE26" s="1640"/>
      <c r="JAF26" s="1640"/>
      <c r="JAG26" s="1640"/>
      <c r="JAH26" s="1640"/>
      <c r="JAI26" s="1640"/>
      <c r="JAJ26" s="1640"/>
      <c r="JAK26" s="1640"/>
      <c r="JAL26" s="1640"/>
      <c r="JAM26" s="1640"/>
      <c r="JAN26" s="1640"/>
      <c r="JAO26" s="1640"/>
      <c r="JAP26" s="1640"/>
      <c r="JAQ26" s="1640"/>
      <c r="JAR26" s="1640"/>
      <c r="JAS26" s="1640"/>
      <c r="JAT26" s="1640"/>
      <c r="JAU26" s="1640"/>
      <c r="JAV26" s="1640"/>
      <c r="JAW26" s="1640"/>
      <c r="JAX26" s="1640"/>
      <c r="JAY26" s="1640"/>
      <c r="JAZ26" s="1640"/>
      <c r="JBA26" s="1640"/>
      <c r="JBB26" s="1640"/>
      <c r="JBC26" s="1640"/>
      <c r="JBD26" s="1640"/>
      <c r="JBE26" s="1640"/>
      <c r="JBF26" s="1640"/>
      <c r="JBG26" s="1640"/>
      <c r="JBH26" s="1640"/>
      <c r="JBI26" s="1640"/>
      <c r="JBJ26" s="1640"/>
      <c r="JBK26" s="1640"/>
      <c r="JBL26" s="1640"/>
      <c r="JBM26" s="1640"/>
      <c r="JBN26" s="1640"/>
      <c r="JBO26" s="1640"/>
      <c r="JBP26" s="1640"/>
      <c r="JBQ26" s="1640"/>
      <c r="JBR26" s="1640"/>
      <c r="JBS26" s="1640"/>
      <c r="JBT26" s="1640"/>
      <c r="JBU26" s="1640"/>
      <c r="JBV26" s="1640"/>
      <c r="JBW26" s="1640"/>
      <c r="JBX26" s="1640"/>
      <c r="JBY26" s="1640"/>
      <c r="JBZ26" s="1640"/>
      <c r="JCA26" s="1640"/>
      <c r="JCB26" s="1640"/>
      <c r="JCC26" s="1640"/>
      <c r="JCD26" s="1640"/>
      <c r="JCE26" s="1640"/>
      <c r="JCF26" s="1640"/>
      <c r="JCG26" s="1640"/>
      <c r="JCH26" s="1640"/>
      <c r="JCI26" s="1640"/>
      <c r="JCJ26" s="1640"/>
      <c r="JCK26" s="1640"/>
      <c r="JCL26" s="1640"/>
      <c r="JCM26" s="1640"/>
      <c r="JCN26" s="1640"/>
      <c r="JCO26" s="1640"/>
      <c r="JCP26" s="1640"/>
      <c r="JCQ26" s="1640"/>
      <c r="JCR26" s="1640"/>
      <c r="JCS26" s="1640"/>
      <c r="JCT26" s="1640"/>
      <c r="JCU26" s="1640"/>
      <c r="JCV26" s="1640"/>
      <c r="JCW26" s="1640"/>
      <c r="JCX26" s="1640"/>
      <c r="JCY26" s="1640"/>
      <c r="JCZ26" s="1640"/>
      <c r="JDA26" s="1640"/>
      <c r="JDB26" s="1640"/>
      <c r="JDC26" s="1640"/>
      <c r="JDD26" s="1640"/>
      <c r="JDE26" s="1640"/>
      <c r="JDF26" s="1640"/>
      <c r="JDG26" s="1640"/>
      <c r="JDH26" s="1640"/>
      <c r="JDI26" s="1640"/>
      <c r="JDJ26" s="1640"/>
      <c r="JDK26" s="1640"/>
      <c r="JDL26" s="1640"/>
      <c r="JDM26" s="1640"/>
      <c r="JDN26" s="1640"/>
      <c r="JDO26" s="1640"/>
      <c r="JDP26" s="1640"/>
      <c r="JDQ26" s="1640"/>
      <c r="JDR26" s="1640"/>
      <c r="JDS26" s="1640"/>
      <c r="JDT26" s="1640"/>
      <c r="JDU26" s="1640"/>
      <c r="JDV26" s="1640"/>
      <c r="JDW26" s="1640"/>
      <c r="JDX26" s="1640"/>
      <c r="JDY26" s="1640"/>
      <c r="JDZ26" s="1640"/>
      <c r="JEA26" s="1640"/>
      <c r="JEB26" s="1640"/>
      <c r="JEC26" s="1640"/>
      <c r="JED26" s="1640"/>
      <c r="JEE26" s="1640"/>
      <c r="JEF26" s="1640"/>
      <c r="JEG26" s="1640"/>
      <c r="JEH26" s="1640"/>
      <c r="JEI26" s="1640"/>
      <c r="JEJ26" s="1640"/>
      <c r="JEK26" s="1640"/>
      <c r="JEL26" s="1640"/>
      <c r="JEM26" s="1640"/>
      <c r="JEN26" s="1640"/>
      <c r="JEO26" s="1640"/>
      <c r="JEP26" s="1640"/>
      <c r="JEQ26" s="1640"/>
      <c r="JER26" s="1640"/>
      <c r="JES26" s="1640"/>
      <c r="JET26" s="1640"/>
      <c r="JEU26" s="1640"/>
      <c r="JEV26" s="1640"/>
      <c r="JEW26" s="1640"/>
      <c r="JEX26" s="1640"/>
      <c r="JEY26" s="1640"/>
      <c r="JEZ26" s="1640"/>
      <c r="JFA26" s="1640"/>
      <c r="JFB26" s="1640"/>
      <c r="JFC26" s="1640"/>
      <c r="JFD26" s="1640"/>
      <c r="JFE26" s="1640"/>
      <c r="JFF26" s="1640"/>
      <c r="JFG26" s="1640"/>
      <c r="JFH26" s="1640"/>
      <c r="JFI26" s="1640"/>
      <c r="JFJ26" s="1640"/>
      <c r="JFK26" s="1640"/>
      <c r="JFL26" s="1640"/>
      <c r="JFM26" s="1640"/>
      <c r="JFN26" s="1640"/>
      <c r="JFO26" s="1640"/>
      <c r="JFP26" s="1640"/>
      <c r="JFQ26" s="1640"/>
      <c r="JFR26" s="1640"/>
      <c r="JFS26" s="1640"/>
      <c r="JFT26" s="1640"/>
      <c r="JFU26" s="1640"/>
      <c r="JFV26" s="1640"/>
      <c r="JFW26" s="1640"/>
      <c r="JFX26" s="1640"/>
      <c r="JFY26" s="1640"/>
      <c r="JFZ26" s="1640"/>
      <c r="JGA26" s="1640"/>
      <c r="JGB26" s="1640"/>
      <c r="JGC26" s="1640"/>
      <c r="JGD26" s="1640"/>
      <c r="JGE26" s="1640"/>
      <c r="JGF26" s="1640"/>
      <c r="JGG26" s="1640"/>
      <c r="JGH26" s="1640"/>
      <c r="JGI26" s="1640"/>
      <c r="JGJ26" s="1640"/>
      <c r="JGK26" s="1640"/>
      <c r="JGL26" s="1640"/>
      <c r="JGM26" s="1640"/>
      <c r="JGN26" s="1640"/>
      <c r="JGO26" s="1640"/>
      <c r="JGP26" s="1640"/>
      <c r="JGQ26" s="1640"/>
      <c r="JGR26" s="1640"/>
      <c r="JGS26" s="1640"/>
      <c r="JGT26" s="1640"/>
      <c r="JGU26" s="1640"/>
      <c r="JGV26" s="1640"/>
      <c r="JGW26" s="1640"/>
      <c r="JGX26" s="1640"/>
      <c r="JGY26" s="1640"/>
      <c r="JGZ26" s="1640"/>
      <c r="JHA26" s="1640"/>
      <c r="JHB26" s="1640"/>
      <c r="JHC26" s="1640"/>
      <c r="JHD26" s="1640"/>
      <c r="JHE26" s="1640"/>
      <c r="JHF26" s="1640"/>
      <c r="JHG26" s="1640"/>
      <c r="JHH26" s="1640"/>
      <c r="JHI26" s="1640"/>
      <c r="JHJ26" s="1640"/>
      <c r="JHK26" s="1640"/>
      <c r="JHL26" s="1640"/>
      <c r="JHM26" s="1640"/>
      <c r="JHN26" s="1640"/>
      <c r="JHO26" s="1640"/>
      <c r="JHP26" s="1640"/>
      <c r="JHQ26" s="1640"/>
      <c r="JHR26" s="1640"/>
      <c r="JHS26" s="1640"/>
      <c r="JHT26" s="1640"/>
      <c r="JHU26" s="1640"/>
      <c r="JHV26" s="1640"/>
      <c r="JHW26" s="1640"/>
      <c r="JHX26" s="1640"/>
      <c r="JHY26" s="1640"/>
      <c r="JHZ26" s="1640"/>
      <c r="JIA26" s="1640"/>
      <c r="JIB26" s="1640"/>
      <c r="JIC26" s="1640"/>
      <c r="JID26" s="1640"/>
      <c r="JIE26" s="1640"/>
      <c r="JIF26" s="1640"/>
      <c r="JIG26" s="1640"/>
      <c r="JIH26" s="1640"/>
      <c r="JII26" s="1640"/>
      <c r="JIJ26" s="1640"/>
      <c r="JIK26" s="1640"/>
      <c r="JIL26" s="1640"/>
      <c r="JIM26" s="1640"/>
      <c r="JIN26" s="1640"/>
      <c r="JIO26" s="1640"/>
      <c r="JIP26" s="1640"/>
      <c r="JIQ26" s="1640"/>
      <c r="JIR26" s="1640"/>
      <c r="JIS26" s="1640"/>
      <c r="JIT26" s="1640"/>
      <c r="JIU26" s="1640"/>
      <c r="JIV26" s="1640"/>
      <c r="JIW26" s="1640"/>
      <c r="JIX26" s="1640"/>
      <c r="JIY26" s="1640"/>
      <c r="JIZ26" s="1640"/>
      <c r="JJA26" s="1640"/>
      <c r="JJB26" s="1640"/>
      <c r="JJC26" s="1640"/>
      <c r="JJD26" s="1640"/>
      <c r="JJE26" s="1640"/>
      <c r="JJF26" s="1640"/>
      <c r="JJG26" s="1640"/>
      <c r="JJH26" s="1640"/>
      <c r="JJI26" s="1640"/>
      <c r="JJJ26" s="1640"/>
      <c r="JJK26" s="1640"/>
      <c r="JJL26" s="1640"/>
      <c r="JJM26" s="1640"/>
      <c r="JJN26" s="1640"/>
      <c r="JJO26" s="1640"/>
      <c r="JJP26" s="1640"/>
      <c r="JJQ26" s="1640"/>
      <c r="JJR26" s="1640"/>
      <c r="JJS26" s="1640"/>
      <c r="JJT26" s="1640"/>
      <c r="JJU26" s="1640"/>
      <c r="JJV26" s="1640"/>
      <c r="JJW26" s="1640"/>
      <c r="JJX26" s="1640"/>
      <c r="JJY26" s="1640"/>
      <c r="JJZ26" s="1640"/>
      <c r="JKA26" s="1640"/>
      <c r="JKB26" s="1640"/>
      <c r="JKC26" s="1640"/>
      <c r="JKD26" s="1640"/>
      <c r="JKE26" s="1640"/>
      <c r="JKF26" s="1640"/>
      <c r="JKG26" s="1640"/>
      <c r="JKH26" s="1640"/>
      <c r="JKI26" s="1640"/>
      <c r="JKJ26" s="1640"/>
      <c r="JKK26" s="1640"/>
      <c r="JKL26" s="1640"/>
      <c r="JKM26" s="1640"/>
      <c r="JKN26" s="1640"/>
      <c r="JKO26" s="1640"/>
      <c r="JKP26" s="1640"/>
      <c r="JKQ26" s="1640"/>
      <c r="JKR26" s="1640"/>
      <c r="JKS26" s="1640"/>
      <c r="JKT26" s="1640"/>
      <c r="JKU26" s="1640"/>
      <c r="JKV26" s="1640"/>
      <c r="JKW26" s="1640"/>
      <c r="JKX26" s="1640"/>
      <c r="JKY26" s="1640"/>
      <c r="JKZ26" s="1640"/>
      <c r="JLA26" s="1640"/>
      <c r="JLB26" s="1640"/>
      <c r="JLC26" s="1640"/>
      <c r="JLD26" s="1640"/>
      <c r="JLE26" s="1640"/>
      <c r="JLF26" s="1640"/>
      <c r="JLG26" s="1640"/>
      <c r="JLH26" s="1640"/>
      <c r="JLI26" s="1640"/>
      <c r="JLJ26" s="1640"/>
      <c r="JLK26" s="1640"/>
      <c r="JLL26" s="1640"/>
      <c r="JLM26" s="1640"/>
      <c r="JLN26" s="1640"/>
      <c r="JLO26" s="1640"/>
      <c r="JLP26" s="1640"/>
      <c r="JLQ26" s="1640"/>
      <c r="JLR26" s="1640"/>
      <c r="JLS26" s="1640"/>
      <c r="JLT26" s="1640"/>
      <c r="JLU26" s="1640"/>
      <c r="JLV26" s="1640"/>
      <c r="JLW26" s="1640"/>
      <c r="JLX26" s="1640"/>
      <c r="JLY26" s="1640"/>
      <c r="JLZ26" s="1640"/>
      <c r="JMA26" s="1640"/>
      <c r="JMB26" s="1640"/>
      <c r="JMC26" s="1640"/>
      <c r="JMD26" s="1640"/>
      <c r="JME26" s="1640"/>
      <c r="JMF26" s="1640"/>
      <c r="JMG26" s="1640"/>
      <c r="JMH26" s="1640"/>
      <c r="JMI26" s="1640"/>
      <c r="JMJ26" s="1640"/>
      <c r="JMK26" s="1640"/>
      <c r="JML26" s="1640"/>
      <c r="JMM26" s="1640"/>
      <c r="JMN26" s="1640"/>
      <c r="JMO26" s="1640"/>
      <c r="JMP26" s="1640"/>
      <c r="JMQ26" s="1640"/>
      <c r="JMR26" s="1640"/>
      <c r="JMS26" s="1640"/>
      <c r="JMT26" s="1640"/>
      <c r="JMU26" s="1640"/>
      <c r="JMV26" s="1640"/>
      <c r="JMW26" s="1640"/>
      <c r="JMX26" s="1640"/>
      <c r="JMY26" s="1640"/>
      <c r="JMZ26" s="1640"/>
      <c r="JNA26" s="1640"/>
      <c r="JNB26" s="1640"/>
      <c r="JNC26" s="1640"/>
      <c r="JND26" s="1640"/>
      <c r="JNE26" s="1640"/>
      <c r="JNF26" s="1640"/>
      <c r="JNG26" s="1640"/>
      <c r="JNH26" s="1640"/>
      <c r="JNI26" s="1640"/>
      <c r="JNJ26" s="1640"/>
      <c r="JNK26" s="1640"/>
      <c r="JNL26" s="1640"/>
      <c r="JNM26" s="1640"/>
      <c r="JNN26" s="1640"/>
      <c r="JNO26" s="1640"/>
      <c r="JNP26" s="1640"/>
      <c r="JNQ26" s="1640"/>
      <c r="JNR26" s="1640"/>
      <c r="JNS26" s="1640"/>
      <c r="JNT26" s="1640"/>
      <c r="JNU26" s="1640"/>
      <c r="JNV26" s="1640"/>
      <c r="JNW26" s="1640"/>
      <c r="JNX26" s="1640"/>
      <c r="JNY26" s="1640"/>
      <c r="JNZ26" s="1640"/>
      <c r="JOA26" s="1640"/>
      <c r="JOB26" s="1640"/>
      <c r="JOC26" s="1640"/>
      <c r="JOD26" s="1640"/>
      <c r="JOE26" s="1640"/>
      <c r="JOF26" s="1640"/>
      <c r="JOG26" s="1640"/>
      <c r="JOH26" s="1640"/>
      <c r="JOI26" s="1640"/>
      <c r="JOJ26" s="1640"/>
      <c r="JOK26" s="1640"/>
      <c r="JOL26" s="1640"/>
      <c r="JOM26" s="1640"/>
      <c r="JON26" s="1640"/>
      <c r="JOO26" s="1640"/>
      <c r="JOP26" s="1640"/>
      <c r="JOQ26" s="1640"/>
      <c r="JOR26" s="1640"/>
      <c r="JOS26" s="1640"/>
      <c r="JOT26" s="1640"/>
      <c r="JOU26" s="1640"/>
      <c r="JOV26" s="1640"/>
      <c r="JOW26" s="1640"/>
      <c r="JOX26" s="1640"/>
      <c r="JOY26" s="1640"/>
      <c r="JOZ26" s="1640"/>
      <c r="JPA26" s="1640"/>
      <c r="JPB26" s="1640"/>
      <c r="JPC26" s="1640"/>
      <c r="JPD26" s="1640"/>
      <c r="JPE26" s="1640"/>
      <c r="JPF26" s="1640"/>
      <c r="JPG26" s="1640"/>
      <c r="JPH26" s="1640"/>
      <c r="JPI26" s="1640"/>
      <c r="JPJ26" s="1640"/>
      <c r="JPK26" s="1640"/>
      <c r="JPL26" s="1640"/>
      <c r="JPM26" s="1640"/>
      <c r="JPN26" s="1640"/>
      <c r="JPO26" s="1640"/>
      <c r="JPP26" s="1640"/>
      <c r="JPQ26" s="1640"/>
      <c r="JPR26" s="1640"/>
      <c r="JPS26" s="1640"/>
      <c r="JPT26" s="1640"/>
      <c r="JPU26" s="1640"/>
      <c r="JPV26" s="1640"/>
      <c r="JPW26" s="1640"/>
      <c r="JPX26" s="1640"/>
      <c r="JPY26" s="1640"/>
      <c r="JPZ26" s="1640"/>
      <c r="JQA26" s="1640"/>
      <c r="JQB26" s="1640"/>
      <c r="JQC26" s="1640"/>
      <c r="JQD26" s="1640"/>
      <c r="JQE26" s="1640"/>
      <c r="JQF26" s="1640"/>
      <c r="JQG26" s="1640"/>
      <c r="JQH26" s="1640"/>
      <c r="JQI26" s="1640"/>
      <c r="JQJ26" s="1640"/>
      <c r="JQK26" s="1640"/>
      <c r="JQL26" s="1640"/>
      <c r="JQM26" s="1640"/>
      <c r="JQN26" s="1640"/>
      <c r="JQO26" s="1640"/>
      <c r="JQP26" s="1640"/>
      <c r="JQQ26" s="1640"/>
      <c r="JQR26" s="1640"/>
      <c r="JQS26" s="1640"/>
      <c r="JQT26" s="1640"/>
      <c r="JQU26" s="1640"/>
      <c r="JQV26" s="1640"/>
      <c r="JQW26" s="1640"/>
      <c r="JQX26" s="1640"/>
      <c r="JQY26" s="1640"/>
      <c r="JQZ26" s="1640"/>
      <c r="JRA26" s="1640"/>
      <c r="JRB26" s="1640"/>
      <c r="JRC26" s="1640"/>
      <c r="JRD26" s="1640"/>
      <c r="JRE26" s="1640"/>
      <c r="JRF26" s="1640"/>
      <c r="JRG26" s="1640"/>
      <c r="JRH26" s="1640"/>
      <c r="JRI26" s="1640"/>
      <c r="JRJ26" s="1640"/>
      <c r="JRK26" s="1640"/>
      <c r="JRL26" s="1640"/>
      <c r="JRM26" s="1640"/>
      <c r="JRN26" s="1640"/>
      <c r="JRO26" s="1640"/>
      <c r="JRP26" s="1640"/>
      <c r="JRQ26" s="1640"/>
      <c r="JRR26" s="1640"/>
      <c r="JRS26" s="1640"/>
      <c r="JRT26" s="1640"/>
      <c r="JRU26" s="1640"/>
      <c r="JRV26" s="1640"/>
      <c r="JRW26" s="1640"/>
      <c r="JRX26" s="1640"/>
      <c r="JRY26" s="1640"/>
      <c r="JRZ26" s="1640"/>
      <c r="JSA26" s="1640"/>
      <c r="JSB26" s="1640"/>
      <c r="JSC26" s="1640"/>
      <c r="JSD26" s="1640"/>
      <c r="JSE26" s="1640"/>
      <c r="JSF26" s="1640"/>
      <c r="JSG26" s="1640"/>
      <c r="JSH26" s="1640"/>
      <c r="JSI26" s="1640"/>
      <c r="JSJ26" s="1640"/>
      <c r="JSK26" s="1640"/>
      <c r="JSL26" s="1640"/>
      <c r="JSM26" s="1640"/>
      <c r="JSN26" s="1640"/>
      <c r="JSO26" s="1640"/>
      <c r="JSP26" s="1640"/>
      <c r="JSQ26" s="1640"/>
      <c r="JSR26" s="1640"/>
      <c r="JSS26" s="1640"/>
      <c r="JST26" s="1640"/>
      <c r="JSU26" s="1640"/>
      <c r="JSV26" s="1640"/>
      <c r="JSW26" s="1640"/>
      <c r="JSX26" s="1640"/>
      <c r="JSY26" s="1640"/>
      <c r="JSZ26" s="1640"/>
      <c r="JTA26" s="1640"/>
      <c r="JTB26" s="1640"/>
      <c r="JTC26" s="1640"/>
      <c r="JTD26" s="1640"/>
      <c r="JTE26" s="1640"/>
      <c r="JTF26" s="1640"/>
      <c r="JTG26" s="1640"/>
      <c r="JTH26" s="1640"/>
      <c r="JTI26" s="1640"/>
      <c r="JTJ26" s="1640"/>
      <c r="JTK26" s="1640"/>
      <c r="JTL26" s="1640"/>
      <c r="JTM26" s="1640"/>
      <c r="JTN26" s="1640"/>
      <c r="JTO26" s="1640"/>
      <c r="JTP26" s="1640"/>
      <c r="JTQ26" s="1640"/>
      <c r="JTR26" s="1640"/>
      <c r="JTS26" s="1640"/>
      <c r="JTT26" s="1640"/>
      <c r="JTU26" s="1640"/>
      <c r="JTV26" s="1640"/>
      <c r="JTW26" s="1640"/>
      <c r="JTX26" s="1640"/>
      <c r="JTY26" s="1640"/>
      <c r="JTZ26" s="1640"/>
      <c r="JUA26" s="1640"/>
      <c r="JUB26" s="1640"/>
      <c r="JUC26" s="1640"/>
      <c r="JUD26" s="1640"/>
      <c r="JUE26" s="1640"/>
      <c r="JUF26" s="1640"/>
      <c r="JUG26" s="1640"/>
      <c r="JUH26" s="1640"/>
      <c r="JUI26" s="1640"/>
      <c r="JUJ26" s="1640"/>
      <c r="JUK26" s="1640"/>
      <c r="JUL26" s="1640"/>
      <c r="JUM26" s="1640"/>
      <c r="JUN26" s="1640"/>
      <c r="JUO26" s="1640"/>
      <c r="JUP26" s="1640"/>
      <c r="JUQ26" s="1640"/>
      <c r="JUR26" s="1640"/>
      <c r="JUS26" s="1640"/>
      <c r="JUT26" s="1640"/>
      <c r="JUU26" s="1640"/>
      <c r="JUV26" s="1640"/>
      <c r="JUW26" s="1640"/>
      <c r="JUX26" s="1640"/>
      <c r="JUY26" s="1640"/>
      <c r="JUZ26" s="1640"/>
      <c r="JVA26" s="1640"/>
      <c r="JVB26" s="1640"/>
      <c r="JVC26" s="1640"/>
      <c r="JVD26" s="1640"/>
      <c r="JVE26" s="1640"/>
      <c r="JVF26" s="1640"/>
      <c r="JVG26" s="1640"/>
      <c r="JVH26" s="1640"/>
      <c r="JVI26" s="1640"/>
      <c r="JVJ26" s="1640"/>
      <c r="JVK26" s="1640"/>
      <c r="JVL26" s="1640"/>
      <c r="JVM26" s="1640"/>
      <c r="JVN26" s="1640"/>
      <c r="JVO26" s="1640"/>
      <c r="JVP26" s="1640"/>
      <c r="JVQ26" s="1640"/>
      <c r="JVR26" s="1640"/>
      <c r="JVS26" s="1640"/>
      <c r="JVT26" s="1640"/>
      <c r="JVU26" s="1640"/>
      <c r="JVV26" s="1640"/>
      <c r="JVW26" s="1640"/>
      <c r="JVX26" s="1640"/>
      <c r="JVY26" s="1640"/>
      <c r="JVZ26" s="1640"/>
      <c r="JWA26" s="1640"/>
      <c r="JWB26" s="1640"/>
      <c r="JWC26" s="1640"/>
      <c r="JWD26" s="1640"/>
      <c r="JWE26" s="1640"/>
      <c r="JWF26" s="1640"/>
      <c r="JWG26" s="1640"/>
      <c r="JWH26" s="1640"/>
      <c r="JWI26" s="1640"/>
      <c r="JWJ26" s="1640"/>
      <c r="JWK26" s="1640"/>
      <c r="JWL26" s="1640"/>
      <c r="JWM26" s="1640"/>
      <c r="JWN26" s="1640"/>
      <c r="JWO26" s="1640"/>
      <c r="JWP26" s="1640"/>
      <c r="JWQ26" s="1640"/>
      <c r="JWR26" s="1640"/>
      <c r="JWS26" s="1640"/>
      <c r="JWT26" s="1640"/>
      <c r="JWU26" s="1640"/>
      <c r="JWV26" s="1640"/>
      <c r="JWW26" s="1640"/>
      <c r="JWX26" s="1640"/>
      <c r="JWY26" s="1640"/>
      <c r="JWZ26" s="1640"/>
      <c r="JXA26" s="1640"/>
      <c r="JXB26" s="1640"/>
      <c r="JXC26" s="1640"/>
      <c r="JXD26" s="1640"/>
      <c r="JXE26" s="1640"/>
      <c r="JXF26" s="1640"/>
      <c r="JXG26" s="1640"/>
      <c r="JXH26" s="1640"/>
      <c r="JXI26" s="1640"/>
      <c r="JXJ26" s="1640"/>
      <c r="JXK26" s="1640"/>
      <c r="JXL26" s="1640"/>
      <c r="JXM26" s="1640"/>
      <c r="JXN26" s="1640"/>
      <c r="JXO26" s="1640"/>
      <c r="JXP26" s="1640"/>
      <c r="JXQ26" s="1640"/>
      <c r="JXR26" s="1640"/>
      <c r="JXS26" s="1640"/>
      <c r="JXT26" s="1640"/>
      <c r="JXU26" s="1640"/>
      <c r="JXV26" s="1640"/>
      <c r="JXW26" s="1640"/>
      <c r="JXX26" s="1640"/>
      <c r="JXY26" s="1640"/>
      <c r="JXZ26" s="1640"/>
      <c r="JYA26" s="1640"/>
      <c r="JYB26" s="1640"/>
      <c r="JYC26" s="1640"/>
      <c r="JYD26" s="1640"/>
      <c r="JYE26" s="1640"/>
      <c r="JYF26" s="1640"/>
      <c r="JYG26" s="1640"/>
      <c r="JYH26" s="1640"/>
      <c r="JYI26" s="1640"/>
      <c r="JYJ26" s="1640"/>
      <c r="JYK26" s="1640"/>
      <c r="JYL26" s="1640"/>
      <c r="JYM26" s="1640"/>
      <c r="JYN26" s="1640"/>
      <c r="JYO26" s="1640"/>
      <c r="JYP26" s="1640"/>
      <c r="JYQ26" s="1640"/>
      <c r="JYR26" s="1640"/>
      <c r="JYS26" s="1640"/>
      <c r="JYT26" s="1640"/>
      <c r="JYU26" s="1640"/>
      <c r="JYV26" s="1640"/>
      <c r="JYW26" s="1640"/>
      <c r="JYX26" s="1640"/>
      <c r="JYY26" s="1640"/>
      <c r="JYZ26" s="1640"/>
      <c r="JZA26" s="1640"/>
      <c r="JZB26" s="1640"/>
      <c r="JZC26" s="1640"/>
      <c r="JZD26" s="1640"/>
      <c r="JZE26" s="1640"/>
      <c r="JZF26" s="1640"/>
      <c r="JZG26" s="1640"/>
      <c r="JZH26" s="1640"/>
      <c r="JZI26" s="1640"/>
      <c r="JZJ26" s="1640"/>
      <c r="JZK26" s="1640"/>
      <c r="JZL26" s="1640"/>
      <c r="JZM26" s="1640"/>
      <c r="JZN26" s="1640"/>
      <c r="JZO26" s="1640"/>
      <c r="JZP26" s="1640"/>
      <c r="JZQ26" s="1640"/>
      <c r="JZR26" s="1640"/>
      <c r="JZS26" s="1640"/>
      <c r="JZT26" s="1640"/>
      <c r="JZU26" s="1640"/>
      <c r="JZV26" s="1640"/>
      <c r="JZW26" s="1640"/>
      <c r="JZX26" s="1640"/>
      <c r="JZY26" s="1640"/>
      <c r="JZZ26" s="1640"/>
      <c r="KAA26" s="1640"/>
      <c r="KAB26" s="1640"/>
      <c r="KAC26" s="1640"/>
      <c r="KAD26" s="1640"/>
      <c r="KAE26" s="1640"/>
      <c r="KAF26" s="1640"/>
      <c r="KAG26" s="1640"/>
      <c r="KAH26" s="1640"/>
      <c r="KAI26" s="1640"/>
      <c r="KAJ26" s="1640"/>
      <c r="KAK26" s="1640"/>
      <c r="KAL26" s="1640"/>
      <c r="KAM26" s="1640"/>
      <c r="KAN26" s="1640"/>
      <c r="KAO26" s="1640"/>
      <c r="KAP26" s="1640"/>
      <c r="KAQ26" s="1640"/>
      <c r="KAR26" s="1640"/>
      <c r="KAS26" s="1640"/>
      <c r="KAT26" s="1640"/>
      <c r="KAU26" s="1640"/>
      <c r="KAV26" s="1640"/>
      <c r="KAW26" s="1640"/>
      <c r="KAX26" s="1640"/>
      <c r="KAY26" s="1640"/>
      <c r="KAZ26" s="1640"/>
      <c r="KBA26" s="1640"/>
      <c r="KBB26" s="1640"/>
      <c r="KBC26" s="1640"/>
      <c r="KBD26" s="1640"/>
      <c r="KBE26" s="1640"/>
      <c r="KBF26" s="1640"/>
      <c r="KBG26" s="1640"/>
      <c r="KBH26" s="1640"/>
      <c r="KBI26" s="1640"/>
      <c r="KBJ26" s="1640"/>
      <c r="KBK26" s="1640"/>
      <c r="KBL26" s="1640"/>
      <c r="KBM26" s="1640"/>
      <c r="KBN26" s="1640"/>
      <c r="KBO26" s="1640"/>
      <c r="KBP26" s="1640"/>
      <c r="KBQ26" s="1640"/>
      <c r="KBR26" s="1640"/>
      <c r="KBS26" s="1640"/>
      <c r="KBT26" s="1640"/>
      <c r="KBU26" s="1640"/>
      <c r="KBV26" s="1640"/>
      <c r="KBW26" s="1640"/>
      <c r="KBX26" s="1640"/>
      <c r="KBY26" s="1640"/>
      <c r="KBZ26" s="1640"/>
      <c r="KCA26" s="1640"/>
      <c r="KCB26" s="1640"/>
      <c r="KCC26" s="1640"/>
      <c r="KCD26" s="1640"/>
      <c r="KCE26" s="1640"/>
      <c r="KCF26" s="1640"/>
      <c r="KCG26" s="1640"/>
      <c r="KCH26" s="1640"/>
      <c r="KCI26" s="1640"/>
      <c r="KCJ26" s="1640"/>
      <c r="KCK26" s="1640"/>
      <c r="KCL26" s="1640"/>
      <c r="KCM26" s="1640"/>
      <c r="KCN26" s="1640"/>
      <c r="KCO26" s="1640"/>
      <c r="KCP26" s="1640"/>
      <c r="KCQ26" s="1640"/>
      <c r="KCR26" s="1640"/>
      <c r="KCS26" s="1640"/>
      <c r="KCT26" s="1640"/>
      <c r="KCU26" s="1640"/>
      <c r="KCV26" s="1640"/>
      <c r="KCW26" s="1640"/>
      <c r="KCX26" s="1640"/>
      <c r="KCY26" s="1640"/>
      <c r="KCZ26" s="1640"/>
      <c r="KDA26" s="1640"/>
      <c r="KDB26" s="1640"/>
      <c r="KDC26" s="1640"/>
      <c r="KDD26" s="1640"/>
      <c r="KDE26" s="1640"/>
      <c r="KDF26" s="1640"/>
      <c r="KDG26" s="1640"/>
      <c r="KDH26" s="1640"/>
      <c r="KDI26" s="1640"/>
      <c r="KDJ26" s="1640"/>
      <c r="KDK26" s="1640"/>
      <c r="KDL26" s="1640"/>
      <c r="KDM26" s="1640"/>
      <c r="KDN26" s="1640"/>
      <c r="KDO26" s="1640"/>
      <c r="KDP26" s="1640"/>
      <c r="KDQ26" s="1640"/>
      <c r="KDR26" s="1640"/>
      <c r="KDS26" s="1640"/>
      <c r="KDT26" s="1640"/>
      <c r="KDU26" s="1640"/>
      <c r="KDV26" s="1640"/>
      <c r="KDW26" s="1640"/>
      <c r="KDX26" s="1640"/>
      <c r="KDY26" s="1640"/>
      <c r="KDZ26" s="1640"/>
      <c r="KEA26" s="1640"/>
      <c r="KEB26" s="1640"/>
      <c r="KEC26" s="1640"/>
      <c r="KED26" s="1640"/>
      <c r="KEE26" s="1640"/>
      <c r="KEF26" s="1640"/>
      <c r="KEG26" s="1640"/>
      <c r="KEH26" s="1640"/>
      <c r="KEI26" s="1640"/>
      <c r="KEJ26" s="1640"/>
      <c r="KEK26" s="1640"/>
      <c r="KEL26" s="1640"/>
      <c r="KEM26" s="1640"/>
    </row>
    <row r="27" spans="1:7580" s="995" customFormat="1" ht="15.75" hidden="1" x14ac:dyDescent="0.2">
      <c r="A27" s="995">
        <v>33</v>
      </c>
      <c r="B27" s="996" t="s">
        <v>292</v>
      </c>
      <c r="C27" s="997">
        <v>28707</v>
      </c>
      <c r="D27" s="998" t="s">
        <v>244</v>
      </c>
      <c r="E27" s="998"/>
      <c r="F27" s="999" t="s">
        <v>241</v>
      </c>
      <c r="G27" s="999" t="s">
        <v>242</v>
      </c>
      <c r="H27" s="1000"/>
      <c r="I27" s="1000">
        <v>4</v>
      </c>
      <c r="J27" s="1000">
        <f>IF(G27="A",(H27+I27)/2,H27+I27)</f>
        <v>4</v>
      </c>
      <c r="K27" s="1000">
        <f>TRUNC(J27,0)</f>
        <v>4</v>
      </c>
      <c r="L27" s="1000"/>
      <c r="M27" s="1000"/>
      <c r="N27" s="1000">
        <f>TRUNC(SUM(L27:M27)/2,0)</f>
        <v>0</v>
      </c>
      <c r="O27" s="1001"/>
      <c r="P27" s="1001"/>
      <c r="Q27" s="1060">
        <f t="shared" si="10"/>
        <v>0</v>
      </c>
      <c r="R27" s="1002"/>
      <c r="S27" s="1002"/>
      <c r="T27" s="1002"/>
      <c r="U27" s="1002"/>
      <c r="V27" s="1067"/>
      <c r="W27" s="1002"/>
      <c r="X27" s="1002"/>
      <c r="Y27" s="1002"/>
      <c r="Z27" s="1002"/>
      <c r="AA27" s="1002"/>
      <c r="AB27" s="1002"/>
      <c r="AC27" s="1002"/>
      <c r="AD27" s="1002"/>
      <c r="AE27" s="1003"/>
      <c r="AF27" s="1002"/>
      <c r="AG27" s="1003"/>
      <c r="AH27" s="1002"/>
      <c r="AI27" s="1004"/>
      <c r="AJ27" s="1014">
        <f t="shared" si="4"/>
        <v>4</v>
      </c>
      <c r="AK27" s="1005"/>
      <c r="AL27" s="1006">
        <f t="shared" si="8"/>
        <v>0</v>
      </c>
      <c r="AM27" s="1007">
        <f>IF(D27="PC", +IF(AJ27&gt;17,1,0),0)</f>
        <v>0</v>
      </c>
      <c r="AN27" s="1007">
        <f>IF(E27="CA",1,0)</f>
        <v>0</v>
      </c>
      <c r="AO27" s="1008">
        <f>+IF(G27="S",5,+IF(D27="PM",10,12))</f>
        <v>5</v>
      </c>
      <c r="AP27" s="1009">
        <f t="shared" si="9"/>
        <v>574140</v>
      </c>
      <c r="AQ27" s="1009">
        <f>+AL27*AO27*$AL$2</f>
        <v>0</v>
      </c>
      <c r="AR27" s="1009">
        <f>AM27*$AM$2*AO27</f>
        <v>0</v>
      </c>
      <c r="AS27" s="1009">
        <f>AP27*$AN$2*AN27</f>
        <v>0</v>
      </c>
      <c r="AT27" s="1009">
        <f>SUM(AP27:AS27)/AO27</f>
        <v>114828</v>
      </c>
      <c r="AU27" s="1009">
        <f>AT27*5/44</f>
        <v>13048.636363636364</v>
      </c>
    </row>
    <row r="28" spans="1:7580" ht="15.75" hidden="1" x14ac:dyDescent="0.2">
      <c r="A28" s="9">
        <v>34</v>
      </c>
      <c r="B28" s="410" t="s">
        <v>249</v>
      </c>
      <c r="C28" s="411">
        <v>67200</v>
      </c>
      <c r="D28" s="412" t="s">
        <v>234</v>
      </c>
      <c r="E28" s="412"/>
      <c r="F28" s="414" t="s">
        <v>235</v>
      </c>
      <c r="G28" s="414" t="s">
        <v>42</v>
      </c>
      <c r="H28" s="528">
        <v>6</v>
      </c>
      <c r="I28" s="528">
        <v>6</v>
      </c>
      <c r="J28" s="573">
        <f>IF(G28="A",(H28+I28)/2,H28+I28)</f>
        <v>6</v>
      </c>
      <c r="K28" s="573">
        <f>TRUNC(J28,0)</f>
        <v>6</v>
      </c>
      <c r="L28" s="396"/>
      <c r="M28" s="396"/>
      <c r="N28" s="396">
        <f>TRUNC(SUM(L28:M28)/2,0)</f>
        <v>0</v>
      </c>
      <c r="O28" s="420"/>
      <c r="P28" s="420"/>
      <c r="Q28" s="1059">
        <f t="shared" si="10"/>
        <v>2</v>
      </c>
      <c r="R28" s="90">
        <v>7</v>
      </c>
      <c r="S28" s="177"/>
      <c r="T28" s="177">
        <v>3</v>
      </c>
      <c r="U28" s="90"/>
      <c r="V28" s="1064"/>
      <c r="W28" s="420"/>
      <c r="X28" s="420"/>
      <c r="Y28" s="420"/>
      <c r="Z28" s="420"/>
      <c r="AA28" s="420"/>
      <c r="AB28" s="420"/>
      <c r="AC28" s="420"/>
      <c r="AD28" s="90"/>
      <c r="AE28" s="177"/>
      <c r="AF28" s="420"/>
      <c r="AG28" s="177"/>
      <c r="AH28" s="420"/>
      <c r="AI28" s="492"/>
      <c r="AJ28" s="1013">
        <f t="shared" si="4"/>
        <v>18</v>
      </c>
      <c r="AK28" s="416"/>
      <c r="AL28" s="417">
        <f t="shared" si="8"/>
        <v>1</v>
      </c>
      <c r="AM28" s="418">
        <f>IF(D28="PC", +IF(AJ28&gt;17,1,0),0)</f>
        <v>1</v>
      </c>
      <c r="AN28" s="418">
        <f>IF(E28="CA",1,0)</f>
        <v>0</v>
      </c>
      <c r="AO28" s="4">
        <f>+IF(G28="S",5,+IF(D28="PM",10,12))</f>
        <v>12</v>
      </c>
      <c r="AP28" s="419">
        <f t="shared" si="9"/>
        <v>14515200</v>
      </c>
      <c r="AQ28" s="419">
        <v>115008</v>
      </c>
      <c r="AR28" s="419">
        <v>340620</v>
      </c>
      <c r="AS28" s="419">
        <f>AP28*$AN$2*AN28</f>
        <v>0</v>
      </c>
      <c r="AT28" s="419">
        <f>SUM(AP28:AS28)/AO28</f>
        <v>1247569</v>
      </c>
      <c r="AU28" s="419">
        <f>AT28*5/44</f>
        <v>141769.20454545456</v>
      </c>
    </row>
    <row r="29" spans="1:7580" s="1" customFormat="1" ht="15.75" hidden="1" x14ac:dyDescent="0.2">
      <c r="A29" s="9">
        <v>35</v>
      </c>
      <c r="B29" s="422" t="s">
        <v>250</v>
      </c>
      <c r="C29" s="423">
        <v>59200</v>
      </c>
      <c r="D29" s="412" t="s">
        <v>234</v>
      </c>
      <c r="E29" s="412"/>
      <c r="F29" s="414" t="s">
        <v>235</v>
      </c>
      <c r="G29" s="414" t="s">
        <v>42</v>
      </c>
      <c r="H29" s="528"/>
      <c r="I29" s="528"/>
      <c r="J29" s="528"/>
      <c r="K29" s="528"/>
      <c r="L29" s="396"/>
      <c r="M29" s="396"/>
      <c r="N29" s="396">
        <f>TRUNC(SUM(L29:M29)/2,0)</f>
        <v>0</v>
      </c>
      <c r="O29" s="420"/>
      <c r="P29" s="420"/>
      <c r="Q29" s="1059">
        <f t="shared" si="10"/>
        <v>0</v>
      </c>
      <c r="R29" s="90">
        <v>7</v>
      </c>
      <c r="S29" s="90"/>
      <c r="T29" s="90">
        <v>5</v>
      </c>
      <c r="U29" s="90">
        <v>2</v>
      </c>
      <c r="V29" s="1064"/>
      <c r="W29" s="420"/>
      <c r="X29" s="420"/>
      <c r="Y29" s="420"/>
      <c r="Z29" s="563"/>
      <c r="AA29" s="420"/>
      <c r="AB29" s="420"/>
      <c r="AC29" s="420"/>
      <c r="AD29" s="90"/>
      <c r="AE29" s="177"/>
      <c r="AF29" s="420"/>
      <c r="AG29" s="177"/>
      <c r="AH29" s="420"/>
      <c r="AI29" s="492"/>
      <c r="AJ29" s="1013">
        <f t="shared" si="4"/>
        <v>14</v>
      </c>
      <c r="AK29" s="416"/>
      <c r="AL29" s="417">
        <f t="shared" si="8"/>
        <v>1</v>
      </c>
      <c r="AM29" s="418">
        <f>IF(D29="PC", +IF(AJ29&gt;17,1,0),0)</f>
        <v>0</v>
      </c>
      <c r="AN29" s="418">
        <f>IF(E29="CA",1,0)</f>
        <v>0</v>
      </c>
      <c r="AO29" s="4">
        <f>+IF(G29="S",5,+IF(D29="PM",10,12))</f>
        <v>12</v>
      </c>
      <c r="AP29" s="419">
        <f t="shared" si="9"/>
        <v>9945600</v>
      </c>
      <c r="AQ29" s="419">
        <v>115008</v>
      </c>
      <c r="AR29" s="419">
        <f>AM29*$AM$2*AO29</f>
        <v>0</v>
      </c>
      <c r="AS29" s="419">
        <f>AP29*$AN$2*AN29</f>
        <v>0</v>
      </c>
      <c r="AT29" s="419">
        <f>SUM(AP29:AS29)/AO29</f>
        <v>838384</v>
      </c>
      <c r="AU29" s="419">
        <f>AT29*5/44</f>
        <v>95270.909090909088</v>
      </c>
      <c r="AV29" s="494"/>
      <c r="AW29" s="494"/>
      <c r="AX29" s="494"/>
      <c r="AY29" s="494"/>
      <c r="AZ29" s="494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  <c r="NC29" s="9"/>
      <c r="ND29" s="9"/>
      <c r="NE29" s="9"/>
      <c r="NF29" s="9"/>
      <c r="NG29" s="9"/>
      <c r="NH29" s="9"/>
      <c r="NI29" s="9"/>
      <c r="NJ29" s="9"/>
      <c r="NK29" s="9"/>
      <c r="NL29" s="9"/>
      <c r="NM29" s="9"/>
      <c r="NN29" s="9"/>
      <c r="NO29" s="9"/>
      <c r="NP29" s="9"/>
      <c r="NQ29" s="9"/>
      <c r="NR29" s="9"/>
      <c r="NS29" s="9"/>
      <c r="NT29" s="9"/>
      <c r="NU29" s="9"/>
      <c r="NV29" s="9"/>
      <c r="NW29" s="9"/>
      <c r="NX29" s="9"/>
      <c r="NY29" s="9"/>
      <c r="NZ29" s="9"/>
      <c r="OA29" s="9"/>
      <c r="OB29" s="9"/>
      <c r="OC29" s="9"/>
      <c r="OD29" s="9"/>
      <c r="OE29" s="9"/>
      <c r="OF29" s="9"/>
      <c r="OG29" s="9"/>
      <c r="OH29" s="9"/>
      <c r="OI29" s="9"/>
      <c r="OJ29" s="9"/>
      <c r="OK29" s="9"/>
      <c r="OL29" s="9"/>
      <c r="OM29" s="9"/>
      <c r="ON29" s="9"/>
      <c r="OO29" s="9"/>
      <c r="OP29" s="9"/>
      <c r="OQ29" s="9"/>
      <c r="OR29" s="9"/>
      <c r="OS29" s="9"/>
      <c r="OT29" s="9"/>
      <c r="OU29" s="9"/>
      <c r="OV29" s="9"/>
      <c r="OW29" s="9"/>
      <c r="OX29" s="9"/>
      <c r="OY29" s="9"/>
      <c r="OZ29" s="9"/>
      <c r="PA29" s="9"/>
      <c r="PB29" s="9"/>
      <c r="PC29" s="9"/>
      <c r="PD29" s="9"/>
      <c r="PE29" s="9"/>
      <c r="PF29" s="9"/>
      <c r="PG29" s="9"/>
      <c r="PH29" s="9"/>
      <c r="PI29" s="9"/>
      <c r="PJ29" s="9"/>
      <c r="PK29" s="9"/>
      <c r="PL29" s="9"/>
      <c r="PM29" s="9"/>
      <c r="PN29" s="9"/>
      <c r="PO29" s="9"/>
      <c r="PP29" s="9"/>
      <c r="PQ29" s="9"/>
      <c r="PR29" s="9"/>
      <c r="PS29" s="9"/>
      <c r="PT29" s="9"/>
      <c r="PU29" s="9"/>
      <c r="PV29" s="9"/>
      <c r="PW29" s="9"/>
      <c r="PX29" s="9"/>
      <c r="PY29" s="9"/>
      <c r="PZ29" s="9"/>
      <c r="QA29" s="9"/>
      <c r="QB29" s="9"/>
      <c r="QC29" s="9"/>
      <c r="QD29" s="9"/>
      <c r="QE29" s="9"/>
      <c r="QF29" s="9"/>
      <c r="QG29" s="9"/>
      <c r="QH29" s="9"/>
      <c r="QI29" s="9"/>
      <c r="QJ29" s="9"/>
      <c r="QK29" s="9"/>
      <c r="QL29" s="9"/>
      <c r="QM29" s="9"/>
      <c r="QN29" s="9"/>
      <c r="QO29" s="9"/>
      <c r="QP29" s="9"/>
      <c r="QQ29" s="9"/>
      <c r="QR29" s="9"/>
      <c r="QS29" s="9"/>
      <c r="QT29" s="9"/>
      <c r="QU29" s="9"/>
      <c r="QV29" s="9"/>
      <c r="QW29" s="9"/>
      <c r="QX29" s="9"/>
      <c r="QY29" s="9"/>
      <c r="QZ29" s="9"/>
      <c r="RA29" s="9"/>
      <c r="RB29" s="9"/>
      <c r="RC29" s="9"/>
      <c r="RD29" s="9"/>
      <c r="RE29" s="9"/>
      <c r="RF29" s="9"/>
      <c r="RG29" s="9"/>
      <c r="RH29" s="9"/>
      <c r="RI29" s="9"/>
      <c r="RJ29" s="9"/>
      <c r="RK29" s="9"/>
      <c r="RL29" s="9"/>
      <c r="RM29" s="9"/>
      <c r="RN29" s="9"/>
      <c r="RO29" s="9"/>
      <c r="RP29" s="9"/>
      <c r="RQ29" s="9"/>
      <c r="RR29" s="9"/>
      <c r="RS29" s="9"/>
      <c r="RT29" s="9"/>
      <c r="RU29" s="9"/>
      <c r="RV29" s="9"/>
      <c r="RW29" s="9"/>
      <c r="RX29" s="9"/>
      <c r="RY29" s="9"/>
      <c r="RZ29" s="9"/>
      <c r="SA29" s="9"/>
      <c r="SB29" s="9"/>
      <c r="SC29" s="9"/>
      <c r="SD29" s="9"/>
      <c r="SE29" s="9"/>
      <c r="SF29" s="9"/>
      <c r="SG29" s="9"/>
      <c r="SH29" s="9"/>
      <c r="SI29" s="9"/>
      <c r="SJ29" s="9"/>
      <c r="SK29" s="9"/>
      <c r="SL29" s="9"/>
      <c r="SM29" s="9"/>
      <c r="SN29" s="9"/>
      <c r="SO29" s="9"/>
      <c r="SP29" s="9"/>
      <c r="SQ29" s="9"/>
      <c r="SR29" s="9"/>
      <c r="SS29" s="9"/>
      <c r="ST29" s="9"/>
      <c r="SU29" s="9"/>
      <c r="SV29" s="9"/>
      <c r="SW29" s="9"/>
      <c r="SX29" s="9"/>
      <c r="SY29" s="9"/>
      <c r="SZ29" s="9"/>
      <c r="TA29" s="9"/>
      <c r="TB29" s="9"/>
      <c r="TC29" s="9"/>
      <c r="TD29" s="9"/>
      <c r="TE29" s="9"/>
      <c r="TF29" s="9"/>
      <c r="TG29" s="9"/>
      <c r="TH29" s="9"/>
      <c r="TI29" s="9"/>
      <c r="TJ29" s="9"/>
      <c r="TK29" s="9"/>
      <c r="TL29" s="9"/>
      <c r="TM29" s="9"/>
      <c r="TN29" s="9"/>
      <c r="TO29" s="9"/>
      <c r="TP29" s="9"/>
      <c r="TQ29" s="9"/>
      <c r="TR29" s="9"/>
      <c r="TS29" s="9"/>
      <c r="TT29" s="9"/>
      <c r="TU29" s="9"/>
      <c r="TV29" s="9"/>
      <c r="TW29" s="9"/>
      <c r="TX29" s="9"/>
      <c r="TY29" s="9"/>
      <c r="TZ29" s="9"/>
      <c r="UA29" s="9"/>
      <c r="UB29" s="9"/>
      <c r="UC29" s="9"/>
      <c r="UD29" s="9"/>
      <c r="UE29" s="9"/>
      <c r="UF29" s="9"/>
      <c r="UG29" s="9"/>
      <c r="UH29" s="9"/>
      <c r="UI29" s="9"/>
      <c r="UJ29" s="9"/>
      <c r="UK29" s="9"/>
      <c r="UL29" s="9"/>
      <c r="UM29" s="9"/>
      <c r="UN29" s="9"/>
      <c r="UO29" s="9"/>
      <c r="UP29" s="9"/>
      <c r="UQ29" s="9"/>
      <c r="UR29" s="9"/>
      <c r="US29" s="9"/>
      <c r="UT29" s="9"/>
      <c r="UU29" s="9"/>
      <c r="UV29" s="9"/>
      <c r="UW29" s="9"/>
      <c r="UX29" s="9"/>
      <c r="UY29" s="9"/>
      <c r="UZ29" s="9"/>
      <c r="VA29" s="9"/>
      <c r="VB29" s="9"/>
      <c r="VC29" s="9"/>
      <c r="VD29" s="9"/>
      <c r="VE29" s="9"/>
      <c r="VF29" s="9"/>
      <c r="VG29" s="9"/>
      <c r="VH29" s="9"/>
      <c r="VI29" s="9"/>
      <c r="VJ29" s="9"/>
      <c r="VK29" s="9"/>
      <c r="VL29" s="9"/>
      <c r="VM29" s="9"/>
      <c r="VN29" s="9"/>
      <c r="VO29" s="9"/>
      <c r="VP29" s="9"/>
      <c r="VQ29" s="9"/>
      <c r="VR29" s="9"/>
      <c r="VS29" s="9"/>
      <c r="VT29" s="9"/>
      <c r="VU29" s="9"/>
      <c r="VV29" s="9"/>
      <c r="VW29" s="9"/>
      <c r="VX29" s="9"/>
      <c r="VY29" s="9"/>
      <c r="VZ29" s="9"/>
      <c r="WA29" s="9"/>
      <c r="WB29" s="9"/>
      <c r="WC29" s="9"/>
      <c r="WD29" s="9"/>
      <c r="WE29" s="9"/>
      <c r="WF29" s="9"/>
      <c r="WG29" s="9"/>
      <c r="WH29" s="9"/>
      <c r="WI29" s="9"/>
      <c r="WJ29" s="9"/>
      <c r="WK29" s="9"/>
      <c r="WL29" s="9"/>
      <c r="WM29" s="9"/>
      <c r="WN29" s="9"/>
      <c r="WO29" s="9"/>
      <c r="WP29" s="9"/>
      <c r="WQ29" s="9"/>
      <c r="WR29" s="9"/>
      <c r="WS29" s="9"/>
      <c r="WT29" s="9"/>
      <c r="WU29" s="9"/>
      <c r="WV29" s="9"/>
      <c r="WW29" s="9"/>
      <c r="WX29" s="9"/>
      <c r="WY29" s="9"/>
      <c r="WZ29" s="9"/>
      <c r="XA29" s="9"/>
      <c r="XB29" s="9"/>
      <c r="XC29" s="9"/>
      <c r="XD29" s="9"/>
      <c r="XE29" s="9"/>
      <c r="XF29" s="9"/>
      <c r="XG29" s="9"/>
      <c r="XH29" s="9"/>
      <c r="XI29" s="9"/>
      <c r="XJ29" s="9"/>
      <c r="XK29" s="9"/>
      <c r="XL29" s="9"/>
      <c r="XM29" s="9"/>
      <c r="XN29" s="9"/>
      <c r="XO29" s="9"/>
      <c r="XP29" s="9"/>
      <c r="XQ29" s="9"/>
      <c r="XR29" s="9"/>
      <c r="XS29" s="9"/>
      <c r="XT29" s="9"/>
      <c r="XU29" s="9"/>
      <c r="XV29" s="9"/>
      <c r="XW29" s="9"/>
      <c r="XX29" s="9"/>
      <c r="XY29" s="9"/>
      <c r="XZ29" s="9"/>
      <c r="YA29" s="9"/>
      <c r="YB29" s="9"/>
      <c r="YC29" s="9"/>
      <c r="YD29" s="9"/>
      <c r="YE29" s="9"/>
      <c r="YF29" s="9"/>
      <c r="YG29" s="9"/>
      <c r="YH29" s="9"/>
      <c r="YI29" s="9"/>
      <c r="YJ29" s="9"/>
      <c r="YK29" s="9"/>
      <c r="YL29" s="9"/>
      <c r="YM29" s="9"/>
      <c r="YN29" s="9"/>
      <c r="YO29" s="9"/>
      <c r="YP29" s="9"/>
      <c r="YQ29" s="9"/>
      <c r="YR29" s="9"/>
      <c r="YS29" s="9"/>
      <c r="YT29" s="9"/>
      <c r="YU29" s="9"/>
      <c r="YV29" s="9"/>
      <c r="YW29" s="9"/>
      <c r="YX29" s="9"/>
      <c r="YY29" s="9"/>
      <c r="YZ29" s="9"/>
      <c r="ZA29" s="9"/>
      <c r="ZB29" s="9"/>
      <c r="ZC29" s="9"/>
      <c r="ZD29" s="9"/>
      <c r="ZE29" s="9"/>
      <c r="ZF29" s="9"/>
      <c r="ZG29" s="9"/>
      <c r="ZH29" s="9"/>
      <c r="ZI29" s="9"/>
      <c r="ZJ29" s="9"/>
      <c r="ZK29" s="9"/>
      <c r="ZL29" s="9"/>
      <c r="ZM29" s="9"/>
      <c r="ZN29" s="9"/>
      <c r="ZO29" s="9"/>
      <c r="ZP29" s="9"/>
      <c r="ZQ29" s="9"/>
      <c r="ZR29" s="9"/>
      <c r="ZS29" s="9"/>
      <c r="ZT29" s="9"/>
      <c r="ZU29" s="9"/>
      <c r="ZV29" s="9"/>
      <c r="ZW29" s="9"/>
      <c r="ZX29" s="9"/>
      <c r="ZY29" s="9"/>
      <c r="ZZ29" s="9"/>
      <c r="AAA29" s="9"/>
      <c r="AAB29" s="9"/>
      <c r="AAC29" s="9"/>
      <c r="AAD29" s="9"/>
      <c r="AAE29" s="9"/>
      <c r="AAF29" s="9"/>
      <c r="AAG29" s="9"/>
      <c r="AAH29" s="9"/>
      <c r="AAI29" s="9"/>
      <c r="AAJ29" s="9"/>
      <c r="AAK29" s="9"/>
      <c r="AAL29" s="9"/>
      <c r="AAM29" s="9"/>
      <c r="AAN29" s="9"/>
      <c r="AAO29" s="9"/>
      <c r="AAP29" s="9"/>
      <c r="AAQ29" s="9"/>
      <c r="AAR29" s="9"/>
      <c r="AAS29" s="9"/>
      <c r="AAT29" s="9"/>
      <c r="AAU29" s="9"/>
      <c r="AAV29" s="9"/>
      <c r="AAW29" s="9"/>
      <c r="AAX29" s="9"/>
      <c r="AAY29" s="9"/>
      <c r="AAZ29" s="9"/>
      <c r="ABA29" s="9"/>
      <c r="ABB29" s="9"/>
      <c r="ABC29" s="9"/>
      <c r="ABD29" s="9"/>
      <c r="ABE29" s="9"/>
      <c r="ABF29" s="9"/>
      <c r="ABG29" s="9"/>
      <c r="ABH29" s="9"/>
      <c r="ABI29" s="9"/>
      <c r="ABJ29" s="9"/>
      <c r="ABK29" s="9"/>
      <c r="ABL29" s="9"/>
      <c r="ABM29" s="9"/>
      <c r="ABN29" s="9"/>
      <c r="ABO29" s="9"/>
      <c r="ABP29" s="9"/>
      <c r="ABQ29" s="9"/>
      <c r="ABR29" s="9"/>
      <c r="ABS29" s="9"/>
      <c r="ABT29" s="9"/>
      <c r="ABU29" s="9"/>
      <c r="ABV29" s="9"/>
      <c r="ABW29" s="9"/>
      <c r="ABX29" s="9"/>
      <c r="ABY29" s="9"/>
      <c r="ABZ29" s="9"/>
      <c r="ACA29" s="9"/>
      <c r="ACB29" s="9"/>
      <c r="ACC29" s="9"/>
      <c r="ACD29" s="9"/>
      <c r="ACE29" s="9"/>
      <c r="ACF29" s="9"/>
      <c r="ACG29" s="9"/>
      <c r="ACH29" s="9"/>
      <c r="ACI29" s="9"/>
      <c r="ACJ29" s="9"/>
      <c r="ACK29" s="9"/>
      <c r="ACL29" s="9"/>
      <c r="ACM29" s="9"/>
      <c r="ACN29" s="9"/>
      <c r="ACO29" s="9"/>
      <c r="ACP29" s="9"/>
      <c r="ACQ29" s="9"/>
      <c r="ACR29" s="9"/>
      <c r="ACS29" s="9"/>
      <c r="ACT29" s="9"/>
      <c r="ACU29" s="9"/>
      <c r="ACV29" s="9"/>
      <c r="ACW29" s="9"/>
      <c r="ACX29" s="9"/>
      <c r="ACY29" s="9"/>
      <c r="ACZ29" s="9"/>
      <c r="ADA29" s="9"/>
      <c r="ADB29" s="9"/>
      <c r="ADC29" s="9"/>
      <c r="ADD29" s="9"/>
      <c r="ADE29" s="9"/>
      <c r="ADF29" s="9"/>
      <c r="ADG29" s="9"/>
      <c r="ADH29" s="9"/>
      <c r="ADI29" s="9"/>
      <c r="ADJ29" s="9"/>
      <c r="ADK29" s="9"/>
      <c r="ADL29" s="9"/>
      <c r="ADM29" s="9"/>
      <c r="ADN29" s="9"/>
      <c r="ADO29" s="9"/>
      <c r="ADP29" s="9"/>
      <c r="ADQ29" s="9"/>
      <c r="ADR29" s="9"/>
      <c r="ADS29" s="9"/>
      <c r="ADT29" s="9"/>
      <c r="ADU29" s="9"/>
      <c r="ADV29" s="9"/>
      <c r="ADW29" s="9"/>
      <c r="ADX29" s="9"/>
      <c r="ADY29" s="9"/>
      <c r="ADZ29" s="9"/>
      <c r="AEA29" s="9"/>
      <c r="AEB29" s="9"/>
      <c r="AEC29" s="9"/>
      <c r="AED29" s="9"/>
      <c r="AEE29" s="9"/>
      <c r="AEF29" s="9"/>
      <c r="AEG29" s="9"/>
      <c r="AEH29" s="9"/>
      <c r="AEI29" s="9"/>
      <c r="AEJ29" s="9"/>
      <c r="AEK29" s="9"/>
      <c r="AEL29" s="9"/>
      <c r="AEM29" s="9"/>
      <c r="AEN29" s="9"/>
      <c r="AEO29" s="9"/>
      <c r="AEP29" s="9"/>
      <c r="AEQ29" s="9"/>
      <c r="AER29" s="9"/>
      <c r="AES29" s="9"/>
      <c r="AET29" s="9"/>
      <c r="AEU29" s="9"/>
      <c r="AEV29" s="9"/>
      <c r="AEW29" s="9"/>
      <c r="AEX29" s="9"/>
      <c r="AEY29" s="9"/>
      <c r="AEZ29" s="9"/>
      <c r="AFA29" s="9"/>
      <c r="AFB29" s="9"/>
      <c r="AFC29" s="9"/>
      <c r="AFD29" s="9"/>
      <c r="AFE29" s="9"/>
      <c r="AFF29" s="9"/>
      <c r="AFG29" s="9"/>
      <c r="AFH29" s="9"/>
      <c r="AFI29" s="9"/>
      <c r="AFJ29" s="9"/>
      <c r="AFK29" s="9"/>
      <c r="AFL29" s="9"/>
      <c r="AFM29" s="9"/>
      <c r="AFN29" s="9"/>
      <c r="AFO29" s="9"/>
      <c r="AFP29" s="9"/>
      <c r="AFQ29" s="9"/>
      <c r="AFR29" s="9"/>
      <c r="AFS29" s="9"/>
      <c r="AFT29" s="9"/>
      <c r="AFU29" s="9"/>
      <c r="AFV29" s="9"/>
      <c r="AFW29" s="9"/>
      <c r="AFX29" s="9"/>
      <c r="AFY29" s="9"/>
      <c r="AFZ29" s="9"/>
      <c r="AGA29" s="9"/>
      <c r="AGB29" s="9"/>
      <c r="AGC29" s="9"/>
      <c r="AGD29" s="9"/>
      <c r="AGE29" s="9"/>
      <c r="AGF29" s="9"/>
      <c r="AGG29" s="9"/>
      <c r="AGH29" s="9"/>
      <c r="AGI29" s="9"/>
      <c r="AGJ29" s="9"/>
      <c r="AGK29" s="9"/>
      <c r="AGL29" s="9"/>
      <c r="AGM29" s="9"/>
      <c r="AGN29" s="9"/>
      <c r="AGO29" s="9"/>
      <c r="AGP29" s="9"/>
      <c r="AGQ29" s="9"/>
      <c r="AGR29" s="9"/>
      <c r="AGS29" s="9"/>
      <c r="AGT29" s="9"/>
      <c r="AGU29" s="9"/>
      <c r="AGV29" s="9"/>
      <c r="AGW29" s="9"/>
      <c r="AGX29" s="9"/>
      <c r="AGY29" s="9"/>
      <c r="AGZ29" s="9"/>
      <c r="AHA29" s="9"/>
      <c r="AHB29" s="9"/>
      <c r="AHC29" s="9"/>
      <c r="AHD29" s="9"/>
      <c r="AHE29" s="9"/>
      <c r="AHF29" s="9"/>
      <c r="AHG29" s="9"/>
      <c r="AHH29" s="9"/>
      <c r="AHI29" s="9"/>
      <c r="AHJ29" s="9"/>
      <c r="AHK29" s="9"/>
      <c r="AHL29" s="9"/>
      <c r="AHM29" s="9"/>
      <c r="AHN29" s="9"/>
      <c r="AHO29" s="9"/>
      <c r="AHP29" s="9"/>
      <c r="AHQ29" s="9"/>
      <c r="AHR29" s="9"/>
      <c r="AHS29" s="9"/>
      <c r="AHT29" s="9"/>
      <c r="AHU29" s="9"/>
      <c r="AHV29" s="9"/>
      <c r="AHW29" s="9"/>
      <c r="AHX29" s="9"/>
      <c r="AHY29" s="9"/>
      <c r="AHZ29" s="9"/>
      <c r="AIA29" s="9"/>
      <c r="AIB29" s="9"/>
      <c r="AIC29" s="9"/>
      <c r="AID29" s="9"/>
      <c r="AIE29" s="9"/>
      <c r="AIF29" s="9"/>
      <c r="AIG29" s="9"/>
      <c r="AIH29" s="9"/>
      <c r="AII29" s="9"/>
      <c r="AIJ29" s="9"/>
      <c r="AIK29" s="9"/>
      <c r="AIL29" s="9"/>
      <c r="AIM29" s="9"/>
      <c r="AIN29" s="9"/>
      <c r="AIO29" s="9"/>
      <c r="AIP29" s="9"/>
      <c r="AIQ29" s="9"/>
      <c r="AIR29" s="9"/>
      <c r="AIS29" s="9"/>
      <c r="AIT29" s="9"/>
      <c r="AIU29" s="9"/>
      <c r="AIV29" s="9"/>
      <c r="AIW29" s="9"/>
      <c r="AIX29" s="9"/>
      <c r="AIY29" s="9"/>
      <c r="AIZ29" s="9"/>
      <c r="AJA29" s="9"/>
      <c r="AJB29" s="9"/>
      <c r="AJC29" s="9"/>
      <c r="AJD29" s="9"/>
      <c r="AJE29" s="9"/>
      <c r="AJF29" s="9"/>
      <c r="AJG29" s="9"/>
      <c r="AJH29" s="9"/>
      <c r="AJI29" s="9"/>
      <c r="AJJ29" s="9"/>
      <c r="AJK29" s="9"/>
      <c r="AJL29" s="9"/>
      <c r="AJM29" s="9"/>
      <c r="AJN29" s="9"/>
      <c r="AJO29" s="9"/>
      <c r="AJP29" s="9"/>
      <c r="AJQ29" s="9"/>
      <c r="AJR29" s="9"/>
      <c r="AJS29" s="9"/>
      <c r="AJT29" s="9"/>
      <c r="AJU29" s="9"/>
      <c r="AJV29" s="9"/>
      <c r="AJW29" s="9"/>
      <c r="AJX29" s="9"/>
      <c r="AJY29" s="9"/>
      <c r="AJZ29" s="9"/>
      <c r="AKA29" s="9"/>
      <c r="AKB29" s="9"/>
      <c r="AKC29" s="9"/>
      <c r="AKD29" s="9"/>
      <c r="AKE29" s="9"/>
      <c r="AKF29" s="9"/>
      <c r="AKG29" s="9"/>
      <c r="AKH29" s="9"/>
      <c r="AKI29" s="9"/>
      <c r="AKJ29" s="9"/>
      <c r="AKK29" s="9"/>
      <c r="AKL29" s="9"/>
      <c r="AKM29" s="9"/>
      <c r="AKN29" s="9"/>
      <c r="AKO29" s="9"/>
      <c r="AKP29" s="9"/>
      <c r="AKQ29" s="9"/>
      <c r="AKR29" s="9"/>
      <c r="AKS29" s="9"/>
      <c r="AKT29" s="9"/>
      <c r="AKU29" s="9"/>
      <c r="AKV29" s="9"/>
      <c r="AKW29" s="9"/>
      <c r="AKX29" s="9"/>
      <c r="AKY29" s="9"/>
      <c r="AKZ29" s="9"/>
      <c r="ALA29" s="9"/>
      <c r="ALB29" s="9"/>
      <c r="ALC29" s="9"/>
      <c r="ALD29" s="9"/>
      <c r="ALE29" s="9"/>
      <c r="ALF29" s="9"/>
      <c r="ALG29" s="9"/>
      <c r="ALH29" s="9"/>
      <c r="ALI29" s="9"/>
      <c r="ALJ29" s="9"/>
      <c r="ALK29" s="9"/>
      <c r="ALL29" s="9"/>
      <c r="ALM29" s="9"/>
      <c r="ALN29" s="9"/>
      <c r="ALO29" s="9"/>
      <c r="ALP29" s="9"/>
      <c r="ALQ29" s="9"/>
      <c r="ALR29" s="9"/>
      <c r="ALS29" s="9"/>
      <c r="ALT29" s="9"/>
      <c r="ALU29" s="9"/>
      <c r="ALV29" s="9"/>
      <c r="ALW29" s="9"/>
      <c r="ALX29" s="9"/>
      <c r="ALY29" s="9"/>
      <c r="ALZ29" s="9"/>
      <c r="AMA29" s="9"/>
      <c r="AMB29" s="9"/>
      <c r="AMC29" s="9"/>
      <c r="AMD29" s="9"/>
      <c r="AME29" s="9"/>
      <c r="AMF29" s="9"/>
      <c r="AMG29" s="9"/>
      <c r="AMH29" s="9"/>
      <c r="AMI29" s="9"/>
      <c r="AMJ29" s="9"/>
      <c r="AMK29" s="9"/>
      <c r="AML29" s="9"/>
      <c r="AMM29" s="9"/>
      <c r="AMN29" s="9"/>
      <c r="AMO29" s="9"/>
      <c r="AMP29" s="9"/>
      <c r="AMQ29" s="9"/>
      <c r="AMR29" s="9"/>
      <c r="AMS29" s="9"/>
      <c r="AMT29" s="9"/>
      <c r="AMU29" s="9"/>
      <c r="AMV29" s="9"/>
      <c r="AMW29" s="9"/>
      <c r="AMX29" s="9"/>
      <c r="AMY29" s="9"/>
      <c r="AMZ29" s="9"/>
      <c r="ANA29" s="9"/>
      <c r="ANB29" s="9"/>
      <c r="ANC29" s="9"/>
      <c r="AND29" s="9"/>
      <c r="ANE29" s="9"/>
      <c r="ANF29" s="9"/>
      <c r="ANG29" s="9"/>
      <c r="ANH29" s="9"/>
      <c r="ANI29" s="9"/>
      <c r="ANJ29" s="9"/>
      <c r="ANK29" s="9"/>
      <c r="ANL29" s="9"/>
      <c r="ANM29" s="9"/>
      <c r="ANN29" s="9"/>
      <c r="ANO29" s="9"/>
      <c r="ANP29" s="9"/>
      <c r="ANQ29" s="9"/>
      <c r="ANR29" s="9"/>
      <c r="ANS29" s="9"/>
      <c r="ANT29" s="9"/>
      <c r="ANU29" s="9"/>
      <c r="ANV29" s="9"/>
      <c r="ANW29" s="9"/>
      <c r="ANX29" s="9"/>
      <c r="ANY29" s="9"/>
      <c r="ANZ29" s="9"/>
      <c r="AOA29" s="9"/>
      <c r="AOB29" s="9"/>
      <c r="AOC29" s="9"/>
      <c r="AOD29" s="9"/>
      <c r="AOE29" s="9"/>
      <c r="AOF29" s="9"/>
      <c r="AOG29" s="9"/>
      <c r="AOH29" s="9"/>
      <c r="AOI29" s="9"/>
      <c r="AOJ29" s="9"/>
      <c r="AOK29" s="9"/>
      <c r="AOL29" s="9"/>
      <c r="AOM29" s="9"/>
      <c r="AON29" s="9"/>
      <c r="AOO29" s="9"/>
      <c r="AOP29" s="9"/>
      <c r="AOQ29" s="9"/>
      <c r="AOR29" s="9"/>
      <c r="AOS29" s="9"/>
      <c r="AOT29" s="9"/>
      <c r="AOU29" s="9"/>
      <c r="AOV29" s="9"/>
      <c r="AOW29" s="9"/>
      <c r="AOX29" s="9"/>
      <c r="AOY29" s="9"/>
      <c r="AOZ29" s="9"/>
      <c r="APA29" s="9"/>
      <c r="APB29" s="9"/>
      <c r="APC29" s="9"/>
      <c r="APD29" s="9"/>
      <c r="APE29" s="9"/>
      <c r="APF29" s="9"/>
      <c r="APG29" s="9"/>
      <c r="APH29" s="9"/>
      <c r="API29" s="9"/>
      <c r="APJ29" s="9"/>
      <c r="APK29" s="9"/>
      <c r="APL29" s="9"/>
      <c r="APM29" s="9"/>
      <c r="APN29" s="9"/>
      <c r="APO29" s="9"/>
      <c r="APP29" s="9"/>
      <c r="APQ29" s="9"/>
      <c r="APR29" s="9"/>
      <c r="APS29" s="9"/>
      <c r="APT29" s="9"/>
      <c r="APU29" s="9"/>
      <c r="APV29" s="9"/>
      <c r="APW29" s="9"/>
      <c r="APX29" s="9"/>
      <c r="APY29" s="9"/>
      <c r="APZ29" s="9"/>
      <c r="AQA29" s="9"/>
      <c r="AQB29" s="9"/>
      <c r="AQC29" s="9"/>
      <c r="AQD29" s="9"/>
      <c r="AQE29" s="9"/>
      <c r="AQF29" s="9"/>
      <c r="AQG29" s="9"/>
      <c r="AQH29" s="9"/>
      <c r="AQI29" s="9"/>
      <c r="AQJ29" s="9"/>
      <c r="AQK29" s="9"/>
      <c r="AQL29" s="9"/>
      <c r="AQM29" s="9"/>
      <c r="AQN29" s="9"/>
      <c r="AQO29" s="9"/>
      <c r="AQP29" s="9"/>
      <c r="AQQ29" s="9"/>
      <c r="AQR29" s="9"/>
      <c r="AQS29" s="9"/>
      <c r="AQT29" s="9"/>
      <c r="AQU29" s="9"/>
      <c r="AQV29" s="9"/>
      <c r="AQW29" s="9"/>
      <c r="AQX29" s="9"/>
      <c r="AQY29" s="9"/>
      <c r="AQZ29" s="9"/>
      <c r="ARA29" s="9"/>
      <c r="ARB29" s="9"/>
      <c r="ARC29" s="9"/>
      <c r="ARD29" s="9"/>
      <c r="ARE29" s="9"/>
      <c r="ARF29" s="9"/>
      <c r="ARG29" s="9"/>
      <c r="ARH29" s="9"/>
      <c r="ARI29" s="9"/>
      <c r="ARJ29" s="9"/>
      <c r="ARK29" s="9"/>
      <c r="ARL29" s="9"/>
      <c r="ARM29" s="9"/>
      <c r="ARN29" s="9"/>
      <c r="ARO29" s="9"/>
      <c r="ARP29" s="9"/>
      <c r="ARQ29" s="9"/>
      <c r="ARR29" s="9"/>
      <c r="ARS29" s="9"/>
      <c r="ART29" s="9"/>
      <c r="ARU29" s="9"/>
      <c r="ARV29" s="9"/>
      <c r="ARW29" s="9"/>
      <c r="ARX29" s="9"/>
      <c r="ARY29" s="9"/>
      <c r="ARZ29" s="9"/>
      <c r="ASA29" s="9"/>
      <c r="ASB29" s="9"/>
      <c r="ASC29" s="9"/>
      <c r="ASD29" s="9"/>
      <c r="ASE29" s="9"/>
      <c r="ASF29" s="9"/>
      <c r="ASG29" s="9"/>
      <c r="ASH29" s="9"/>
      <c r="ASI29" s="9"/>
      <c r="ASJ29" s="9"/>
      <c r="ASK29" s="9"/>
      <c r="ASL29" s="9"/>
      <c r="ASM29" s="9"/>
      <c r="ASN29" s="9"/>
      <c r="ASO29" s="9"/>
      <c r="ASP29" s="9"/>
      <c r="ASQ29" s="9"/>
      <c r="ASR29" s="9"/>
      <c r="ASS29" s="9"/>
      <c r="AST29" s="9"/>
      <c r="ASU29" s="9"/>
      <c r="ASV29" s="9"/>
      <c r="ASW29" s="9"/>
      <c r="ASX29" s="9"/>
      <c r="ASY29" s="9"/>
      <c r="ASZ29" s="9"/>
      <c r="ATA29" s="9"/>
      <c r="ATB29" s="9"/>
      <c r="ATC29" s="9"/>
      <c r="ATD29" s="9"/>
      <c r="ATE29" s="9"/>
      <c r="ATF29" s="9"/>
      <c r="ATG29" s="9"/>
      <c r="ATH29" s="9"/>
      <c r="ATI29" s="9"/>
      <c r="ATJ29" s="9"/>
      <c r="ATK29" s="9"/>
      <c r="ATL29" s="9"/>
      <c r="ATM29" s="9"/>
      <c r="ATN29" s="9"/>
      <c r="ATO29" s="9"/>
      <c r="ATP29" s="9"/>
      <c r="ATQ29" s="9"/>
      <c r="ATR29" s="9"/>
      <c r="ATS29" s="9"/>
      <c r="ATT29" s="9"/>
      <c r="ATU29" s="9"/>
      <c r="ATV29" s="9"/>
      <c r="ATW29" s="9"/>
      <c r="ATX29" s="9"/>
      <c r="ATY29" s="9"/>
      <c r="ATZ29" s="9"/>
      <c r="AUA29" s="9"/>
      <c r="AUB29" s="9"/>
      <c r="AUC29" s="9"/>
      <c r="AUD29" s="9"/>
      <c r="AUE29" s="9"/>
      <c r="AUF29" s="9"/>
      <c r="AUG29" s="9"/>
      <c r="AUH29" s="9"/>
      <c r="AUI29" s="9"/>
      <c r="AUJ29" s="9"/>
      <c r="AUK29" s="9"/>
      <c r="AUL29" s="9"/>
      <c r="AUM29" s="9"/>
      <c r="AUN29" s="9"/>
      <c r="AUO29" s="9"/>
      <c r="AUP29" s="9"/>
      <c r="AUQ29" s="9"/>
      <c r="AUR29" s="9"/>
      <c r="AUS29" s="9"/>
      <c r="AUT29" s="9"/>
      <c r="AUU29" s="9"/>
      <c r="AUV29" s="9"/>
      <c r="AUW29" s="9"/>
      <c r="AUX29" s="9"/>
      <c r="AUY29" s="9"/>
      <c r="AUZ29" s="9"/>
      <c r="AVA29" s="9"/>
      <c r="AVB29" s="9"/>
      <c r="AVC29" s="9"/>
      <c r="AVD29" s="9"/>
      <c r="AVE29" s="9"/>
      <c r="AVF29" s="9"/>
      <c r="AVG29" s="9"/>
      <c r="AVH29" s="9"/>
      <c r="AVI29" s="9"/>
      <c r="AVJ29" s="9"/>
      <c r="AVK29" s="9"/>
      <c r="AVL29" s="9"/>
      <c r="AVM29" s="9"/>
      <c r="AVN29" s="9"/>
      <c r="AVO29" s="9"/>
      <c r="AVP29" s="9"/>
      <c r="AVQ29" s="9"/>
      <c r="AVR29" s="9"/>
      <c r="AVS29" s="9"/>
      <c r="AVT29" s="9"/>
      <c r="AVU29" s="9"/>
      <c r="AVV29" s="9"/>
      <c r="AVW29" s="9"/>
      <c r="AVX29" s="9"/>
      <c r="AVY29" s="9"/>
      <c r="AVZ29" s="9"/>
      <c r="AWA29" s="9"/>
      <c r="AWB29" s="9"/>
      <c r="AWC29" s="9"/>
      <c r="AWD29" s="9"/>
      <c r="AWE29" s="9"/>
      <c r="AWF29" s="9"/>
      <c r="AWG29" s="9"/>
      <c r="AWH29" s="9"/>
      <c r="AWI29" s="9"/>
      <c r="AWJ29" s="9"/>
      <c r="AWK29" s="9"/>
      <c r="AWL29" s="9"/>
      <c r="AWM29" s="9"/>
      <c r="AWN29" s="9"/>
      <c r="AWO29" s="9"/>
      <c r="AWP29" s="9"/>
      <c r="AWQ29" s="9"/>
      <c r="AWR29" s="9"/>
      <c r="AWS29" s="9"/>
      <c r="AWT29" s="9"/>
      <c r="AWU29" s="9"/>
      <c r="AWV29" s="9"/>
      <c r="AWW29" s="9"/>
      <c r="AWX29" s="9"/>
      <c r="AWY29" s="9"/>
      <c r="AWZ29" s="9"/>
      <c r="AXA29" s="9"/>
      <c r="AXB29" s="9"/>
      <c r="AXC29" s="9"/>
      <c r="AXD29" s="9"/>
      <c r="AXE29" s="9"/>
      <c r="AXF29" s="9"/>
      <c r="AXG29" s="9"/>
      <c r="AXH29" s="9"/>
      <c r="AXI29" s="9"/>
      <c r="AXJ29" s="9"/>
      <c r="AXK29" s="9"/>
      <c r="AXL29" s="9"/>
      <c r="AXM29" s="9"/>
      <c r="AXN29" s="9"/>
      <c r="AXO29" s="9"/>
      <c r="AXP29" s="9"/>
      <c r="AXQ29" s="9"/>
      <c r="AXR29" s="9"/>
      <c r="AXS29" s="9"/>
      <c r="AXT29" s="9"/>
      <c r="AXU29" s="9"/>
      <c r="AXV29" s="9"/>
      <c r="AXW29" s="9"/>
      <c r="AXX29" s="9"/>
      <c r="AXY29" s="9"/>
      <c r="AXZ29" s="9"/>
      <c r="AYA29" s="9"/>
      <c r="AYB29" s="9"/>
      <c r="AYC29" s="9"/>
      <c r="AYD29" s="9"/>
      <c r="AYE29" s="9"/>
      <c r="AYF29" s="9"/>
      <c r="AYG29" s="9"/>
      <c r="AYH29" s="9"/>
      <c r="AYI29" s="9"/>
      <c r="AYJ29" s="9"/>
      <c r="AYK29" s="9"/>
      <c r="AYL29" s="9"/>
      <c r="AYM29" s="9"/>
      <c r="AYN29" s="9"/>
      <c r="AYO29" s="9"/>
      <c r="AYP29" s="9"/>
      <c r="AYQ29" s="9"/>
      <c r="AYR29" s="9"/>
      <c r="AYS29" s="9"/>
      <c r="AYT29" s="9"/>
      <c r="AYU29" s="9"/>
      <c r="AYV29" s="9"/>
      <c r="AYW29" s="9"/>
      <c r="AYX29" s="9"/>
      <c r="AYY29" s="9"/>
      <c r="AYZ29" s="9"/>
      <c r="AZA29" s="9"/>
      <c r="AZB29" s="9"/>
      <c r="AZC29" s="9"/>
      <c r="AZD29" s="9"/>
      <c r="AZE29" s="9"/>
      <c r="AZF29" s="9"/>
      <c r="AZG29" s="9"/>
      <c r="AZH29" s="9"/>
      <c r="AZI29" s="9"/>
      <c r="AZJ29" s="9"/>
      <c r="AZK29" s="9"/>
      <c r="AZL29" s="9"/>
      <c r="AZM29" s="9"/>
      <c r="AZN29" s="9"/>
      <c r="AZO29" s="9"/>
      <c r="AZP29" s="9"/>
      <c r="AZQ29" s="9"/>
      <c r="AZR29" s="9"/>
      <c r="AZS29" s="9"/>
      <c r="AZT29" s="9"/>
      <c r="AZU29" s="9"/>
      <c r="AZV29" s="9"/>
      <c r="AZW29" s="9"/>
      <c r="AZX29" s="9"/>
      <c r="AZY29" s="9"/>
      <c r="AZZ29" s="9"/>
      <c r="BAA29" s="9"/>
      <c r="BAB29" s="9"/>
      <c r="BAC29" s="9"/>
      <c r="BAD29" s="9"/>
      <c r="BAE29" s="9"/>
      <c r="BAF29" s="9"/>
      <c r="BAG29" s="9"/>
      <c r="BAH29" s="9"/>
      <c r="BAI29" s="9"/>
      <c r="BAJ29" s="9"/>
      <c r="BAK29" s="9"/>
      <c r="BAL29" s="9"/>
      <c r="BAM29" s="9"/>
      <c r="BAN29" s="9"/>
      <c r="BAO29" s="9"/>
      <c r="BAP29" s="9"/>
      <c r="BAQ29" s="9"/>
      <c r="BAR29" s="9"/>
      <c r="BAS29" s="9"/>
      <c r="BAT29" s="9"/>
      <c r="BAU29" s="9"/>
      <c r="BAV29" s="9"/>
      <c r="BAW29" s="9"/>
      <c r="BAX29" s="9"/>
      <c r="BAY29" s="9"/>
      <c r="BAZ29" s="9"/>
      <c r="BBA29" s="9"/>
      <c r="BBB29" s="9"/>
      <c r="BBC29" s="9"/>
      <c r="BBD29" s="9"/>
      <c r="BBE29" s="9"/>
      <c r="BBF29" s="9"/>
      <c r="BBG29" s="9"/>
      <c r="BBH29" s="9"/>
      <c r="BBI29" s="9"/>
      <c r="BBJ29" s="9"/>
      <c r="BBK29" s="9"/>
      <c r="BBL29" s="9"/>
      <c r="BBM29" s="9"/>
      <c r="BBN29" s="9"/>
      <c r="BBO29" s="9"/>
      <c r="BBP29" s="9"/>
      <c r="BBQ29" s="9"/>
      <c r="BBR29" s="9"/>
      <c r="BBS29" s="9"/>
      <c r="BBT29" s="9"/>
      <c r="BBU29" s="9"/>
      <c r="BBV29" s="9"/>
      <c r="BBW29" s="9"/>
      <c r="BBX29" s="9"/>
      <c r="BBY29" s="9"/>
      <c r="BBZ29" s="9"/>
      <c r="BCA29" s="9"/>
      <c r="BCB29" s="9"/>
      <c r="BCC29" s="9"/>
      <c r="BCD29" s="9"/>
      <c r="BCE29" s="9"/>
      <c r="BCF29" s="9"/>
      <c r="BCG29" s="9"/>
      <c r="BCH29" s="9"/>
      <c r="BCI29" s="9"/>
      <c r="BCJ29" s="9"/>
      <c r="BCK29" s="9"/>
      <c r="BCL29" s="9"/>
      <c r="BCM29" s="9"/>
      <c r="BCN29" s="9"/>
      <c r="BCO29" s="9"/>
      <c r="BCP29" s="9"/>
      <c r="BCQ29" s="9"/>
      <c r="BCR29" s="9"/>
      <c r="BCS29" s="9"/>
      <c r="BCT29" s="9"/>
      <c r="BCU29" s="9"/>
      <c r="BCV29" s="9"/>
      <c r="BCW29" s="9"/>
      <c r="BCX29" s="9"/>
      <c r="BCY29" s="9"/>
      <c r="BCZ29" s="9"/>
      <c r="BDA29" s="9"/>
      <c r="BDB29" s="9"/>
      <c r="BDC29" s="9"/>
      <c r="BDD29" s="9"/>
      <c r="BDE29" s="9"/>
      <c r="BDF29" s="9"/>
      <c r="BDG29" s="9"/>
      <c r="BDH29" s="9"/>
      <c r="BDI29" s="9"/>
      <c r="BDJ29" s="9"/>
      <c r="BDK29" s="9"/>
      <c r="BDL29" s="9"/>
      <c r="BDM29" s="9"/>
      <c r="BDN29" s="9"/>
      <c r="BDO29" s="9"/>
      <c r="BDP29" s="9"/>
      <c r="BDQ29" s="9"/>
      <c r="BDR29" s="9"/>
      <c r="BDS29" s="9"/>
      <c r="BDT29" s="9"/>
      <c r="BDU29" s="9"/>
      <c r="BDV29" s="9"/>
      <c r="BDW29" s="9"/>
      <c r="BDX29" s="9"/>
      <c r="BDY29" s="9"/>
      <c r="BDZ29" s="9"/>
      <c r="BEA29" s="9"/>
      <c r="BEB29" s="9"/>
      <c r="BEC29" s="9"/>
      <c r="BED29" s="9"/>
      <c r="BEE29" s="9"/>
      <c r="BEF29" s="9"/>
      <c r="BEG29" s="9"/>
      <c r="BEH29" s="9"/>
      <c r="BEI29" s="9"/>
      <c r="BEJ29" s="9"/>
      <c r="BEK29" s="9"/>
      <c r="BEL29" s="9"/>
      <c r="BEM29" s="9"/>
      <c r="BEN29" s="9"/>
      <c r="BEO29" s="9"/>
      <c r="BEP29" s="9"/>
      <c r="BEQ29" s="9"/>
      <c r="BER29" s="9"/>
      <c r="BES29" s="9"/>
      <c r="BET29" s="9"/>
      <c r="BEU29" s="9"/>
      <c r="BEV29" s="9"/>
      <c r="BEW29" s="9"/>
      <c r="BEX29" s="9"/>
      <c r="BEY29" s="9"/>
      <c r="BEZ29" s="9"/>
      <c r="BFA29" s="9"/>
      <c r="BFB29" s="9"/>
      <c r="BFC29" s="9"/>
      <c r="BFD29" s="9"/>
      <c r="BFE29" s="9"/>
      <c r="BFF29" s="9"/>
      <c r="BFG29" s="9"/>
      <c r="BFH29" s="9"/>
      <c r="BFI29" s="9"/>
      <c r="BFJ29" s="9"/>
      <c r="BFK29" s="9"/>
      <c r="BFL29" s="9"/>
      <c r="BFM29" s="9"/>
      <c r="BFN29" s="9"/>
      <c r="BFO29" s="9"/>
      <c r="BFP29" s="9"/>
      <c r="BFQ29" s="9"/>
      <c r="BFR29" s="9"/>
      <c r="BFS29" s="9"/>
      <c r="BFT29" s="9"/>
      <c r="BFU29" s="9"/>
      <c r="BFV29" s="9"/>
      <c r="BFW29" s="9"/>
      <c r="BFX29" s="9"/>
      <c r="BFY29" s="9"/>
      <c r="BFZ29" s="9"/>
      <c r="BGA29" s="9"/>
      <c r="BGB29" s="9"/>
      <c r="BGC29" s="9"/>
      <c r="BGD29" s="9"/>
      <c r="BGE29" s="9"/>
      <c r="BGF29" s="9"/>
      <c r="BGG29" s="9"/>
      <c r="BGH29" s="9"/>
      <c r="BGI29" s="9"/>
      <c r="BGJ29" s="9"/>
      <c r="BGK29" s="9"/>
      <c r="BGL29" s="9"/>
      <c r="BGM29" s="9"/>
      <c r="BGN29" s="9"/>
      <c r="BGO29" s="9"/>
      <c r="BGP29" s="9"/>
      <c r="BGQ29" s="9"/>
      <c r="BGR29" s="9"/>
      <c r="BGS29" s="9"/>
      <c r="BGT29" s="9"/>
      <c r="BGU29" s="9"/>
      <c r="BGV29" s="9"/>
      <c r="BGW29" s="9"/>
      <c r="BGX29" s="9"/>
      <c r="BGY29" s="9"/>
      <c r="BGZ29" s="9"/>
      <c r="BHA29" s="9"/>
      <c r="BHB29" s="9"/>
      <c r="BHC29" s="9"/>
      <c r="BHD29" s="9"/>
      <c r="BHE29" s="9"/>
      <c r="BHF29" s="9"/>
      <c r="BHG29" s="9"/>
      <c r="BHH29" s="9"/>
      <c r="BHI29" s="9"/>
      <c r="BHJ29" s="9"/>
      <c r="BHK29" s="9"/>
      <c r="BHL29" s="9"/>
      <c r="BHM29" s="9"/>
      <c r="BHN29" s="9"/>
      <c r="BHO29" s="9"/>
      <c r="BHP29" s="9"/>
      <c r="BHQ29" s="9"/>
      <c r="BHR29" s="9"/>
      <c r="BHS29" s="9"/>
      <c r="BHT29" s="9"/>
      <c r="BHU29" s="9"/>
      <c r="BHV29" s="9"/>
      <c r="BHW29" s="9"/>
      <c r="BHX29" s="9"/>
      <c r="BHY29" s="9"/>
      <c r="BHZ29" s="9"/>
      <c r="BIA29" s="9"/>
      <c r="BIB29" s="9"/>
      <c r="BIC29" s="9"/>
      <c r="BID29" s="9"/>
      <c r="BIE29" s="9"/>
      <c r="BIF29" s="9"/>
      <c r="BIG29" s="9"/>
      <c r="BIH29" s="9"/>
      <c r="BII29" s="9"/>
      <c r="BIJ29" s="9"/>
      <c r="BIK29" s="9"/>
      <c r="BIL29" s="9"/>
      <c r="BIM29" s="9"/>
      <c r="BIN29" s="9"/>
      <c r="BIO29" s="9"/>
      <c r="BIP29" s="9"/>
      <c r="BIQ29" s="9"/>
      <c r="BIR29" s="9"/>
      <c r="BIS29" s="9"/>
      <c r="BIT29" s="9"/>
      <c r="BIU29" s="9"/>
      <c r="BIV29" s="9"/>
      <c r="BIW29" s="9"/>
      <c r="BIX29" s="9"/>
      <c r="BIY29" s="9"/>
      <c r="BIZ29" s="9"/>
      <c r="BJA29" s="9"/>
      <c r="BJB29" s="9"/>
      <c r="BJC29" s="9"/>
      <c r="BJD29" s="9"/>
      <c r="BJE29" s="9"/>
      <c r="BJF29" s="9"/>
      <c r="BJG29" s="9"/>
      <c r="BJH29" s="9"/>
      <c r="BJI29" s="9"/>
      <c r="BJJ29" s="9"/>
      <c r="BJK29" s="9"/>
      <c r="BJL29" s="9"/>
      <c r="BJM29" s="9"/>
      <c r="BJN29" s="9"/>
      <c r="BJO29" s="9"/>
      <c r="BJP29" s="9"/>
      <c r="BJQ29" s="9"/>
      <c r="BJR29" s="9"/>
      <c r="BJS29" s="9"/>
      <c r="BJT29" s="9"/>
      <c r="BJU29" s="9"/>
      <c r="BJV29" s="9"/>
      <c r="BJW29" s="9"/>
      <c r="BJX29" s="9"/>
      <c r="BJY29" s="9"/>
      <c r="BJZ29" s="9"/>
      <c r="BKA29" s="9"/>
      <c r="BKB29" s="9"/>
      <c r="BKC29" s="9"/>
      <c r="BKD29" s="9"/>
      <c r="BKE29" s="9"/>
      <c r="BKF29" s="9"/>
      <c r="BKG29" s="9"/>
      <c r="BKH29" s="9"/>
      <c r="BKI29" s="9"/>
      <c r="BKJ29" s="9"/>
      <c r="BKK29" s="9"/>
      <c r="BKL29" s="9"/>
      <c r="BKM29" s="9"/>
      <c r="BKN29" s="9"/>
      <c r="BKO29" s="9"/>
      <c r="BKP29" s="9"/>
      <c r="BKQ29" s="9"/>
      <c r="BKR29" s="9"/>
      <c r="BKS29" s="9"/>
      <c r="BKT29" s="9"/>
      <c r="BKU29" s="9"/>
      <c r="BKV29" s="9"/>
      <c r="BKW29" s="9"/>
      <c r="BKX29" s="9"/>
      <c r="BKY29" s="9"/>
      <c r="BKZ29" s="9"/>
      <c r="BLA29" s="9"/>
      <c r="BLB29" s="9"/>
      <c r="BLC29" s="9"/>
      <c r="BLD29" s="9"/>
      <c r="BLE29" s="9"/>
      <c r="BLF29" s="9"/>
      <c r="BLG29" s="9"/>
      <c r="BLH29" s="9"/>
      <c r="BLI29" s="9"/>
      <c r="BLJ29" s="9"/>
      <c r="BLK29" s="9"/>
      <c r="BLL29" s="9"/>
      <c r="BLM29" s="9"/>
      <c r="BLN29" s="9"/>
      <c r="BLO29" s="9"/>
      <c r="BLP29" s="9"/>
      <c r="BLQ29" s="9"/>
      <c r="BLR29" s="9"/>
      <c r="BLS29" s="9"/>
      <c r="BLT29" s="9"/>
      <c r="BLU29" s="9"/>
      <c r="BLV29" s="9"/>
      <c r="BLW29" s="9"/>
      <c r="BLX29" s="9"/>
      <c r="BLY29" s="9"/>
      <c r="BLZ29" s="9"/>
      <c r="BMA29" s="9"/>
      <c r="BMB29" s="9"/>
      <c r="BMC29" s="9"/>
      <c r="BMD29" s="9"/>
      <c r="BME29" s="9"/>
      <c r="BMF29" s="9"/>
      <c r="BMG29" s="9"/>
      <c r="BMH29" s="9"/>
      <c r="BMI29" s="9"/>
      <c r="BMJ29" s="9"/>
      <c r="BMK29" s="9"/>
      <c r="BML29" s="9"/>
      <c r="BMM29" s="9"/>
      <c r="BMN29" s="9"/>
      <c r="BMO29" s="9"/>
      <c r="BMP29" s="9"/>
      <c r="BMQ29" s="9"/>
      <c r="BMR29" s="9"/>
      <c r="BMS29" s="9"/>
      <c r="BMT29" s="9"/>
      <c r="BMU29" s="9"/>
      <c r="BMV29" s="9"/>
      <c r="BMW29" s="9"/>
      <c r="BMX29" s="9"/>
      <c r="BMY29" s="9"/>
      <c r="BMZ29" s="9"/>
      <c r="BNA29" s="9"/>
      <c r="BNB29" s="9"/>
      <c r="BNC29" s="9"/>
      <c r="BND29" s="9"/>
      <c r="BNE29" s="9"/>
      <c r="BNF29" s="9"/>
      <c r="BNG29" s="9"/>
      <c r="BNH29" s="9"/>
      <c r="BNI29" s="9"/>
      <c r="BNJ29" s="9"/>
      <c r="BNK29" s="9"/>
      <c r="BNL29" s="9"/>
      <c r="BNM29" s="9"/>
      <c r="BNN29" s="9"/>
      <c r="BNO29" s="9"/>
      <c r="BNP29" s="9"/>
      <c r="BNQ29" s="9"/>
      <c r="BNR29" s="9"/>
      <c r="BNS29" s="9"/>
      <c r="BNT29" s="9"/>
      <c r="BNU29" s="9"/>
      <c r="BNV29" s="9"/>
      <c r="BNW29" s="9"/>
      <c r="BNX29" s="9"/>
      <c r="BNY29" s="9"/>
      <c r="BNZ29" s="9"/>
      <c r="BOA29" s="9"/>
      <c r="BOB29" s="9"/>
      <c r="BOC29" s="9"/>
      <c r="BOD29" s="9"/>
      <c r="BOE29" s="9"/>
      <c r="BOF29" s="9"/>
      <c r="BOG29" s="9"/>
      <c r="BOH29" s="9"/>
      <c r="BOI29" s="9"/>
      <c r="BOJ29" s="9"/>
      <c r="BOK29" s="9"/>
      <c r="BOL29" s="9"/>
      <c r="BOM29" s="9"/>
      <c r="BON29" s="9"/>
      <c r="BOO29" s="9"/>
      <c r="BOP29" s="9"/>
      <c r="BOQ29" s="9"/>
      <c r="BOR29" s="9"/>
      <c r="BOS29" s="9"/>
      <c r="BOT29" s="9"/>
      <c r="BOU29" s="9"/>
      <c r="BOV29" s="9"/>
      <c r="BOW29" s="9"/>
      <c r="BOX29" s="9"/>
      <c r="BOY29" s="9"/>
      <c r="BOZ29" s="9"/>
      <c r="BPA29" s="9"/>
      <c r="BPB29" s="9"/>
      <c r="BPC29" s="9"/>
      <c r="BPD29" s="9"/>
      <c r="BPE29" s="9"/>
      <c r="BPF29" s="9"/>
      <c r="BPG29" s="9"/>
      <c r="BPH29" s="9"/>
      <c r="BPI29" s="9"/>
      <c r="BPJ29" s="9"/>
      <c r="BPK29" s="9"/>
      <c r="BPL29" s="9"/>
      <c r="BPM29" s="9"/>
      <c r="BPN29" s="9"/>
      <c r="BPO29" s="9"/>
      <c r="BPP29" s="9"/>
      <c r="BPQ29" s="9"/>
      <c r="BPR29" s="9"/>
      <c r="BPS29" s="9"/>
      <c r="BPT29" s="9"/>
      <c r="BPU29" s="9"/>
      <c r="BPV29" s="9"/>
      <c r="BPW29" s="9"/>
      <c r="BPX29" s="9"/>
      <c r="BPY29" s="9"/>
      <c r="BPZ29" s="9"/>
      <c r="BQA29" s="9"/>
      <c r="BQB29" s="9"/>
      <c r="BQC29" s="9"/>
      <c r="BQD29" s="9"/>
      <c r="BQE29" s="9"/>
      <c r="BQF29" s="9"/>
      <c r="BQG29" s="9"/>
      <c r="BQH29" s="9"/>
      <c r="BQI29" s="9"/>
      <c r="BQJ29" s="9"/>
      <c r="BQK29" s="9"/>
      <c r="BQL29" s="9"/>
      <c r="BQM29" s="9"/>
      <c r="BQN29" s="9"/>
      <c r="BQO29" s="9"/>
      <c r="BQP29" s="9"/>
      <c r="BQQ29" s="9"/>
      <c r="BQR29" s="9"/>
      <c r="BQS29" s="9"/>
      <c r="BQT29" s="9"/>
      <c r="BQU29" s="9"/>
      <c r="BQV29" s="9"/>
      <c r="BQW29" s="9"/>
      <c r="BQX29" s="9"/>
      <c r="BQY29" s="9"/>
      <c r="BQZ29" s="9"/>
      <c r="BRA29" s="9"/>
      <c r="BRB29" s="9"/>
      <c r="BRC29" s="9"/>
      <c r="BRD29" s="9"/>
      <c r="BRE29" s="9"/>
      <c r="BRF29" s="9"/>
      <c r="BRG29" s="9"/>
      <c r="BRH29" s="9"/>
      <c r="BRI29" s="9"/>
      <c r="BRJ29" s="9"/>
      <c r="BRK29" s="9"/>
      <c r="BRL29" s="9"/>
      <c r="BRM29" s="9"/>
      <c r="BRN29" s="9"/>
      <c r="BRO29" s="9"/>
      <c r="BRP29" s="9"/>
      <c r="BRQ29" s="9"/>
      <c r="BRR29" s="9"/>
      <c r="BRS29" s="9"/>
      <c r="BRT29" s="9"/>
      <c r="BRU29" s="9"/>
      <c r="BRV29" s="9"/>
      <c r="BRW29" s="9"/>
      <c r="BRX29" s="9"/>
      <c r="BRY29" s="9"/>
      <c r="BRZ29" s="9"/>
      <c r="BSA29" s="9"/>
      <c r="BSB29" s="9"/>
      <c r="BSC29" s="9"/>
      <c r="BSD29" s="9"/>
      <c r="BSE29" s="9"/>
      <c r="BSF29" s="9"/>
      <c r="BSG29" s="9"/>
      <c r="BSH29" s="9"/>
      <c r="BSI29" s="9"/>
      <c r="BSJ29" s="9"/>
      <c r="BSK29" s="9"/>
      <c r="BSL29" s="9"/>
      <c r="BSM29" s="9"/>
      <c r="BSN29" s="9"/>
      <c r="BSO29" s="9"/>
      <c r="BSP29" s="9"/>
      <c r="BSQ29" s="9"/>
      <c r="BSR29" s="9"/>
      <c r="BSS29" s="9"/>
      <c r="BST29" s="9"/>
      <c r="BSU29" s="9"/>
      <c r="BSV29" s="9"/>
      <c r="BSW29" s="9"/>
      <c r="BSX29" s="9"/>
      <c r="BSY29" s="9"/>
      <c r="BSZ29" s="9"/>
      <c r="BTA29" s="9"/>
      <c r="BTB29" s="9"/>
      <c r="BTC29" s="9"/>
      <c r="BTD29" s="9"/>
      <c r="BTE29" s="9"/>
      <c r="BTF29" s="9"/>
      <c r="BTG29" s="9"/>
      <c r="BTH29" s="9"/>
      <c r="BTI29" s="9"/>
      <c r="BTJ29" s="9"/>
      <c r="BTK29" s="9"/>
      <c r="BTL29" s="9"/>
      <c r="BTM29" s="9"/>
      <c r="BTN29" s="9"/>
      <c r="BTO29" s="9"/>
      <c r="BTP29" s="9"/>
      <c r="BTQ29" s="9"/>
      <c r="BTR29" s="9"/>
      <c r="BTS29" s="9"/>
      <c r="BTT29" s="9"/>
      <c r="BTU29" s="9"/>
      <c r="BTV29" s="9"/>
      <c r="BTW29" s="9"/>
      <c r="BTX29" s="9"/>
      <c r="BTY29" s="9"/>
      <c r="BTZ29" s="9"/>
      <c r="BUA29" s="9"/>
      <c r="BUB29" s="9"/>
      <c r="BUC29" s="9"/>
      <c r="BUD29" s="9"/>
      <c r="BUE29" s="9"/>
      <c r="BUF29" s="9"/>
      <c r="BUG29" s="9"/>
      <c r="BUH29" s="9"/>
      <c r="BUI29" s="9"/>
      <c r="BUJ29" s="9"/>
      <c r="BUK29" s="9"/>
      <c r="BUL29" s="9"/>
      <c r="BUM29" s="9"/>
      <c r="BUN29" s="9"/>
      <c r="BUO29" s="9"/>
      <c r="BUP29" s="9"/>
      <c r="BUQ29" s="9"/>
      <c r="BUR29" s="9"/>
      <c r="BUS29" s="9"/>
      <c r="BUT29" s="9"/>
      <c r="BUU29" s="9"/>
      <c r="BUV29" s="9"/>
      <c r="BUW29" s="9"/>
      <c r="BUX29" s="9"/>
      <c r="BUY29" s="9"/>
      <c r="BUZ29" s="9"/>
      <c r="BVA29" s="9"/>
      <c r="BVB29" s="9"/>
      <c r="BVC29" s="9"/>
      <c r="BVD29" s="9"/>
      <c r="BVE29" s="9"/>
      <c r="BVF29" s="9"/>
      <c r="BVG29" s="9"/>
      <c r="BVH29" s="9"/>
      <c r="BVI29" s="9"/>
      <c r="BVJ29" s="9"/>
      <c r="BVK29" s="9"/>
      <c r="BVL29" s="9"/>
      <c r="BVM29" s="9"/>
      <c r="BVN29" s="9"/>
      <c r="BVO29" s="9"/>
      <c r="BVP29" s="9"/>
      <c r="BVQ29" s="9"/>
      <c r="BVR29" s="9"/>
      <c r="BVS29" s="9"/>
      <c r="BVT29" s="9"/>
      <c r="BVU29" s="9"/>
      <c r="BVV29" s="9"/>
      <c r="BVW29" s="9"/>
      <c r="BVX29" s="9"/>
      <c r="BVY29" s="9"/>
      <c r="BVZ29" s="9"/>
      <c r="BWA29" s="9"/>
      <c r="BWB29" s="9"/>
      <c r="BWC29" s="9"/>
      <c r="BWD29" s="9"/>
      <c r="BWE29" s="9"/>
      <c r="BWF29" s="9"/>
      <c r="BWG29" s="9"/>
      <c r="BWH29" s="9"/>
      <c r="BWI29" s="9"/>
      <c r="BWJ29" s="9"/>
      <c r="BWK29" s="9"/>
      <c r="BWL29" s="9"/>
      <c r="BWM29" s="9"/>
      <c r="BWN29" s="9"/>
      <c r="BWO29" s="9"/>
      <c r="BWP29" s="9"/>
      <c r="BWQ29" s="9"/>
      <c r="BWR29" s="9"/>
      <c r="BWS29" s="9"/>
      <c r="BWT29" s="9"/>
      <c r="BWU29" s="9"/>
      <c r="BWV29" s="9"/>
      <c r="BWW29" s="9"/>
      <c r="BWX29" s="9"/>
      <c r="BWY29" s="9"/>
      <c r="BWZ29" s="9"/>
      <c r="BXA29" s="9"/>
      <c r="BXB29" s="9"/>
      <c r="BXC29" s="9"/>
      <c r="BXD29" s="9"/>
      <c r="BXE29" s="9"/>
      <c r="BXF29" s="9"/>
      <c r="BXG29" s="9"/>
      <c r="BXH29" s="9"/>
      <c r="BXI29" s="9"/>
      <c r="BXJ29" s="9"/>
      <c r="BXK29" s="9"/>
      <c r="BXL29" s="9"/>
      <c r="BXM29" s="9"/>
      <c r="BXN29" s="9"/>
      <c r="BXO29" s="9"/>
      <c r="BXP29" s="9"/>
      <c r="BXQ29" s="9"/>
      <c r="BXR29" s="9"/>
      <c r="BXS29" s="9"/>
      <c r="BXT29" s="9"/>
      <c r="BXU29" s="9"/>
      <c r="BXV29" s="9"/>
      <c r="BXW29" s="9"/>
      <c r="BXX29" s="9"/>
      <c r="BXY29" s="9"/>
      <c r="BXZ29" s="9"/>
      <c r="BYA29" s="9"/>
      <c r="BYB29" s="9"/>
      <c r="BYC29" s="9"/>
      <c r="BYD29" s="9"/>
      <c r="BYE29" s="9"/>
      <c r="BYF29" s="9"/>
      <c r="BYG29" s="9"/>
      <c r="BYH29" s="9"/>
      <c r="BYI29" s="9"/>
      <c r="BYJ29" s="9"/>
      <c r="BYK29" s="9"/>
      <c r="BYL29" s="9"/>
      <c r="BYM29" s="9"/>
      <c r="BYN29" s="9"/>
      <c r="BYO29" s="9"/>
      <c r="BYP29" s="9"/>
      <c r="BYQ29" s="9"/>
      <c r="BYR29" s="9"/>
      <c r="BYS29" s="9"/>
      <c r="BYT29" s="9"/>
      <c r="BYU29" s="9"/>
      <c r="BYV29" s="9"/>
      <c r="BYW29" s="9"/>
      <c r="BYX29" s="9"/>
      <c r="BYY29" s="9"/>
      <c r="BYZ29" s="9"/>
      <c r="BZA29" s="9"/>
      <c r="BZB29" s="9"/>
      <c r="BZC29" s="9"/>
      <c r="BZD29" s="9"/>
      <c r="BZE29" s="9"/>
      <c r="BZF29" s="9"/>
      <c r="BZG29" s="9"/>
      <c r="BZH29" s="9"/>
      <c r="BZI29" s="9"/>
      <c r="BZJ29" s="9"/>
      <c r="BZK29" s="9"/>
      <c r="BZL29" s="9"/>
      <c r="BZM29" s="9"/>
      <c r="BZN29" s="9"/>
      <c r="BZO29" s="9"/>
      <c r="BZP29" s="9"/>
      <c r="BZQ29" s="9"/>
      <c r="BZR29" s="9"/>
      <c r="BZS29" s="9"/>
      <c r="BZT29" s="9"/>
      <c r="BZU29" s="9"/>
      <c r="BZV29" s="9"/>
      <c r="BZW29" s="9"/>
      <c r="BZX29" s="9"/>
      <c r="BZY29" s="9"/>
      <c r="BZZ29" s="9"/>
      <c r="CAA29" s="9"/>
      <c r="CAB29" s="9"/>
      <c r="CAC29" s="9"/>
      <c r="CAD29" s="9"/>
      <c r="CAE29" s="9"/>
      <c r="CAF29" s="9"/>
      <c r="CAG29" s="9"/>
      <c r="CAH29" s="9"/>
      <c r="CAI29" s="9"/>
      <c r="CAJ29" s="9"/>
      <c r="CAK29" s="9"/>
      <c r="CAL29" s="9"/>
      <c r="CAM29" s="9"/>
      <c r="CAN29" s="9"/>
      <c r="CAO29" s="9"/>
      <c r="CAP29" s="9"/>
      <c r="CAQ29" s="9"/>
      <c r="CAR29" s="9"/>
      <c r="CAS29" s="9"/>
      <c r="CAT29" s="9"/>
      <c r="CAU29" s="9"/>
      <c r="CAV29" s="9"/>
      <c r="CAW29" s="9"/>
      <c r="CAX29" s="9"/>
      <c r="CAY29" s="9"/>
      <c r="CAZ29" s="9"/>
      <c r="CBA29" s="9"/>
      <c r="CBB29" s="9"/>
      <c r="CBC29" s="9"/>
      <c r="CBD29" s="9"/>
      <c r="CBE29" s="9"/>
      <c r="CBF29" s="9"/>
      <c r="CBG29" s="9"/>
      <c r="CBH29" s="9"/>
      <c r="CBI29" s="9"/>
      <c r="CBJ29" s="9"/>
      <c r="CBK29" s="9"/>
      <c r="CBL29" s="9"/>
      <c r="CBM29" s="9"/>
      <c r="CBN29" s="9"/>
      <c r="CBO29" s="9"/>
      <c r="CBP29" s="9"/>
      <c r="CBQ29" s="9"/>
      <c r="CBR29" s="9"/>
      <c r="CBS29" s="9"/>
      <c r="CBT29" s="9"/>
      <c r="CBU29" s="9"/>
      <c r="CBV29" s="9"/>
      <c r="CBW29" s="9"/>
      <c r="CBX29" s="9"/>
      <c r="CBY29" s="9"/>
      <c r="CBZ29" s="9"/>
      <c r="CCA29" s="9"/>
      <c r="CCB29" s="9"/>
      <c r="CCC29" s="9"/>
      <c r="CCD29" s="9"/>
      <c r="CCE29" s="9"/>
      <c r="CCF29" s="9"/>
      <c r="CCG29" s="9"/>
      <c r="CCH29" s="9"/>
      <c r="CCI29" s="9"/>
      <c r="CCJ29" s="9"/>
      <c r="CCK29" s="9"/>
      <c r="CCL29" s="9"/>
      <c r="CCM29" s="9"/>
      <c r="CCN29" s="9"/>
      <c r="CCO29" s="9"/>
      <c r="CCP29" s="9"/>
      <c r="CCQ29" s="9"/>
      <c r="CCR29" s="9"/>
      <c r="CCS29" s="9"/>
      <c r="CCT29" s="9"/>
      <c r="CCU29" s="9"/>
      <c r="CCV29" s="9"/>
      <c r="CCW29" s="9"/>
      <c r="CCX29" s="9"/>
      <c r="CCY29" s="9"/>
      <c r="CCZ29" s="9"/>
      <c r="CDA29" s="9"/>
      <c r="CDB29" s="9"/>
      <c r="CDC29" s="9"/>
      <c r="CDD29" s="9"/>
      <c r="CDE29" s="9"/>
      <c r="CDF29" s="9"/>
      <c r="CDG29" s="9"/>
      <c r="CDH29" s="9"/>
      <c r="CDI29" s="9"/>
      <c r="CDJ29" s="9"/>
      <c r="CDK29" s="9"/>
      <c r="CDL29" s="9"/>
      <c r="CDM29" s="9"/>
      <c r="CDN29" s="9"/>
      <c r="CDO29" s="9"/>
      <c r="CDP29" s="9"/>
      <c r="CDQ29" s="9"/>
      <c r="CDR29" s="9"/>
      <c r="CDS29" s="9"/>
      <c r="CDT29" s="9"/>
      <c r="CDU29" s="9"/>
      <c r="CDV29" s="9"/>
      <c r="CDW29" s="9"/>
      <c r="CDX29" s="9"/>
      <c r="CDY29" s="9"/>
      <c r="CDZ29" s="9"/>
      <c r="CEA29" s="9"/>
      <c r="CEB29" s="9"/>
      <c r="CEC29" s="9"/>
      <c r="CED29" s="9"/>
      <c r="CEE29" s="9"/>
      <c r="CEF29" s="9"/>
      <c r="CEG29" s="9"/>
      <c r="CEH29" s="9"/>
      <c r="CEI29" s="9"/>
      <c r="CEJ29" s="9"/>
      <c r="CEK29" s="9"/>
      <c r="CEL29" s="9"/>
      <c r="CEM29" s="9"/>
      <c r="CEN29" s="9"/>
      <c r="CEO29" s="9"/>
      <c r="CEP29" s="9"/>
      <c r="CEQ29" s="9"/>
      <c r="CER29" s="9"/>
      <c r="CES29" s="9"/>
      <c r="CET29" s="9"/>
      <c r="CEU29" s="9"/>
      <c r="CEV29" s="9"/>
      <c r="CEW29" s="9"/>
      <c r="CEX29" s="9"/>
      <c r="CEY29" s="9"/>
      <c r="CEZ29" s="9"/>
      <c r="CFA29" s="9"/>
      <c r="CFB29" s="9"/>
      <c r="CFC29" s="9"/>
      <c r="CFD29" s="9"/>
      <c r="CFE29" s="9"/>
      <c r="CFF29" s="9"/>
      <c r="CFG29" s="9"/>
      <c r="CFH29" s="9"/>
      <c r="CFI29" s="9"/>
      <c r="CFJ29" s="9"/>
      <c r="CFK29" s="9"/>
      <c r="CFL29" s="9"/>
      <c r="CFM29" s="9"/>
      <c r="CFN29" s="9"/>
      <c r="CFO29" s="9"/>
      <c r="CFP29" s="9"/>
      <c r="CFQ29" s="9"/>
      <c r="CFR29" s="9"/>
      <c r="CFS29" s="9"/>
      <c r="CFT29" s="9"/>
      <c r="CFU29" s="9"/>
      <c r="CFV29" s="9"/>
      <c r="CFW29" s="9"/>
      <c r="CFX29" s="9"/>
      <c r="CFY29" s="9"/>
      <c r="CFZ29" s="9"/>
      <c r="CGA29" s="9"/>
      <c r="CGB29" s="9"/>
      <c r="CGC29" s="9"/>
      <c r="CGD29" s="9"/>
      <c r="CGE29" s="9"/>
      <c r="CGF29" s="9"/>
      <c r="CGG29" s="9"/>
      <c r="CGH29" s="9"/>
      <c r="CGI29" s="9"/>
      <c r="CGJ29" s="9"/>
      <c r="CGK29" s="9"/>
      <c r="CGL29" s="9"/>
      <c r="CGM29" s="9"/>
      <c r="CGN29" s="9"/>
      <c r="CGO29" s="9"/>
      <c r="CGP29" s="9"/>
      <c r="CGQ29" s="9"/>
      <c r="CGR29" s="9"/>
      <c r="CGS29" s="9"/>
      <c r="CGT29" s="9"/>
      <c r="CGU29" s="9"/>
      <c r="CGV29" s="9"/>
      <c r="CGW29" s="9"/>
      <c r="CGX29" s="9"/>
      <c r="CGY29" s="9"/>
      <c r="CGZ29" s="9"/>
      <c r="CHA29" s="9"/>
      <c r="CHB29" s="9"/>
      <c r="CHC29" s="9"/>
      <c r="CHD29" s="9"/>
      <c r="CHE29" s="9"/>
      <c r="CHF29" s="9"/>
      <c r="CHG29" s="9"/>
      <c r="CHH29" s="9"/>
      <c r="CHI29" s="9"/>
      <c r="CHJ29" s="9"/>
      <c r="CHK29" s="9"/>
      <c r="CHL29" s="9"/>
      <c r="CHM29" s="9"/>
      <c r="CHN29" s="9"/>
      <c r="CHO29" s="9"/>
      <c r="CHP29" s="9"/>
      <c r="CHQ29" s="9"/>
      <c r="CHR29" s="9"/>
      <c r="CHS29" s="9"/>
      <c r="CHT29" s="9"/>
      <c r="CHU29" s="9"/>
      <c r="CHV29" s="9"/>
      <c r="CHW29" s="9"/>
      <c r="CHX29" s="9"/>
      <c r="CHY29" s="9"/>
      <c r="CHZ29" s="9"/>
      <c r="CIA29" s="9"/>
      <c r="CIB29" s="9"/>
      <c r="CIC29" s="9"/>
      <c r="CID29" s="9"/>
      <c r="CIE29" s="9"/>
      <c r="CIF29" s="9"/>
      <c r="CIG29" s="9"/>
      <c r="CIH29" s="9"/>
      <c r="CII29" s="9"/>
      <c r="CIJ29" s="9"/>
      <c r="CIK29" s="9"/>
      <c r="CIL29" s="9"/>
      <c r="CIM29" s="9"/>
      <c r="CIN29" s="9"/>
      <c r="CIO29" s="9"/>
      <c r="CIP29" s="9"/>
      <c r="CIQ29" s="9"/>
      <c r="CIR29" s="9"/>
      <c r="CIS29" s="9"/>
      <c r="CIT29" s="9"/>
      <c r="CIU29" s="9"/>
      <c r="CIV29" s="9"/>
      <c r="CIW29" s="9"/>
      <c r="CIX29" s="9"/>
      <c r="CIY29" s="9"/>
      <c r="CIZ29" s="9"/>
      <c r="CJA29" s="9"/>
      <c r="CJB29" s="9"/>
      <c r="CJC29" s="9"/>
      <c r="CJD29" s="9"/>
      <c r="CJE29" s="9"/>
      <c r="CJF29" s="9"/>
      <c r="CJG29" s="9"/>
      <c r="CJH29" s="9"/>
      <c r="CJI29" s="9"/>
      <c r="CJJ29" s="9"/>
      <c r="CJK29" s="9"/>
      <c r="CJL29" s="9"/>
      <c r="CJM29" s="9"/>
      <c r="CJN29" s="9"/>
      <c r="CJO29" s="9"/>
      <c r="CJP29" s="9"/>
      <c r="CJQ29" s="9"/>
      <c r="CJR29" s="9"/>
      <c r="CJS29" s="9"/>
      <c r="CJT29" s="9"/>
      <c r="CJU29" s="9"/>
      <c r="CJV29" s="9"/>
      <c r="CJW29" s="9"/>
      <c r="CJX29" s="9"/>
      <c r="CJY29" s="9"/>
      <c r="CJZ29" s="9"/>
      <c r="CKA29" s="9"/>
      <c r="CKB29" s="9"/>
      <c r="CKC29" s="9"/>
      <c r="CKD29" s="9"/>
      <c r="CKE29" s="9"/>
      <c r="CKF29" s="9"/>
      <c r="CKG29" s="9"/>
      <c r="CKH29" s="9"/>
      <c r="CKI29" s="9"/>
      <c r="CKJ29" s="9"/>
      <c r="CKK29" s="9"/>
      <c r="CKL29" s="9"/>
      <c r="CKM29" s="9"/>
      <c r="CKN29" s="9"/>
      <c r="CKO29" s="9"/>
      <c r="CKP29" s="9"/>
      <c r="CKQ29" s="9"/>
      <c r="CKR29" s="9"/>
      <c r="CKS29" s="9"/>
      <c r="CKT29" s="9"/>
      <c r="CKU29" s="9"/>
      <c r="CKV29" s="9"/>
      <c r="CKW29" s="9"/>
      <c r="CKX29" s="9"/>
      <c r="CKY29" s="9"/>
      <c r="CKZ29" s="9"/>
      <c r="CLA29" s="9"/>
      <c r="CLB29" s="9"/>
      <c r="CLC29" s="9"/>
      <c r="CLD29" s="9"/>
      <c r="CLE29" s="9"/>
      <c r="CLF29" s="9"/>
      <c r="CLG29" s="9"/>
      <c r="CLH29" s="9"/>
      <c r="CLI29" s="9"/>
      <c r="CLJ29" s="9"/>
      <c r="CLK29" s="9"/>
      <c r="CLL29" s="9"/>
      <c r="CLM29" s="9"/>
      <c r="CLN29" s="9"/>
      <c r="CLO29" s="9"/>
      <c r="CLP29" s="9"/>
      <c r="CLQ29" s="9"/>
      <c r="CLR29" s="9"/>
      <c r="CLS29" s="9"/>
      <c r="CLT29" s="9"/>
      <c r="CLU29" s="9"/>
      <c r="CLV29" s="9"/>
      <c r="CLW29" s="9"/>
      <c r="CLX29" s="9"/>
      <c r="CLY29" s="9"/>
      <c r="CLZ29" s="9"/>
      <c r="CMA29" s="9"/>
      <c r="CMB29" s="9"/>
      <c r="CMC29" s="9"/>
      <c r="CMD29" s="9"/>
      <c r="CME29" s="9"/>
      <c r="CMF29" s="9"/>
      <c r="CMG29" s="9"/>
      <c r="CMH29" s="9"/>
      <c r="CMI29" s="9"/>
      <c r="CMJ29" s="9"/>
      <c r="CMK29" s="9"/>
      <c r="CML29" s="9"/>
      <c r="CMM29" s="9"/>
      <c r="CMN29" s="9"/>
      <c r="CMO29" s="9"/>
      <c r="CMP29" s="9"/>
      <c r="CMQ29" s="9"/>
      <c r="CMR29" s="9"/>
      <c r="CMS29" s="9"/>
      <c r="CMT29" s="9"/>
      <c r="CMU29" s="9"/>
      <c r="CMV29" s="9"/>
      <c r="CMW29" s="9"/>
      <c r="CMX29" s="9"/>
      <c r="CMY29" s="9"/>
      <c r="CMZ29" s="9"/>
      <c r="CNA29" s="9"/>
      <c r="CNB29" s="9"/>
      <c r="CNC29" s="9"/>
      <c r="CND29" s="9"/>
      <c r="CNE29" s="9"/>
      <c r="CNF29" s="9"/>
      <c r="CNG29" s="9"/>
      <c r="CNH29" s="9"/>
      <c r="CNI29" s="9"/>
      <c r="CNJ29" s="9"/>
      <c r="CNK29" s="9"/>
      <c r="CNL29" s="9"/>
      <c r="CNM29" s="9"/>
      <c r="CNN29" s="9"/>
      <c r="CNO29" s="9"/>
      <c r="CNP29" s="9"/>
      <c r="CNQ29" s="9"/>
      <c r="CNR29" s="9"/>
      <c r="CNS29" s="9"/>
      <c r="CNT29" s="9"/>
      <c r="CNU29" s="9"/>
      <c r="CNV29" s="9"/>
      <c r="CNW29" s="9"/>
      <c r="CNX29" s="9"/>
      <c r="CNY29" s="9"/>
      <c r="CNZ29" s="9"/>
      <c r="COA29" s="9"/>
      <c r="COB29" s="9"/>
      <c r="COC29" s="9"/>
      <c r="COD29" s="9"/>
      <c r="COE29" s="9"/>
      <c r="COF29" s="9"/>
      <c r="COG29" s="9"/>
      <c r="COH29" s="9"/>
      <c r="COI29" s="9"/>
      <c r="COJ29" s="9"/>
      <c r="COK29" s="9"/>
      <c r="COL29" s="9"/>
      <c r="COM29" s="9"/>
      <c r="CON29" s="9"/>
      <c r="COO29" s="9"/>
      <c r="COP29" s="9"/>
      <c r="COQ29" s="9"/>
      <c r="COR29" s="9"/>
      <c r="COS29" s="9"/>
      <c r="COT29" s="9"/>
      <c r="COU29" s="9"/>
      <c r="COV29" s="9"/>
      <c r="COW29" s="9"/>
      <c r="COX29" s="9"/>
      <c r="COY29" s="9"/>
      <c r="COZ29" s="9"/>
      <c r="CPA29" s="9"/>
      <c r="CPB29" s="9"/>
      <c r="CPC29" s="9"/>
      <c r="CPD29" s="9"/>
      <c r="CPE29" s="9"/>
      <c r="CPF29" s="9"/>
      <c r="CPG29" s="9"/>
      <c r="CPH29" s="9"/>
      <c r="CPI29" s="9"/>
      <c r="CPJ29" s="9"/>
      <c r="CPK29" s="9"/>
      <c r="CPL29" s="9"/>
      <c r="CPM29" s="9"/>
      <c r="CPN29" s="9"/>
      <c r="CPO29" s="9"/>
      <c r="CPP29" s="9"/>
      <c r="CPQ29" s="9"/>
      <c r="CPR29" s="9"/>
      <c r="CPS29" s="9"/>
      <c r="CPT29" s="9"/>
      <c r="CPU29" s="9"/>
      <c r="CPV29" s="9"/>
      <c r="CPW29" s="9"/>
      <c r="CPX29" s="9"/>
      <c r="CPY29" s="9"/>
      <c r="CPZ29" s="9"/>
      <c r="CQA29" s="9"/>
      <c r="CQB29" s="9"/>
      <c r="CQC29" s="9"/>
      <c r="CQD29" s="9"/>
      <c r="CQE29" s="9"/>
      <c r="CQF29" s="9"/>
      <c r="CQG29" s="9"/>
      <c r="CQH29" s="9"/>
      <c r="CQI29" s="9"/>
      <c r="CQJ29" s="9"/>
      <c r="CQK29" s="9"/>
      <c r="CQL29" s="9"/>
      <c r="CQM29" s="9"/>
      <c r="CQN29" s="9"/>
      <c r="CQO29" s="9"/>
      <c r="CQP29" s="9"/>
      <c r="CQQ29" s="9"/>
      <c r="CQR29" s="9"/>
      <c r="CQS29" s="9"/>
      <c r="CQT29" s="9"/>
      <c r="CQU29" s="9"/>
      <c r="CQV29" s="9"/>
      <c r="CQW29" s="9"/>
      <c r="CQX29" s="9"/>
      <c r="CQY29" s="9"/>
      <c r="CQZ29" s="9"/>
      <c r="CRA29" s="9"/>
      <c r="CRB29" s="9"/>
      <c r="CRC29" s="9"/>
      <c r="CRD29" s="9"/>
      <c r="CRE29" s="9"/>
      <c r="CRF29" s="9"/>
      <c r="CRG29" s="9"/>
      <c r="CRH29" s="9"/>
      <c r="CRI29" s="9"/>
      <c r="CRJ29" s="9"/>
      <c r="CRK29" s="9"/>
      <c r="CRL29" s="9"/>
      <c r="CRM29" s="9"/>
      <c r="CRN29" s="9"/>
      <c r="CRO29" s="9"/>
      <c r="CRP29" s="9"/>
      <c r="CRQ29" s="9"/>
      <c r="CRR29" s="9"/>
      <c r="CRS29" s="9"/>
      <c r="CRT29" s="9"/>
      <c r="CRU29" s="9"/>
      <c r="CRV29" s="9"/>
      <c r="CRW29" s="9"/>
      <c r="CRX29" s="9"/>
      <c r="CRY29" s="9"/>
      <c r="CRZ29" s="9"/>
      <c r="CSA29" s="9"/>
      <c r="CSB29" s="9"/>
      <c r="CSC29" s="9"/>
      <c r="CSD29" s="9"/>
      <c r="CSE29" s="9"/>
      <c r="CSF29" s="9"/>
      <c r="CSG29" s="9"/>
      <c r="CSH29" s="9"/>
      <c r="CSI29" s="9"/>
      <c r="CSJ29" s="9"/>
      <c r="CSK29" s="9"/>
      <c r="CSL29" s="9"/>
      <c r="CSM29" s="9"/>
      <c r="CSN29" s="9"/>
      <c r="CSO29" s="9"/>
      <c r="CSP29" s="9"/>
      <c r="CSQ29" s="9"/>
      <c r="CSR29" s="9"/>
      <c r="CSS29" s="9"/>
      <c r="CST29" s="9"/>
      <c r="CSU29" s="9"/>
      <c r="CSV29" s="9"/>
      <c r="CSW29" s="9"/>
      <c r="CSX29" s="9"/>
      <c r="CSY29" s="9"/>
      <c r="CSZ29" s="9"/>
      <c r="CTA29" s="9"/>
      <c r="CTB29" s="9"/>
      <c r="CTC29" s="9"/>
      <c r="CTD29" s="9"/>
      <c r="CTE29" s="9"/>
      <c r="CTF29" s="9"/>
      <c r="CTG29" s="9"/>
      <c r="CTH29" s="9"/>
      <c r="CTI29" s="9"/>
      <c r="CTJ29" s="9"/>
      <c r="CTK29" s="9"/>
      <c r="CTL29" s="9"/>
      <c r="CTM29" s="9"/>
      <c r="CTN29" s="9"/>
      <c r="CTO29" s="9"/>
      <c r="CTP29" s="9"/>
      <c r="CTQ29" s="9"/>
      <c r="CTR29" s="9"/>
      <c r="CTS29" s="9"/>
      <c r="CTT29" s="9"/>
      <c r="CTU29" s="9"/>
      <c r="CTV29" s="9"/>
      <c r="CTW29" s="9"/>
      <c r="CTX29" s="9"/>
      <c r="CTY29" s="9"/>
      <c r="CTZ29" s="9"/>
      <c r="CUA29" s="9"/>
      <c r="CUB29" s="9"/>
      <c r="CUC29" s="9"/>
      <c r="CUD29" s="9"/>
      <c r="CUE29" s="9"/>
      <c r="CUF29" s="9"/>
      <c r="CUG29" s="9"/>
      <c r="CUH29" s="9"/>
      <c r="CUI29" s="9"/>
      <c r="CUJ29" s="9"/>
      <c r="CUK29" s="9"/>
      <c r="CUL29" s="9"/>
      <c r="CUM29" s="9"/>
      <c r="CUN29" s="9"/>
      <c r="CUO29" s="9"/>
      <c r="CUP29" s="9"/>
      <c r="CUQ29" s="9"/>
      <c r="CUR29" s="9"/>
      <c r="CUS29" s="9"/>
      <c r="CUT29" s="9"/>
      <c r="CUU29" s="9"/>
      <c r="CUV29" s="9"/>
      <c r="CUW29" s="9"/>
      <c r="CUX29" s="9"/>
      <c r="CUY29" s="9"/>
      <c r="CUZ29" s="9"/>
      <c r="CVA29" s="9"/>
      <c r="CVB29" s="9"/>
      <c r="CVC29" s="9"/>
      <c r="CVD29" s="9"/>
      <c r="CVE29" s="9"/>
      <c r="CVF29" s="9"/>
      <c r="CVG29" s="9"/>
      <c r="CVH29" s="9"/>
      <c r="CVI29" s="9"/>
      <c r="CVJ29" s="9"/>
      <c r="CVK29" s="9"/>
      <c r="CVL29" s="9"/>
      <c r="CVM29" s="9"/>
      <c r="CVN29" s="9"/>
      <c r="CVO29" s="9"/>
      <c r="CVP29" s="9"/>
      <c r="CVQ29" s="9"/>
      <c r="CVR29" s="9"/>
      <c r="CVS29" s="9"/>
      <c r="CVT29" s="9"/>
      <c r="CVU29" s="9"/>
      <c r="CVV29" s="9"/>
      <c r="CVW29" s="9"/>
      <c r="CVX29" s="9"/>
      <c r="CVY29" s="9"/>
      <c r="CVZ29" s="9"/>
      <c r="CWA29" s="9"/>
      <c r="CWB29" s="9"/>
      <c r="CWC29" s="9"/>
      <c r="CWD29" s="9"/>
      <c r="CWE29" s="9"/>
      <c r="CWF29" s="9"/>
      <c r="CWG29" s="9"/>
      <c r="CWH29" s="9"/>
      <c r="CWI29" s="9"/>
      <c r="CWJ29" s="9"/>
      <c r="CWK29" s="9"/>
      <c r="CWL29" s="9"/>
      <c r="CWM29" s="9"/>
      <c r="CWN29" s="9"/>
      <c r="CWO29" s="9"/>
      <c r="CWP29" s="9"/>
      <c r="CWQ29" s="9"/>
      <c r="CWR29" s="9"/>
      <c r="CWS29" s="9"/>
      <c r="CWT29" s="9"/>
      <c r="CWU29" s="9"/>
      <c r="CWV29" s="9"/>
      <c r="CWW29" s="9"/>
      <c r="CWX29" s="9"/>
      <c r="CWY29" s="9"/>
      <c r="CWZ29" s="9"/>
      <c r="CXA29" s="9"/>
      <c r="CXB29" s="9"/>
      <c r="CXC29" s="9"/>
      <c r="CXD29" s="9"/>
      <c r="CXE29" s="9"/>
      <c r="CXF29" s="9"/>
      <c r="CXG29" s="9"/>
      <c r="CXH29" s="9"/>
      <c r="CXI29" s="9"/>
      <c r="CXJ29" s="9"/>
      <c r="CXK29" s="9"/>
      <c r="CXL29" s="9"/>
      <c r="CXM29" s="9"/>
      <c r="CXN29" s="9"/>
      <c r="CXO29" s="9"/>
      <c r="CXP29" s="9"/>
      <c r="CXQ29" s="9"/>
      <c r="CXR29" s="9"/>
      <c r="CXS29" s="9"/>
      <c r="CXT29" s="9"/>
      <c r="CXU29" s="9"/>
      <c r="CXV29" s="9"/>
      <c r="CXW29" s="9"/>
      <c r="CXX29" s="9"/>
      <c r="CXY29" s="9"/>
      <c r="CXZ29" s="9"/>
      <c r="CYA29" s="9"/>
      <c r="CYB29" s="9"/>
      <c r="CYC29" s="9"/>
      <c r="CYD29" s="9"/>
      <c r="CYE29" s="9"/>
      <c r="CYF29" s="9"/>
      <c r="CYG29" s="9"/>
      <c r="CYH29" s="9"/>
      <c r="CYI29" s="9"/>
      <c r="CYJ29" s="9"/>
      <c r="CYK29" s="9"/>
      <c r="CYL29" s="9"/>
      <c r="CYM29" s="9"/>
      <c r="CYN29" s="9"/>
      <c r="CYO29" s="9"/>
      <c r="CYP29" s="9"/>
      <c r="CYQ29" s="9"/>
      <c r="CYR29" s="9"/>
      <c r="CYS29" s="9"/>
      <c r="CYT29" s="9"/>
      <c r="CYU29" s="9"/>
      <c r="CYV29" s="9"/>
      <c r="CYW29" s="9"/>
      <c r="CYX29" s="9"/>
      <c r="CYY29" s="9"/>
      <c r="CYZ29" s="9"/>
      <c r="CZA29" s="9"/>
      <c r="CZB29" s="9"/>
      <c r="CZC29" s="9"/>
      <c r="CZD29" s="9"/>
      <c r="CZE29" s="9"/>
      <c r="CZF29" s="9"/>
      <c r="CZG29" s="9"/>
      <c r="CZH29" s="9"/>
      <c r="CZI29" s="9"/>
      <c r="CZJ29" s="9"/>
      <c r="CZK29" s="9"/>
      <c r="CZL29" s="9"/>
      <c r="CZM29" s="9"/>
      <c r="CZN29" s="9"/>
      <c r="CZO29" s="9"/>
      <c r="CZP29" s="9"/>
      <c r="CZQ29" s="9"/>
      <c r="CZR29" s="9"/>
      <c r="CZS29" s="9"/>
      <c r="CZT29" s="9"/>
      <c r="CZU29" s="9"/>
      <c r="CZV29" s="9"/>
      <c r="CZW29" s="9"/>
      <c r="CZX29" s="9"/>
      <c r="CZY29" s="9"/>
      <c r="CZZ29" s="9"/>
      <c r="DAA29" s="9"/>
      <c r="DAB29" s="9"/>
      <c r="DAC29" s="9"/>
      <c r="DAD29" s="9"/>
      <c r="DAE29" s="9"/>
      <c r="DAF29" s="9"/>
      <c r="DAG29" s="9"/>
      <c r="DAH29" s="9"/>
      <c r="DAI29" s="9"/>
      <c r="DAJ29" s="9"/>
      <c r="DAK29" s="9"/>
      <c r="DAL29" s="9"/>
      <c r="DAM29" s="9"/>
      <c r="DAN29" s="9"/>
      <c r="DAO29" s="9"/>
      <c r="DAP29" s="9"/>
      <c r="DAQ29" s="9"/>
      <c r="DAR29" s="9"/>
      <c r="DAS29" s="9"/>
      <c r="DAT29" s="9"/>
      <c r="DAU29" s="9"/>
      <c r="DAV29" s="9"/>
      <c r="DAW29" s="9"/>
      <c r="DAX29" s="9"/>
      <c r="DAY29" s="9"/>
      <c r="DAZ29" s="9"/>
      <c r="DBA29" s="9"/>
      <c r="DBB29" s="9"/>
      <c r="DBC29" s="9"/>
      <c r="DBD29" s="9"/>
      <c r="DBE29" s="9"/>
      <c r="DBF29" s="9"/>
      <c r="DBG29" s="9"/>
      <c r="DBH29" s="9"/>
      <c r="DBI29" s="9"/>
      <c r="DBJ29" s="9"/>
      <c r="DBK29" s="9"/>
      <c r="DBL29" s="9"/>
      <c r="DBM29" s="9"/>
      <c r="DBN29" s="9"/>
      <c r="DBO29" s="9"/>
      <c r="DBP29" s="9"/>
      <c r="DBQ29" s="9"/>
      <c r="DBR29" s="9"/>
      <c r="DBS29" s="9"/>
      <c r="DBT29" s="9"/>
      <c r="DBU29" s="9"/>
      <c r="DBV29" s="9"/>
      <c r="DBW29" s="9"/>
      <c r="DBX29" s="9"/>
      <c r="DBY29" s="9"/>
      <c r="DBZ29" s="9"/>
      <c r="DCA29" s="9"/>
      <c r="DCB29" s="9"/>
      <c r="DCC29" s="9"/>
      <c r="DCD29" s="9"/>
      <c r="DCE29" s="9"/>
      <c r="DCF29" s="9"/>
      <c r="DCG29" s="9"/>
      <c r="DCH29" s="9"/>
      <c r="DCI29" s="9"/>
      <c r="DCJ29" s="9"/>
      <c r="DCK29" s="9"/>
      <c r="DCL29" s="9"/>
      <c r="DCM29" s="9"/>
      <c r="DCN29" s="9"/>
      <c r="DCO29" s="9"/>
      <c r="DCP29" s="9"/>
      <c r="DCQ29" s="9"/>
      <c r="DCR29" s="9"/>
      <c r="DCS29" s="9"/>
      <c r="DCT29" s="9"/>
      <c r="DCU29" s="9"/>
      <c r="DCV29" s="9"/>
      <c r="DCW29" s="9"/>
      <c r="DCX29" s="9"/>
      <c r="DCY29" s="9"/>
      <c r="DCZ29" s="9"/>
      <c r="DDA29" s="9"/>
      <c r="DDB29" s="9"/>
      <c r="DDC29" s="9"/>
      <c r="DDD29" s="9"/>
      <c r="DDE29" s="9"/>
      <c r="DDF29" s="9"/>
      <c r="DDG29" s="9"/>
      <c r="DDH29" s="9"/>
      <c r="DDI29" s="9"/>
      <c r="DDJ29" s="9"/>
      <c r="DDK29" s="9"/>
      <c r="DDL29" s="9"/>
      <c r="DDM29" s="9"/>
      <c r="DDN29" s="9"/>
      <c r="DDO29" s="9"/>
      <c r="DDP29" s="9"/>
      <c r="DDQ29" s="9"/>
      <c r="DDR29" s="9"/>
      <c r="DDS29" s="9"/>
      <c r="DDT29" s="9"/>
      <c r="DDU29" s="9"/>
      <c r="DDV29" s="9"/>
      <c r="DDW29" s="9"/>
      <c r="DDX29" s="9"/>
      <c r="DDY29" s="9"/>
      <c r="DDZ29" s="9"/>
      <c r="DEA29" s="9"/>
      <c r="DEB29" s="9"/>
      <c r="DEC29" s="9"/>
      <c r="DED29" s="9"/>
      <c r="DEE29" s="9"/>
      <c r="DEF29" s="9"/>
      <c r="DEG29" s="9"/>
      <c r="DEH29" s="9"/>
      <c r="DEI29" s="9"/>
      <c r="DEJ29" s="9"/>
      <c r="DEK29" s="9"/>
      <c r="DEL29" s="9"/>
      <c r="DEM29" s="9"/>
      <c r="DEN29" s="9"/>
      <c r="DEO29" s="9"/>
      <c r="DEP29" s="9"/>
      <c r="DEQ29" s="9"/>
      <c r="DER29" s="9"/>
      <c r="DES29" s="9"/>
      <c r="DET29" s="9"/>
      <c r="DEU29" s="9"/>
      <c r="DEV29" s="9"/>
      <c r="DEW29" s="9"/>
      <c r="DEX29" s="9"/>
      <c r="DEY29" s="9"/>
      <c r="DEZ29" s="9"/>
      <c r="DFA29" s="9"/>
      <c r="DFB29" s="9"/>
      <c r="DFC29" s="9"/>
      <c r="DFD29" s="9"/>
      <c r="DFE29" s="9"/>
      <c r="DFF29" s="9"/>
      <c r="DFG29" s="9"/>
      <c r="DFH29" s="9"/>
      <c r="DFI29" s="9"/>
      <c r="DFJ29" s="9"/>
      <c r="DFK29" s="9"/>
      <c r="DFL29" s="9"/>
      <c r="DFM29" s="9"/>
      <c r="DFN29" s="9"/>
      <c r="DFO29" s="9"/>
      <c r="DFP29" s="9"/>
      <c r="DFQ29" s="9"/>
      <c r="DFR29" s="9"/>
      <c r="DFS29" s="9"/>
      <c r="DFT29" s="9"/>
      <c r="DFU29" s="9"/>
      <c r="DFV29" s="9"/>
      <c r="DFW29" s="9"/>
      <c r="DFX29" s="9"/>
      <c r="DFY29" s="9"/>
      <c r="DFZ29" s="9"/>
      <c r="DGA29" s="9"/>
      <c r="DGB29" s="9"/>
      <c r="DGC29" s="9"/>
      <c r="DGD29" s="9"/>
      <c r="DGE29" s="9"/>
      <c r="DGF29" s="9"/>
      <c r="DGG29" s="9"/>
      <c r="DGH29" s="9"/>
      <c r="DGI29" s="9"/>
      <c r="DGJ29" s="9"/>
      <c r="DGK29" s="9"/>
      <c r="DGL29" s="9"/>
      <c r="DGM29" s="9"/>
      <c r="DGN29" s="9"/>
      <c r="DGO29" s="9"/>
      <c r="DGP29" s="9"/>
      <c r="DGQ29" s="9"/>
      <c r="DGR29" s="9"/>
      <c r="DGS29" s="9"/>
      <c r="DGT29" s="9"/>
      <c r="DGU29" s="9"/>
      <c r="DGV29" s="9"/>
      <c r="DGW29" s="9"/>
      <c r="DGX29" s="9"/>
      <c r="DGY29" s="9"/>
      <c r="DGZ29" s="9"/>
      <c r="DHA29" s="9"/>
      <c r="DHB29" s="9"/>
      <c r="DHC29" s="9"/>
      <c r="DHD29" s="9"/>
      <c r="DHE29" s="9"/>
      <c r="DHF29" s="9"/>
      <c r="DHG29" s="9"/>
      <c r="DHH29" s="9"/>
      <c r="DHI29" s="9"/>
      <c r="DHJ29" s="9"/>
      <c r="DHK29" s="9"/>
      <c r="DHL29" s="9"/>
      <c r="DHM29" s="9"/>
      <c r="DHN29" s="9"/>
      <c r="DHO29" s="9"/>
      <c r="DHP29" s="9"/>
      <c r="DHQ29" s="9"/>
      <c r="DHR29" s="9"/>
      <c r="DHS29" s="9"/>
      <c r="DHT29" s="9"/>
      <c r="DHU29" s="9"/>
      <c r="DHV29" s="9"/>
      <c r="DHW29" s="9"/>
      <c r="DHX29" s="9"/>
      <c r="DHY29" s="9"/>
      <c r="DHZ29" s="9"/>
      <c r="DIA29" s="9"/>
      <c r="DIB29" s="9"/>
      <c r="DIC29" s="9"/>
      <c r="DID29" s="9"/>
      <c r="DIE29" s="9"/>
      <c r="DIF29" s="9"/>
      <c r="DIG29" s="9"/>
      <c r="DIH29" s="9"/>
      <c r="DII29" s="9"/>
      <c r="DIJ29" s="9"/>
      <c r="DIK29" s="9"/>
      <c r="DIL29" s="9"/>
      <c r="DIM29" s="9"/>
      <c r="DIN29" s="9"/>
      <c r="DIO29" s="9"/>
      <c r="DIP29" s="9"/>
      <c r="DIQ29" s="9"/>
      <c r="DIR29" s="9"/>
      <c r="DIS29" s="9"/>
      <c r="DIT29" s="9"/>
      <c r="DIU29" s="9"/>
      <c r="DIV29" s="9"/>
      <c r="DIW29" s="9"/>
      <c r="DIX29" s="9"/>
      <c r="DIY29" s="9"/>
      <c r="DIZ29" s="9"/>
      <c r="DJA29" s="9"/>
      <c r="DJB29" s="9"/>
      <c r="DJC29" s="9"/>
      <c r="DJD29" s="9"/>
      <c r="DJE29" s="9"/>
      <c r="DJF29" s="9"/>
      <c r="DJG29" s="9"/>
      <c r="DJH29" s="9"/>
      <c r="DJI29" s="9"/>
      <c r="DJJ29" s="9"/>
      <c r="DJK29" s="9"/>
      <c r="DJL29" s="9"/>
      <c r="DJM29" s="9"/>
      <c r="DJN29" s="9"/>
      <c r="DJO29" s="9"/>
      <c r="DJP29" s="9"/>
      <c r="DJQ29" s="9"/>
      <c r="DJR29" s="9"/>
      <c r="DJS29" s="9"/>
      <c r="DJT29" s="9"/>
      <c r="DJU29" s="9"/>
      <c r="DJV29" s="9"/>
      <c r="DJW29" s="9"/>
      <c r="DJX29" s="9"/>
      <c r="DJY29" s="9"/>
      <c r="DJZ29" s="9"/>
      <c r="DKA29" s="9"/>
      <c r="DKB29" s="9"/>
      <c r="DKC29" s="9"/>
      <c r="DKD29" s="9"/>
      <c r="DKE29" s="9"/>
      <c r="DKF29" s="9"/>
      <c r="DKG29" s="9"/>
      <c r="DKH29" s="9"/>
      <c r="DKI29" s="9"/>
      <c r="DKJ29" s="9"/>
      <c r="DKK29" s="9"/>
      <c r="DKL29" s="9"/>
      <c r="DKM29" s="9"/>
      <c r="DKN29" s="9"/>
      <c r="DKO29" s="9"/>
      <c r="DKP29" s="9"/>
      <c r="DKQ29" s="9"/>
      <c r="DKR29" s="9"/>
      <c r="DKS29" s="9"/>
      <c r="DKT29" s="9"/>
      <c r="DKU29" s="9"/>
      <c r="DKV29" s="9"/>
      <c r="DKW29" s="9"/>
      <c r="DKX29" s="9"/>
      <c r="DKY29" s="9"/>
      <c r="DKZ29" s="9"/>
      <c r="DLA29" s="9"/>
      <c r="DLB29" s="9"/>
      <c r="DLC29" s="9"/>
      <c r="DLD29" s="9"/>
      <c r="DLE29" s="9"/>
      <c r="DLF29" s="9"/>
      <c r="DLG29" s="9"/>
      <c r="DLH29" s="9"/>
      <c r="DLI29" s="9"/>
      <c r="DLJ29" s="9"/>
      <c r="DLK29" s="9"/>
      <c r="DLL29" s="9"/>
      <c r="DLM29" s="9"/>
      <c r="DLN29" s="9"/>
      <c r="DLO29" s="9"/>
      <c r="DLP29" s="9"/>
      <c r="DLQ29" s="9"/>
      <c r="DLR29" s="9"/>
      <c r="DLS29" s="9"/>
      <c r="DLT29" s="9"/>
      <c r="DLU29" s="9"/>
      <c r="DLV29" s="9"/>
      <c r="DLW29" s="9"/>
      <c r="DLX29" s="9"/>
      <c r="DLY29" s="9"/>
      <c r="DLZ29" s="9"/>
      <c r="DMA29" s="9"/>
      <c r="DMB29" s="9"/>
      <c r="DMC29" s="9"/>
      <c r="DMD29" s="9"/>
      <c r="DME29" s="9"/>
      <c r="DMF29" s="9"/>
      <c r="DMG29" s="9"/>
      <c r="DMH29" s="9"/>
      <c r="DMI29" s="9"/>
      <c r="DMJ29" s="9"/>
      <c r="DMK29" s="9"/>
      <c r="DML29" s="9"/>
      <c r="DMM29" s="9"/>
      <c r="DMN29" s="9"/>
      <c r="DMO29" s="9"/>
      <c r="DMP29" s="9"/>
      <c r="DMQ29" s="9"/>
      <c r="DMR29" s="9"/>
      <c r="DMS29" s="9"/>
      <c r="DMT29" s="9"/>
      <c r="DMU29" s="9"/>
      <c r="DMV29" s="9"/>
      <c r="DMW29" s="9"/>
      <c r="DMX29" s="9"/>
      <c r="DMY29" s="9"/>
      <c r="DMZ29" s="9"/>
      <c r="DNA29" s="9"/>
      <c r="DNB29" s="9"/>
      <c r="DNC29" s="9"/>
      <c r="DND29" s="9"/>
      <c r="DNE29" s="9"/>
      <c r="DNF29" s="9"/>
      <c r="DNG29" s="9"/>
      <c r="DNH29" s="9"/>
      <c r="DNI29" s="9"/>
      <c r="DNJ29" s="9"/>
      <c r="DNK29" s="9"/>
      <c r="DNL29" s="9"/>
      <c r="DNM29" s="9"/>
      <c r="DNN29" s="9"/>
      <c r="DNO29" s="9"/>
      <c r="DNP29" s="9"/>
      <c r="DNQ29" s="9"/>
      <c r="DNR29" s="9"/>
      <c r="DNS29" s="9"/>
      <c r="DNT29" s="9"/>
      <c r="DNU29" s="9"/>
      <c r="DNV29" s="9"/>
      <c r="DNW29" s="9"/>
      <c r="DNX29" s="9"/>
      <c r="DNY29" s="9"/>
      <c r="DNZ29" s="9"/>
      <c r="DOA29" s="9"/>
      <c r="DOB29" s="9"/>
      <c r="DOC29" s="9"/>
      <c r="DOD29" s="9"/>
      <c r="DOE29" s="9"/>
      <c r="DOF29" s="9"/>
      <c r="DOG29" s="9"/>
      <c r="DOH29" s="9"/>
      <c r="DOI29" s="9"/>
      <c r="DOJ29" s="9"/>
      <c r="DOK29" s="9"/>
      <c r="DOL29" s="9"/>
      <c r="DOM29" s="9"/>
      <c r="DON29" s="9"/>
      <c r="DOO29" s="9"/>
      <c r="DOP29" s="9"/>
      <c r="DOQ29" s="9"/>
      <c r="DOR29" s="9"/>
      <c r="DOS29" s="9"/>
      <c r="DOT29" s="9"/>
      <c r="DOU29" s="9"/>
      <c r="DOV29" s="9"/>
      <c r="DOW29" s="9"/>
      <c r="DOX29" s="9"/>
      <c r="DOY29" s="9"/>
      <c r="DOZ29" s="9"/>
      <c r="DPA29" s="9"/>
      <c r="DPB29" s="9"/>
      <c r="DPC29" s="9"/>
      <c r="DPD29" s="9"/>
      <c r="DPE29" s="9"/>
      <c r="DPF29" s="9"/>
      <c r="DPG29" s="9"/>
      <c r="DPH29" s="9"/>
      <c r="DPI29" s="9"/>
      <c r="DPJ29" s="9"/>
      <c r="DPK29" s="9"/>
      <c r="DPL29" s="9"/>
      <c r="DPM29" s="9"/>
      <c r="DPN29" s="9"/>
      <c r="DPO29" s="9"/>
      <c r="DPP29" s="9"/>
      <c r="DPQ29" s="9"/>
      <c r="DPR29" s="9"/>
      <c r="DPS29" s="9"/>
      <c r="DPT29" s="9"/>
      <c r="DPU29" s="9"/>
      <c r="DPV29" s="9"/>
      <c r="DPW29" s="9"/>
      <c r="DPX29" s="9"/>
      <c r="DPY29" s="9"/>
      <c r="DPZ29" s="9"/>
      <c r="DQA29" s="9"/>
      <c r="DQB29" s="9"/>
      <c r="DQC29" s="9"/>
      <c r="DQD29" s="9"/>
      <c r="DQE29" s="9"/>
      <c r="DQF29" s="9"/>
      <c r="DQG29" s="9"/>
      <c r="DQH29" s="9"/>
      <c r="DQI29" s="9"/>
      <c r="DQJ29" s="9"/>
      <c r="DQK29" s="9"/>
      <c r="DQL29" s="9"/>
      <c r="DQM29" s="9"/>
      <c r="DQN29" s="9"/>
      <c r="DQO29" s="9"/>
      <c r="DQP29" s="9"/>
      <c r="DQQ29" s="9"/>
      <c r="DQR29" s="9"/>
      <c r="DQS29" s="9"/>
      <c r="DQT29" s="9"/>
      <c r="DQU29" s="9"/>
      <c r="DQV29" s="9"/>
      <c r="DQW29" s="9"/>
      <c r="DQX29" s="9"/>
      <c r="DQY29" s="9"/>
      <c r="DQZ29" s="9"/>
      <c r="DRA29" s="9"/>
      <c r="DRB29" s="9"/>
      <c r="DRC29" s="9"/>
      <c r="DRD29" s="9"/>
      <c r="DRE29" s="9"/>
      <c r="DRF29" s="9"/>
      <c r="DRG29" s="9"/>
      <c r="DRH29" s="9"/>
      <c r="DRI29" s="9"/>
      <c r="DRJ29" s="9"/>
      <c r="DRK29" s="9"/>
      <c r="DRL29" s="9"/>
      <c r="DRM29" s="9"/>
      <c r="DRN29" s="9"/>
      <c r="DRO29" s="9"/>
      <c r="DRP29" s="9"/>
      <c r="DRQ29" s="9"/>
      <c r="DRR29" s="9"/>
      <c r="DRS29" s="9"/>
      <c r="DRT29" s="9"/>
      <c r="DRU29" s="9"/>
      <c r="DRV29" s="9"/>
      <c r="DRW29" s="9"/>
      <c r="DRX29" s="9"/>
      <c r="DRY29" s="9"/>
      <c r="DRZ29" s="9"/>
      <c r="DSA29" s="9"/>
      <c r="DSB29" s="9"/>
      <c r="DSC29" s="9"/>
      <c r="DSD29" s="9"/>
      <c r="DSE29" s="9"/>
      <c r="DSF29" s="9"/>
      <c r="DSG29" s="9"/>
      <c r="DSH29" s="9"/>
      <c r="DSI29" s="9"/>
      <c r="DSJ29" s="9"/>
      <c r="DSK29" s="9"/>
      <c r="DSL29" s="9"/>
      <c r="DSM29" s="9"/>
      <c r="DSN29" s="9"/>
      <c r="DSO29" s="9"/>
      <c r="DSP29" s="9"/>
      <c r="DSQ29" s="9"/>
      <c r="DSR29" s="9"/>
      <c r="DSS29" s="9"/>
      <c r="DST29" s="9"/>
      <c r="DSU29" s="9"/>
      <c r="DSV29" s="9"/>
      <c r="DSW29" s="9"/>
      <c r="DSX29" s="9"/>
      <c r="DSY29" s="9"/>
      <c r="DSZ29" s="9"/>
      <c r="DTA29" s="9"/>
      <c r="DTB29" s="9"/>
      <c r="DTC29" s="9"/>
      <c r="DTD29" s="9"/>
      <c r="DTE29" s="9"/>
      <c r="DTF29" s="9"/>
      <c r="DTG29" s="9"/>
      <c r="DTH29" s="9"/>
      <c r="DTI29" s="9"/>
      <c r="DTJ29" s="9"/>
      <c r="DTK29" s="9"/>
      <c r="DTL29" s="9"/>
      <c r="DTM29" s="9"/>
      <c r="DTN29" s="9"/>
      <c r="DTO29" s="9"/>
      <c r="DTP29" s="9"/>
      <c r="DTQ29" s="9"/>
      <c r="DTR29" s="9"/>
      <c r="DTS29" s="9"/>
      <c r="DTT29" s="9"/>
      <c r="DTU29" s="9"/>
      <c r="DTV29" s="9"/>
      <c r="DTW29" s="9"/>
      <c r="DTX29" s="9"/>
      <c r="DTY29" s="9"/>
      <c r="DTZ29" s="9"/>
      <c r="DUA29" s="9"/>
      <c r="DUB29" s="9"/>
      <c r="DUC29" s="9"/>
      <c r="DUD29" s="9"/>
      <c r="DUE29" s="9"/>
      <c r="DUF29" s="9"/>
      <c r="DUG29" s="9"/>
      <c r="DUH29" s="9"/>
      <c r="DUI29" s="9"/>
      <c r="DUJ29" s="9"/>
      <c r="DUK29" s="9"/>
      <c r="DUL29" s="9"/>
      <c r="DUM29" s="9"/>
      <c r="DUN29" s="9"/>
      <c r="DUO29" s="9"/>
      <c r="DUP29" s="9"/>
      <c r="DUQ29" s="9"/>
      <c r="DUR29" s="9"/>
      <c r="DUS29" s="9"/>
      <c r="DUT29" s="9"/>
      <c r="DUU29" s="9"/>
      <c r="DUV29" s="9"/>
      <c r="DUW29" s="9"/>
      <c r="DUX29" s="9"/>
      <c r="DUY29" s="9"/>
      <c r="DUZ29" s="9"/>
      <c r="DVA29" s="9"/>
      <c r="DVB29" s="9"/>
      <c r="DVC29" s="9"/>
      <c r="DVD29" s="9"/>
      <c r="DVE29" s="9"/>
      <c r="DVF29" s="9"/>
      <c r="DVG29" s="9"/>
      <c r="DVH29" s="9"/>
      <c r="DVI29" s="9"/>
      <c r="DVJ29" s="9"/>
      <c r="DVK29" s="9"/>
      <c r="DVL29" s="9"/>
      <c r="DVM29" s="9"/>
      <c r="DVN29" s="9"/>
      <c r="DVO29" s="9"/>
      <c r="DVP29" s="9"/>
      <c r="DVQ29" s="9"/>
      <c r="DVR29" s="9"/>
      <c r="DVS29" s="9"/>
      <c r="DVT29" s="9"/>
      <c r="DVU29" s="9"/>
      <c r="DVV29" s="9"/>
      <c r="DVW29" s="9"/>
      <c r="DVX29" s="9"/>
      <c r="DVY29" s="9"/>
      <c r="DVZ29" s="9"/>
      <c r="DWA29" s="9"/>
      <c r="DWB29" s="9"/>
      <c r="DWC29" s="9"/>
      <c r="DWD29" s="9"/>
      <c r="DWE29" s="9"/>
      <c r="DWF29" s="9"/>
      <c r="DWG29" s="9"/>
      <c r="DWH29" s="9"/>
      <c r="DWI29" s="9"/>
      <c r="DWJ29" s="9"/>
      <c r="DWK29" s="9"/>
      <c r="DWL29" s="9"/>
      <c r="DWM29" s="9"/>
      <c r="DWN29" s="9"/>
      <c r="DWO29" s="9"/>
      <c r="DWP29" s="9"/>
      <c r="DWQ29" s="9"/>
      <c r="DWR29" s="9"/>
      <c r="DWS29" s="9"/>
      <c r="DWT29" s="9"/>
      <c r="DWU29" s="9"/>
      <c r="DWV29" s="9"/>
      <c r="DWW29" s="9"/>
      <c r="DWX29" s="9"/>
      <c r="DWY29" s="9"/>
      <c r="DWZ29" s="9"/>
      <c r="DXA29" s="9"/>
      <c r="DXB29" s="9"/>
      <c r="DXC29" s="9"/>
      <c r="DXD29" s="9"/>
      <c r="DXE29" s="9"/>
      <c r="DXF29" s="9"/>
      <c r="DXG29" s="9"/>
      <c r="DXH29" s="9"/>
      <c r="DXI29" s="9"/>
      <c r="DXJ29" s="9"/>
      <c r="DXK29" s="9"/>
      <c r="DXL29" s="9"/>
      <c r="DXM29" s="9"/>
      <c r="DXN29" s="9"/>
      <c r="DXO29" s="9"/>
      <c r="DXP29" s="9"/>
      <c r="DXQ29" s="9"/>
      <c r="DXR29" s="9"/>
      <c r="DXS29" s="9"/>
      <c r="DXT29" s="9"/>
      <c r="DXU29" s="9"/>
      <c r="DXV29" s="9"/>
      <c r="DXW29" s="9"/>
      <c r="DXX29" s="9"/>
      <c r="DXY29" s="9"/>
      <c r="DXZ29" s="9"/>
      <c r="DYA29" s="9"/>
      <c r="DYB29" s="9"/>
      <c r="DYC29" s="9"/>
      <c r="DYD29" s="9"/>
      <c r="DYE29" s="9"/>
      <c r="DYF29" s="9"/>
      <c r="DYG29" s="9"/>
      <c r="DYH29" s="9"/>
      <c r="DYI29" s="9"/>
      <c r="DYJ29" s="9"/>
      <c r="DYK29" s="9"/>
      <c r="DYL29" s="9"/>
      <c r="DYM29" s="9"/>
      <c r="DYN29" s="9"/>
      <c r="DYO29" s="9"/>
      <c r="DYP29" s="9"/>
      <c r="DYQ29" s="9"/>
      <c r="DYR29" s="9"/>
      <c r="DYS29" s="9"/>
      <c r="DYT29" s="9"/>
      <c r="DYU29" s="9"/>
      <c r="DYV29" s="9"/>
      <c r="DYW29" s="9"/>
      <c r="DYX29" s="9"/>
      <c r="DYY29" s="9"/>
      <c r="DYZ29" s="9"/>
      <c r="DZA29" s="9"/>
      <c r="DZB29" s="9"/>
      <c r="DZC29" s="9"/>
      <c r="DZD29" s="9"/>
      <c r="DZE29" s="9"/>
      <c r="DZF29" s="9"/>
      <c r="DZG29" s="9"/>
      <c r="DZH29" s="9"/>
      <c r="DZI29" s="9"/>
      <c r="DZJ29" s="9"/>
      <c r="DZK29" s="9"/>
      <c r="DZL29" s="9"/>
      <c r="DZM29" s="9"/>
      <c r="DZN29" s="9"/>
      <c r="DZO29" s="9"/>
      <c r="DZP29" s="9"/>
      <c r="DZQ29" s="9"/>
      <c r="DZR29" s="9"/>
      <c r="DZS29" s="9"/>
      <c r="DZT29" s="9"/>
      <c r="DZU29" s="9"/>
      <c r="DZV29" s="9"/>
      <c r="DZW29" s="9"/>
      <c r="DZX29" s="9"/>
      <c r="DZY29" s="9"/>
      <c r="DZZ29" s="9"/>
      <c r="EAA29" s="9"/>
      <c r="EAB29" s="9"/>
      <c r="EAC29" s="9"/>
      <c r="EAD29" s="9"/>
      <c r="EAE29" s="9"/>
      <c r="EAF29" s="9"/>
      <c r="EAG29" s="9"/>
      <c r="EAH29" s="9"/>
      <c r="EAI29" s="9"/>
      <c r="EAJ29" s="9"/>
      <c r="EAK29" s="9"/>
      <c r="EAL29" s="9"/>
      <c r="EAM29" s="9"/>
      <c r="EAN29" s="9"/>
      <c r="EAO29" s="9"/>
      <c r="EAP29" s="9"/>
      <c r="EAQ29" s="9"/>
      <c r="EAR29" s="9"/>
      <c r="EAS29" s="9"/>
      <c r="EAT29" s="9"/>
      <c r="EAU29" s="9"/>
      <c r="EAV29" s="9"/>
      <c r="EAW29" s="9"/>
      <c r="EAX29" s="9"/>
      <c r="EAY29" s="9"/>
      <c r="EAZ29" s="9"/>
      <c r="EBA29" s="9"/>
      <c r="EBB29" s="9"/>
      <c r="EBC29" s="9"/>
      <c r="EBD29" s="9"/>
      <c r="EBE29" s="9"/>
      <c r="EBF29" s="9"/>
      <c r="EBG29" s="9"/>
      <c r="EBH29" s="9"/>
      <c r="EBI29" s="9"/>
      <c r="EBJ29" s="9"/>
      <c r="EBK29" s="9"/>
      <c r="EBL29" s="9"/>
      <c r="EBM29" s="9"/>
      <c r="EBN29" s="9"/>
      <c r="EBO29" s="9"/>
      <c r="EBP29" s="9"/>
      <c r="EBQ29" s="9"/>
      <c r="EBR29" s="9"/>
      <c r="EBS29" s="9"/>
      <c r="EBT29" s="9"/>
      <c r="EBU29" s="9"/>
      <c r="EBV29" s="9"/>
      <c r="EBW29" s="9"/>
      <c r="EBX29" s="9"/>
      <c r="EBY29" s="9"/>
      <c r="EBZ29" s="9"/>
      <c r="ECA29" s="9"/>
      <c r="ECB29" s="9"/>
      <c r="ECC29" s="9"/>
      <c r="ECD29" s="9"/>
      <c r="ECE29" s="9"/>
      <c r="ECF29" s="9"/>
      <c r="ECG29" s="9"/>
      <c r="ECH29" s="9"/>
      <c r="ECI29" s="9"/>
      <c r="ECJ29" s="9"/>
      <c r="ECK29" s="9"/>
      <c r="ECL29" s="9"/>
      <c r="ECM29" s="9"/>
      <c r="ECN29" s="9"/>
      <c r="ECO29" s="9"/>
      <c r="ECP29" s="9"/>
      <c r="ECQ29" s="9"/>
      <c r="ECR29" s="9"/>
      <c r="ECS29" s="9"/>
      <c r="ECT29" s="9"/>
      <c r="ECU29" s="9"/>
      <c r="ECV29" s="9"/>
      <c r="ECW29" s="9"/>
      <c r="ECX29" s="9"/>
      <c r="ECY29" s="9"/>
      <c r="ECZ29" s="9"/>
      <c r="EDA29" s="9"/>
      <c r="EDB29" s="9"/>
      <c r="EDC29" s="9"/>
      <c r="EDD29" s="9"/>
      <c r="EDE29" s="9"/>
      <c r="EDF29" s="9"/>
      <c r="EDG29" s="9"/>
      <c r="EDH29" s="9"/>
      <c r="EDI29" s="9"/>
      <c r="EDJ29" s="9"/>
      <c r="EDK29" s="9"/>
      <c r="EDL29" s="9"/>
      <c r="EDM29" s="9"/>
      <c r="EDN29" s="9"/>
      <c r="EDO29" s="9"/>
      <c r="EDP29" s="9"/>
      <c r="EDQ29" s="9"/>
      <c r="EDR29" s="9"/>
      <c r="EDS29" s="9"/>
      <c r="EDT29" s="9"/>
      <c r="EDU29" s="9"/>
      <c r="EDV29" s="9"/>
      <c r="EDW29" s="9"/>
      <c r="EDX29" s="9"/>
      <c r="EDY29" s="9"/>
      <c r="EDZ29" s="9"/>
      <c r="EEA29" s="9"/>
      <c r="EEB29" s="9"/>
      <c r="EEC29" s="9"/>
      <c r="EED29" s="9"/>
      <c r="EEE29" s="9"/>
      <c r="EEF29" s="9"/>
      <c r="EEG29" s="9"/>
      <c r="EEH29" s="9"/>
      <c r="EEI29" s="9"/>
      <c r="EEJ29" s="9"/>
      <c r="EEK29" s="9"/>
      <c r="EEL29" s="9"/>
      <c r="EEM29" s="9"/>
      <c r="EEN29" s="9"/>
      <c r="EEO29" s="9"/>
      <c r="EEP29" s="9"/>
      <c r="EEQ29" s="9"/>
      <c r="EER29" s="9"/>
      <c r="EES29" s="9"/>
      <c r="EET29" s="9"/>
      <c r="EEU29" s="9"/>
      <c r="EEV29" s="9"/>
      <c r="EEW29" s="9"/>
      <c r="EEX29" s="9"/>
      <c r="EEY29" s="9"/>
      <c r="EEZ29" s="9"/>
      <c r="EFA29" s="9"/>
      <c r="EFB29" s="9"/>
      <c r="EFC29" s="9"/>
      <c r="EFD29" s="9"/>
      <c r="EFE29" s="9"/>
      <c r="EFF29" s="9"/>
      <c r="EFG29" s="9"/>
      <c r="EFH29" s="9"/>
      <c r="EFI29" s="9"/>
      <c r="EFJ29" s="9"/>
      <c r="EFK29" s="9"/>
      <c r="EFL29" s="9"/>
      <c r="EFM29" s="9"/>
      <c r="EFN29" s="9"/>
      <c r="EFO29" s="9"/>
      <c r="EFP29" s="9"/>
      <c r="EFQ29" s="9"/>
      <c r="EFR29" s="9"/>
      <c r="EFS29" s="9"/>
      <c r="EFT29" s="9"/>
      <c r="EFU29" s="9"/>
      <c r="EFV29" s="9"/>
      <c r="EFW29" s="9"/>
      <c r="EFX29" s="9"/>
      <c r="EFY29" s="9"/>
      <c r="EFZ29" s="9"/>
      <c r="EGA29" s="9"/>
      <c r="EGB29" s="9"/>
      <c r="EGC29" s="9"/>
      <c r="EGD29" s="9"/>
      <c r="EGE29" s="9"/>
      <c r="EGF29" s="9"/>
      <c r="EGG29" s="9"/>
      <c r="EGH29" s="9"/>
      <c r="EGI29" s="9"/>
      <c r="EGJ29" s="9"/>
      <c r="EGK29" s="9"/>
      <c r="EGL29" s="9"/>
      <c r="EGM29" s="9"/>
      <c r="EGN29" s="9"/>
      <c r="EGO29" s="9"/>
      <c r="EGP29" s="9"/>
      <c r="EGQ29" s="9"/>
      <c r="EGR29" s="9"/>
      <c r="EGS29" s="9"/>
      <c r="EGT29" s="9"/>
      <c r="EGU29" s="9"/>
      <c r="EGV29" s="9"/>
      <c r="EGW29" s="9"/>
      <c r="EGX29" s="9"/>
      <c r="EGY29" s="9"/>
      <c r="EGZ29" s="9"/>
      <c r="EHA29" s="9"/>
      <c r="EHB29" s="9"/>
      <c r="EHC29" s="9"/>
      <c r="EHD29" s="9"/>
      <c r="EHE29" s="9"/>
      <c r="EHF29" s="9"/>
      <c r="EHG29" s="9"/>
      <c r="EHH29" s="9"/>
      <c r="EHI29" s="9"/>
      <c r="EHJ29" s="9"/>
      <c r="EHK29" s="9"/>
      <c r="EHL29" s="9"/>
      <c r="EHM29" s="9"/>
      <c r="EHN29" s="9"/>
      <c r="EHO29" s="9"/>
      <c r="EHP29" s="9"/>
      <c r="EHQ29" s="9"/>
      <c r="EHR29" s="9"/>
      <c r="EHS29" s="9"/>
      <c r="EHT29" s="9"/>
      <c r="EHU29" s="9"/>
      <c r="EHV29" s="9"/>
      <c r="EHW29" s="9"/>
      <c r="EHX29" s="9"/>
      <c r="EHY29" s="9"/>
      <c r="EHZ29" s="9"/>
      <c r="EIA29" s="9"/>
      <c r="EIB29" s="9"/>
      <c r="EIC29" s="9"/>
      <c r="EID29" s="9"/>
      <c r="EIE29" s="9"/>
      <c r="EIF29" s="9"/>
      <c r="EIG29" s="9"/>
      <c r="EIH29" s="9"/>
      <c r="EII29" s="9"/>
      <c r="EIJ29" s="9"/>
      <c r="EIK29" s="9"/>
      <c r="EIL29" s="9"/>
      <c r="EIM29" s="9"/>
      <c r="EIN29" s="9"/>
      <c r="EIO29" s="9"/>
      <c r="EIP29" s="9"/>
      <c r="EIQ29" s="9"/>
      <c r="EIR29" s="9"/>
      <c r="EIS29" s="9"/>
      <c r="EIT29" s="9"/>
      <c r="EIU29" s="9"/>
      <c r="EIV29" s="9"/>
      <c r="EIW29" s="9"/>
      <c r="EIX29" s="9"/>
      <c r="EIY29" s="9"/>
      <c r="EIZ29" s="9"/>
      <c r="EJA29" s="9"/>
      <c r="EJB29" s="9"/>
      <c r="EJC29" s="9"/>
      <c r="EJD29" s="9"/>
      <c r="EJE29" s="9"/>
      <c r="EJF29" s="9"/>
      <c r="EJG29" s="9"/>
      <c r="EJH29" s="9"/>
      <c r="EJI29" s="9"/>
      <c r="EJJ29" s="9"/>
      <c r="EJK29" s="9"/>
      <c r="EJL29" s="9"/>
      <c r="EJM29" s="9"/>
      <c r="EJN29" s="9"/>
      <c r="EJO29" s="9"/>
      <c r="EJP29" s="9"/>
      <c r="EJQ29" s="9"/>
      <c r="EJR29" s="9"/>
      <c r="EJS29" s="9"/>
      <c r="EJT29" s="9"/>
      <c r="EJU29" s="9"/>
      <c r="EJV29" s="9"/>
      <c r="EJW29" s="9"/>
      <c r="EJX29" s="9"/>
      <c r="EJY29" s="9"/>
      <c r="EJZ29" s="9"/>
      <c r="EKA29" s="9"/>
      <c r="EKB29" s="9"/>
      <c r="EKC29" s="9"/>
      <c r="EKD29" s="9"/>
      <c r="EKE29" s="9"/>
      <c r="EKF29" s="9"/>
      <c r="EKG29" s="9"/>
      <c r="EKH29" s="9"/>
      <c r="EKI29" s="9"/>
      <c r="EKJ29" s="9"/>
      <c r="EKK29" s="9"/>
      <c r="EKL29" s="9"/>
      <c r="EKM29" s="9"/>
      <c r="EKN29" s="9"/>
      <c r="EKO29" s="9"/>
      <c r="EKP29" s="9"/>
      <c r="EKQ29" s="9"/>
      <c r="EKR29" s="9"/>
      <c r="EKS29" s="9"/>
      <c r="EKT29" s="9"/>
      <c r="EKU29" s="9"/>
      <c r="EKV29" s="9"/>
      <c r="EKW29" s="9"/>
      <c r="EKX29" s="9"/>
      <c r="EKY29" s="9"/>
      <c r="EKZ29" s="9"/>
      <c r="ELA29" s="9"/>
      <c r="ELB29" s="9"/>
      <c r="ELC29" s="9"/>
      <c r="ELD29" s="9"/>
      <c r="ELE29" s="9"/>
      <c r="ELF29" s="9"/>
      <c r="ELG29" s="9"/>
      <c r="ELH29" s="9"/>
      <c r="ELI29" s="9"/>
      <c r="ELJ29" s="9"/>
      <c r="ELK29" s="9"/>
      <c r="ELL29" s="9"/>
      <c r="ELM29" s="9"/>
      <c r="ELN29" s="9"/>
      <c r="ELO29" s="9"/>
      <c r="ELP29" s="9"/>
      <c r="ELQ29" s="9"/>
      <c r="ELR29" s="9"/>
      <c r="ELS29" s="9"/>
      <c r="ELT29" s="9"/>
      <c r="ELU29" s="9"/>
      <c r="ELV29" s="9"/>
      <c r="ELW29" s="9"/>
      <c r="ELX29" s="9"/>
      <c r="ELY29" s="9"/>
      <c r="ELZ29" s="9"/>
      <c r="EMA29" s="9"/>
      <c r="EMB29" s="9"/>
      <c r="EMC29" s="9"/>
      <c r="EMD29" s="9"/>
      <c r="EME29" s="9"/>
      <c r="EMF29" s="9"/>
      <c r="EMG29" s="9"/>
      <c r="EMH29" s="9"/>
      <c r="EMI29" s="9"/>
      <c r="EMJ29" s="9"/>
      <c r="EMK29" s="9"/>
      <c r="EML29" s="9"/>
      <c r="EMM29" s="9"/>
      <c r="EMN29" s="9"/>
      <c r="EMO29" s="9"/>
      <c r="EMP29" s="9"/>
      <c r="EMQ29" s="9"/>
      <c r="EMR29" s="9"/>
      <c r="EMS29" s="9"/>
      <c r="EMT29" s="9"/>
      <c r="EMU29" s="9"/>
      <c r="EMV29" s="9"/>
      <c r="EMW29" s="9"/>
      <c r="EMX29" s="9"/>
      <c r="EMY29" s="9"/>
      <c r="EMZ29" s="9"/>
      <c r="ENA29" s="9"/>
      <c r="ENB29" s="9"/>
      <c r="ENC29" s="9"/>
      <c r="END29" s="9"/>
      <c r="ENE29" s="9"/>
      <c r="ENF29" s="9"/>
      <c r="ENG29" s="9"/>
      <c r="ENH29" s="9"/>
      <c r="ENI29" s="9"/>
      <c r="ENJ29" s="9"/>
      <c r="ENK29" s="9"/>
      <c r="ENL29" s="9"/>
      <c r="ENM29" s="9"/>
      <c r="ENN29" s="9"/>
      <c r="ENO29" s="9"/>
      <c r="ENP29" s="9"/>
      <c r="ENQ29" s="9"/>
      <c r="ENR29" s="9"/>
      <c r="ENS29" s="9"/>
      <c r="ENT29" s="9"/>
      <c r="ENU29" s="9"/>
      <c r="ENV29" s="9"/>
      <c r="ENW29" s="9"/>
      <c r="ENX29" s="9"/>
      <c r="ENY29" s="9"/>
      <c r="ENZ29" s="9"/>
      <c r="EOA29" s="9"/>
      <c r="EOB29" s="9"/>
      <c r="EOC29" s="9"/>
      <c r="EOD29" s="9"/>
      <c r="EOE29" s="9"/>
      <c r="EOF29" s="9"/>
      <c r="EOG29" s="9"/>
      <c r="EOH29" s="9"/>
      <c r="EOI29" s="9"/>
      <c r="EOJ29" s="9"/>
      <c r="EOK29" s="9"/>
      <c r="EOL29" s="9"/>
      <c r="EOM29" s="9"/>
      <c r="EON29" s="9"/>
      <c r="EOO29" s="9"/>
      <c r="EOP29" s="9"/>
      <c r="EOQ29" s="9"/>
      <c r="EOR29" s="9"/>
      <c r="EOS29" s="9"/>
      <c r="EOT29" s="9"/>
      <c r="EOU29" s="9"/>
      <c r="EOV29" s="9"/>
      <c r="EOW29" s="9"/>
      <c r="EOX29" s="9"/>
      <c r="EOY29" s="9"/>
      <c r="EOZ29" s="9"/>
      <c r="EPA29" s="9"/>
      <c r="EPB29" s="9"/>
      <c r="EPC29" s="9"/>
      <c r="EPD29" s="9"/>
      <c r="EPE29" s="9"/>
      <c r="EPF29" s="9"/>
      <c r="EPG29" s="9"/>
      <c r="EPH29" s="9"/>
      <c r="EPI29" s="9"/>
      <c r="EPJ29" s="9"/>
      <c r="EPK29" s="9"/>
      <c r="EPL29" s="9"/>
      <c r="EPM29" s="9"/>
      <c r="EPN29" s="9"/>
      <c r="EPO29" s="9"/>
      <c r="EPP29" s="9"/>
      <c r="EPQ29" s="9"/>
      <c r="EPR29" s="9"/>
      <c r="EPS29" s="9"/>
      <c r="EPT29" s="9"/>
      <c r="EPU29" s="9"/>
      <c r="EPV29" s="9"/>
      <c r="EPW29" s="9"/>
      <c r="EPX29" s="9"/>
      <c r="EPY29" s="9"/>
      <c r="EPZ29" s="9"/>
      <c r="EQA29" s="9"/>
      <c r="EQB29" s="9"/>
      <c r="EQC29" s="9"/>
      <c r="EQD29" s="9"/>
      <c r="EQE29" s="9"/>
      <c r="EQF29" s="9"/>
      <c r="EQG29" s="9"/>
      <c r="EQH29" s="9"/>
      <c r="EQI29" s="9"/>
      <c r="EQJ29" s="9"/>
      <c r="EQK29" s="9"/>
      <c r="EQL29" s="9"/>
      <c r="EQM29" s="9"/>
      <c r="EQN29" s="9"/>
      <c r="EQO29" s="9"/>
      <c r="EQP29" s="9"/>
      <c r="EQQ29" s="9"/>
      <c r="EQR29" s="9"/>
      <c r="EQS29" s="9"/>
      <c r="EQT29" s="9"/>
      <c r="EQU29" s="9"/>
      <c r="EQV29" s="9"/>
      <c r="EQW29" s="9"/>
      <c r="EQX29" s="9"/>
      <c r="EQY29" s="9"/>
      <c r="EQZ29" s="9"/>
      <c r="ERA29" s="9"/>
      <c r="ERB29" s="9"/>
      <c r="ERC29" s="9"/>
      <c r="ERD29" s="9"/>
      <c r="ERE29" s="9"/>
      <c r="ERF29" s="9"/>
      <c r="ERG29" s="9"/>
      <c r="ERH29" s="9"/>
      <c r="ERI29" s="9"/>
      <c r="ERJ29" s="9"/>
      <c r="ERK29" s="9"/>
      <c r="ERL29" s="9"/>
      <c r="ERM29" s="9"/>
      <c r="ERN29" s="9"/>
      <c r="ERO29" s="9"/>
      <c r="ERP29" s="9"/>
      <c r="ERQ29" s="9"/>
      <c r="ERR29" s="9"/>
      <c r="ERS29" s="9"/>
      <c r="ERT29" s="9"/>
      <c r="ERU29" s="9"/>
      <c r="ERV29" s="9"/>
      <c r="ERW29" s="9"/>
      <c r="ERX29" s="9"/>
      <c r="ERY29" s="9"/>
      <c r="ERZ29" s="9"/>
      <c r="ESA29" s="9"/>
      <c r="ESB29" s="9"/>
      <c r="ESC29" s="9"/>
      <c r="ESD29" s="9"/>
      <c r="ESE29" s="9"/>
      <c r="ESF29" s="9"/>
      <c r="ESG29" s="9"/>
      <c r="ESH29" s="9"/>
      <c r="ESI29" s="9"/>
      <c r="ESJ29" s="9"/>
      <c r="ESK29" s="9"/>
      <c r="ESL29" s="9"/>
      <c r="ESM29" s="9"/>
      <c r="ESN29" s="9"/>
      <c r="ESO29" s="9"/>
      <c r="ESP29" s="9"/>
      <c r="ESQ29" s="9"/>
      <c r="ESR29" s="9"/>
      <c r="ESS29" s="9"/>
      <c r="EST29" s="9"/>
      <c r="ESU29" s="9"/>
      <c r="ESV29" s="9"/>
      <c r="ESW29" s="9"/>
      <c r="ESX29" s="9"/>
      <c r="ESY29" s="9"/>
      <c r="ESZ29" s="9"/>
      <c r="ETA29" s="9"/>
      <c r="ETB29" s="9"/>
      <c r="ETC29" s="9"/>
      <c r="ETD29" s="9"/>
      <c r="ETE29" s="9"/>
      <c r="ETF29" s="9"/>
      <c r="ETG29" s="9"/>
      <c r="ETH29" s="9"/>
      <c r="ETI29" s="9"/>
      <c r="ETJ29" s="9"/>
      <c r="ETK29" s="9"/>
      <c r="ETL29" s="9"/>
      <c r="ETM29" s="9"/>
      <c r="ETN29" s="9"/>
      <c r="ETO29" s="9"/>
      <c r="ETP29" s="9"/>
      <c r="ETQ29" s="9"/>
      <c r="ETR29" s="9"/>
      <c r="ETS29" s="9"/>
      <c r="ETT29" s="9"/>
      <c r="ETU29" s="9"/>
      <c r="ETV29" s="9"/>
      <c r="ETW29" s="9"/>
      <c r="ETX29" s="9"/>
      <c r="ETY29" s="9"/>
      <c r="ETZ29" s="9"/>
      <c r="EUA29" s="9"/>
      <c r="EUB29" s="9"/>
      <c r="EUC29" s="9"/>
      <c r="EUD29" s="9"/>
      <c r="EUE29" s="9"/>
      <c r="EUF29" s="9"/>
      <c r="EUG29" s="9"/>
      <c r="EUH29" s="9"/>
      <c r="EUI29" s="9"/>
      <c r="EUJ29" s="9"/>
      <c r="EUK29" s="9"/>
      <c r="EUL29" s="9"/>
      <c r="EUM29" s="9"/>
      <c r="EUN29" s="9"/>
      <c r="EUO29" s="9"/>
      <c r="EUP29" s="9"/>
      <c r="EUQ29" s="9"/>
      <c r="EUR29" s="9"/>
      <c r="EUS29" s="9"/>
      <c r="EUT29" s="9"/>
      <c r="EUU29" s="9"/>
      <c r="EUV29" s="9"/>
      <c r="EUW29" s="9"/>
      <c r="EUX29" s="9"/>
      <c r="EUY29" s="9"/>
      <c r="EUZ29" s="9"/>
      <c r="EVA29" s="9"/>
      <c r="EVB29" s="9"/>
      <c r="EVC29" s="9"/>
      <c r="EVD29" s="9"/>
      <c r="EVE29" s="9"/>
      <c r="EVF29" s="9"/>
      <c r="EVG29" s="9"/>
      <c r="EVH29" s="9"/>
      <c r="EVI29" s="9"/>
      <c r="EVJ29" s="9"/>
      <c r="EVK29" s="9"/>
      <c r="EVL29" s="9"/>
      <c r="EVM29" s="9"/>
      <c r="EVN29" s="9"/>
      <c r="EVO29" s="9"/>
      <c r="EVP29" s="9"/>
      <c r="EVQ29" s="9"/>
      <c r="EVR29" s="9"/>
      <c r="EVS29" s="9"/>
      <c r="EVT29" s="9"/>
      <c r="EVU29" s="9"/>
      <c r="EVV29" s="9"/>
      <c r="EVW29" s="9"/>
      <c r="EVX29" s="9"/>
      <c r="EVY29" s="9"/>
      <c r="EVZ29" s="9"/>
      <c r="EWA29" s="9"/>
      <c r="EWB29" s="9"/>
      <c r="EWC29" s="9"/>
      <c r="EWD29" s="9"/>
      <c r="EWE29" s="9"/>
      <c r="EWF29" s="9"/>
      <c r="EWG29" s="9"/>
      <c r="EWH29" s="9"/>
      <c r="EWI29" s="9"/>
      <c r="EWJ29" s="9"/>
      <c r="EWK29" s="9"/>
      <c r="EWL29" s="9"/>
      <c r="EWM29" s="9"/>
      <c r="EWN29" s="9"/>
      <c r="EWO29" s="9"/>
      <c r="EWP29" s="9"/>
      <c r="EWQ29" s="9"/>
      <c r="EWR29" s="9"/>
      <c r="EWS29" s="9"/>
      <c r="EWT29" s="9"/>
      <c r="EWU29" s="9"/>
      <c r="EWV29" s="9"/>
      <c r="EWW29" s="9"/>
      <c r="EWX29" s="9"/>
      <c r="EWY29" s="9"/>
      <c r="EWZ29" s="9"/>
      <c r="EXA29" s="9"/>
      <c r="EXB29" s="9"/>
      <c r="EXC29" s="9"/>
      <c r="EXD29" s="9"/>
      <c r="EXE29" s="9"/>
      <c r="EXF29" s="9"/>
      <c r="EXG29" s="9"/>
      <c r="EXH29" s="9"/>
      <c r="EXI29" s="9"/>
      <c r="EXJ29" s="9"/>
      <c r="EXK29" s="9"/>
      <c r="EXL29" s="9"/>
      <c r="EXM29" s="9"/>
      <c r="EXN29" s="9"/>
      <c r="EXO29" s="9"/>
      <c r="EXP29" s="9"/>
      <c r="EXQ29" s="9"/>
      <c r="EXR29" s="9"/>
      <c r="EXS29" s="9"/>
      <c r="EXT29" s="9"/>
      <c r="EXU29" s="9"/>
      <c r="EXV29" s="9"/>
      <c r="EXW29" s="9"/>
      <c r="EXX29" s="9"/>
      <c r="EXY29" s="9"/>
      <c r="EXZ29" s="9"/>
      <c r="EYA29" s="9"/>
      <c r="EYB29" s="9"/>
      <c r="EYC29" s="9"/>
      <c r="EYD29" s="9"/>
      <c r="EYE29" s="9"/>
      <c r="EYF29" s="9"/>
      <c r="EYG29" s="9"/>
      <c r="EYH29" s="9"/>
      <c r="EYI29" s="9"/>
      <c r="EYJ29" s="9"/>
      <c r="EYK29" s="9"/>
      <c r="EYL29" s="9"/>
      <c r="EYM29" s="9"/>
      <c r="EYN29" s="9"/>
      <c r="EYO29" s="9"/>
      <c r="EYP29" s="9"/>
      <c r="EYQ29" s="9"/>
      <c r="EYR29" s="9"/>
      <c r="EYS29" s="9"/>
      <c r="EYT29" s="9"/>
      <c r="EYU29" s="9"/>
      <c r="EYV29" s="9"/>
      <c r="EYW29" s="9"/>
      <c r="EYX29" s="9"/>
      <c r="EYY29" s="9"/>
      <c r="EYZ29" s="9"/>
      <c r="EZA29" s="9"/>
      <c r="EZB29" s="9"/>
      <c r="EZC29" s="9"/>
      <c r="EZD29" s="9"/>
      <c r="EZE29" s="9"/>
      <c r="EZF29" s="9"/>
      <c r="EZG29" s="9"/>
      <c r="EZH29" s="9"/>
      <c r="EZI29" s="9"/>
      <c r="EZJ29" s="9"/>
      <c r="EZK29" s="9"/>
      <c r="EZL29" s="9"/>
      <c r="EZM29" s="9"/>
      <c r="EZN29" s="9"/>
      <c r="EZO29" s="9"/>
      <c r="EZP29" s="9"/>
      <c r="EZQ29" s="9"/>
      <c r="EZR29" s="9"/>
      <c r="EZS29" s="9"/>
      <c r="EZT29" s="9"/>
      <c r="EZU29" s="9"/>
      <c r="EZV29" s="9"/>
      <c r="EZW29" s="9"/>
      <c r="EZX29" s="9"/>
      <c r="EZY29" s="9"/>
      <c r="EZZ29" s="9"/>
      <c r="FAA29" s="9"/>
      <c r="FAB29" s="9"/>
      <c r="FAC29" s="9"/>
      <c r="FAD29" s="9"/>
      <c r="FAE29" s="9"/>
      <c r="FAF29" s="9"/>
      <c r="FAG29" s="9"/>
      <c r="FAH29" s="9"/>
      <c r="FAI29" s="9"/>
      <c r="FAJ29" s="9"/>
      <c r="FAK29" s="9"/>
      <c r="FAL29" s="9"/>
      <c r="FAM29" s="9"/>
      <c r="FAN29" s="9"/>
      <c r="FAO29" s="9"/>
      <c r="FAP29" s="9"/>
      <c r="FAQ29" s="9"/>
      <c r="FAR29" s="9"/>
      <c r="FAS29" s="9"/>
      <c r="FAT29" s="9"/>
      <c r="FAU29" s="9"/>
      <c r="FAV29" s="9"/>
      <c r="FAW29" s="9"/>
      <c r="FAX29" s="9"/>
      <c r="FAY29" s="9"/>
      <c r="FAZ29" s="9"/>
      <c r="FBA29" s="9"/>
      <c r="FBB29" s="9"/>
      <c r="FBC29" s="9"/>
      <c r="FBD29" s="9"/>
      <c r="FBE29" s="9"/>
      <c r="FBF29" s="9"/>
      <c r="FBG29" s="9"/>
      <c r="FBH29" s="9"/>
      <c r="FBI29" s="9"/>
      <c r="FBJ29" s="9"/>
      <c r="FBK29" s="9"/>
      <c r="FBL29" s="9"/>
      <c r="FBM29" s="9"/>
      <c r="FBN29" s="9"/>
      <c r="FBO29" s="9"/>
      <c r="FBP29" s="9"/>
      <c r="FBQ29" s="9"/>
      <c r="FBR29" s="9"/>
      <c r="FBS29" s="9"/>
      <c r="FBT29" s="9"/>
      <c r="FBU29" s="9"/>
      <c r="FBV29" s="9"/>
      <c r="FBW29" s="9"/>
      <c r="FBX29" s="9"/>
      <c r="FBY29" s="9"/>
      <c r="FBZ29" s="9"/>
      <c r="FCA29" s="9"/>
      <c r="FCB29" s="9"/>
      <c r="FCC29" s="9"/>
      <c r="FCD29" s="9"/>
      <c r="FCE29" s="9"/>
      <c r="FCF29" s="9"/>
      <c r="FCG29" s="9"/>
      <c r="FCH29" s="9"/>
      <c r="FCI29" s="9"/>
      <c r="FCJ29" s="9"/>
      <c r="FCK29" s="9"/>
      <c r="FCL29" s="9"/>
      <c r="FCM29" s="9"/>
      <c r="FCN29" s="9"/>
      <c r="FCO29" s="9"/>
      <c r="FCP29" s="9"/>
      <c r="FCQ29" s="9"/>
      <c r="FCR29" s="9"/>
      <c r="FCS29" s="9"/>
      <c r="FCT29" s="9"/>
      <c r="FCU29" s="9"/>
      <c r="FCV29" s="9"/>
      <c r="FCW29" s="9"/>
      <c r="FCX29" s="9"/>
      <c r="FCY29" s="9"/>
      <c r="FCZ29" s="9"/>
      <c r="FDA29" s="9"/>
      <c r="FDB29" s="9"/>
      <c r="FDC29" s="9"/>
      <c r="FDD29" s="9"/>
      <c r="FDE29" s="9"/>
      <c r="FDF29" s="9"/>
      <c r="FDG29" s="9"/>
      <c r="FDH29" s="9"/>
      <c r="FDI29" s="9"/>
      <c r="FDJ29" s="9"/>
      <c r="FDK29" s="9"/>
      <c r="FDL29" s="9"/>
      <c r="FDM29" s="9"/>
      <c r="FDN29" s="9"/>
      <c r="FDO29" s="9"/>
      <c r="FDP29" s="9"/>
      <c r="FDQ29" s="9"/>
      <c r="FDR29" s="9"/>
      <c r="FDS29" s="9"/>
      <c r="FDT29" s="9"/>
      <c r="FDU29" s="9"/>
      <c r="FDV29" s="9"/>
      <c r="FDW29" s="9"/>
      <c r="FDX29" s="9"/>
      <c r="FDY29" s="9"/>
      <c r="FDZ29" s="9"/>
      <c r="FEA29" s="9"/>
      <c r="FEB29" s="9"/>
      <c r="FEC29" s="9"/>
      <c r="FED29" s="9"/>
      <c r="FEE29" s="9"/>
      <c r="FEF29" s="9"/>
      <c r="FEG29" s="9"/>
      <c r="FEH29" s="9"/>
      <c r="FEI29" s="9"/>
      <c r="FEJ29" s="9"/>
      <c r="FEK29" s="9"/>
      <c r="FEL29" s="9"/>
      <c r="FEM29" s="9"/>
      <c r="FEN29" s="9"/>
      <c r="FEO29" s="9"/>
      <c r="FEP29" s="9"/>
      <c r="FEQ29" s="9"/>
      <c r="FER29" s="9"/>
      <c r="FES29" s="9"/>
      <c r="FET29" s="9"/>
      <c r="FEU29" s="9"/>
      <c r="FEV29" s="9"/>
      <c r="FEW29" s="9"/>
      <c r="FEX29" s="9"/>
      <c r="FEY29" s="9"/>
      <c r="FEZ29" s="9"/>
      <c r="FFA29" s="9"/>
      <c r="FFB29" s="9"/>
      <c r="FFC29" s="9"/>
      <c r="FFD29" s="9"/>
      <c r="FFE29" s="9"/>
      <c r="FFF29" s="9"/>
      <c r="FFG29" s="9"/>
      <c r="FFH29" s="9"/>
      <c r="FFI29" s="9"/>
      <c r="FFJ29" s="9"/>
      <c r="FFK29" s="9"/>
      <c r="FFL29" s="9"/>
      <c r="FFM29" s="9"/>
      <c r="FFN29" s="9"/>
      <c r="FFO29" s="9"/>
      <c r="FFP29" s="9"/>
      <c r="FFQ29" s="9"/>
      <c r="FFR29" s="9"/>
      <c r="FFS29" s="9"/>
      <c r="FFT29" s="9"/>
      <c r="FFU29" s="9"/>
      <c r="FFV29" s="9"/>
      <c r="FFW29" s="9"/>
      <c r="FFX29" s="9"/>
      <c r="FFY29" s="9"/>
      <c r="FFZ29" s="9"/>
      <c r="FGA29" s="9"/>
      <c r="FGB29" s="9"/>
      <c r="FGC29" s="9"/>
      <c r="FGD29" s="9"/>
      <c r="FGE29" s="9"/>
      <c r="FGF29" s="9"/>
      <c r="FGG29" s="9"/>
      <c r="FGH29" s="9"/>
      <c r="FGI29" s="9"/>
      <c r="FGJ29" s="9"/>
      <c r="FGK29" s="9"/>
      <c r="FGL29" s="9"/>
      <c r="FGM29" s="9"/>
      <c r="FGN29" s="9"/>
      <c r="FGO29" s="9"/>
      <c r="FGP29" s="9"/>
      <c r="FGQ29" s="9"/>
      <c r="FGR29" s="9"/>
      <c r="FGS29" s="9"/>
      <c r="FGT29" s="9"/>
      <c r="FGU29" s="9"/>
      <c r="FGV29" s="9"/>
      <c r="FGW29" s="9"/>
      <c r="FGX29" s="9"/>
      <c r="FGY29" s="9"/>
      <c r="FGZ29" s="9"/>
      <c r="FHA29" s="9"/>
      <c r="FHB29" s="9"/>
      <c r="FHC29" s="9"/>
      <c r="FHD29" s="9"/>
      <c r="FHE29" s="9"/>
      <c r="FHF29" s="9"/>
      <c r="FHG29" s="9"/>
      <c r="FHH29" s="9"/>
      <c r="FHI29" s="9"/>
      <c r="FHJ29" s="9"/>
      <c r="FHK29" s="9"/>
      <c r="FHL29" s="9"/>
      <c r="FHM29" s="9"/>
      <c r="FHN29" s="9"/>
      <c r="FHO29" s="9"/>
      <c r="FHP29" s="9"/>
      <c r="FHQ29" s="9"/>
      <c r="FHR29" s="9"/>
      <c r="FHS29" s="9"/>
      <c r="FHT29" s="9"/>
      <c r="FHU29" s="9"/>
      <c r="FHV29" s="9"/>
      <c r="FHW29" s="9"/>
      <c r="FHX29" s="9"/>
      <c r="FHY29" s="9"/>
      <c r="FHZ29" s="9"/>
      <c r="FIA29" s="9"/>
      <c r="FIB29" s="9"/>
      <c r="FIC29" s="9"/>
      <c r="FID29" s="9"/>
      <c r="FIE29" s="9"/>
      <c r="FIF29" s="9"/>
      <c r="FIG29" s="9"/>
      <c r="FIH29" s="9"/>
      <c r="FII29" s="9"/>
      <c r="FIJ29" s="9"/>
      <c r="FIK29" s="9"/>
      <c r="FIL29" s="9"/>
      <c r="FIM29" s="9"/>
      <c r="FIN29" s="9"/>
      <c r="FIO29" s="9"/>
      <c r="FIP29" s="9"/>
      <c r="FIQ29" s="9"/>
      <c r="FIR29" s="9"/>
      <c r="FIS29" s="9"/>
      <c r="FIT29" s="9"/>
      <c r="FIU29" s="9"/>
      <c r="FIV29" s="9"/>
      <c r="FIW29" s="9"/>
      <c r="FIX29" s="9"/>
      <c r="FIY29" s="9"/>
      <c r="FIZ29" s="9"/>
      <c r="FJA29" s="9"/>
      <c r="FJB29" s="9"/>
      <c r="FJC29" s="9"/>
      <c r="FJD29" s="9"/>
      <c r="FJE29" s="9"/>
      <c r="FJF29" s="9"/>
      <c r="FJG29" s="9"/>
      <c r="FJH29" s="9"/>
      <c r="FJI29" s="9"/>
      <c r="FJJ29" s="9"/>
      <c r="FJK29" s="9"/>
      <c r="FJL29" s="9"/>
      <c r="FJM29" s="9"/>
      <c r="FJN29" s="9"/>
      <c r="FJO29" s="9"/>
      <c r="FJP29" s="9"/>
      <c r="FJQ29" s="9"/>
      <c r="FJR29" s="9"/>
      <c r="FJS29" s="9"/>
      <c r="FJT29" s="9"/>
      <c r="FJU29" s="9"/>
      <c r="FJV29" s="9"/>
      <c r="FJW29" s="9"/>
      <c r="FJX29" s="9"/>
      <c r="FJY29" s="9"/>
      <c r="FJZ29" s="9"/>
      <c r="FKA29" s="9"/>
      <c r="FKB29" s="9"/>
      <c r="FKC29" s="9"/>
      <c r="FKD29" s="9"/>
      <c r="FKE29" s="9"/>
      <c r="FKF29" s="9"/>
      <c r="FKG29" s="9"/>
      <c r="FKH29" s="9"/>
      <c r="FKI29" s="9"/>
      <c r="FKJ29" s="9"/>
      <c r="FKK29" s="9"/>
      <c r="FKL29" s="9"/>
      <c r="FKM29" s="9"/>
      <c r="FKN29" s="9"/>
      <c r="FKO29" s="9"/>
      <c r="FKP29" s="9"/>
      <c r="FKQ29" s="9"/>
      <c r="FKR29" s="9"/>
      <c r="FKS29" s="9"/>
      <c r="FKT29" s="9"/>
      <c r="FKU29" s="9"/>
      <c r="FKV29" s="9"/>
      <c r="FKW29" s="9"/>
      <c r="FKX29" s="9"/>
      <c r="FKY29" s="9"/>
      <c r="FKZ29" s="9"/>
      <c r="FLA29" s="9"/>
      <c r="FLB29" s="9"/>
      <c r="FLC29" s="9"/>
      <c r="FLD29" s="9"/>
      <c r="FLE29" s="9"/>
      <c r="FLF29" s="9"/>
      <c r="FLG29" s="9"/>
      <c r="FLH29" s="9"/>
      <c r="FLI29" s="9"/>
      <c r="FLJ29" s="9"/>
      <c r="FLK29" s="9"/>
      <c r="FLL29" s="9"/>
      <c r="FLM29" s="9"/>
      <c r="FLN29" s="9"/>
      <c r="FLO29" s="9"/>
      <c r="FLP29" s="9"/>
      <c r="FLQ29" s="9"/>
      <c r="FLR29" s="9"/>
      <c r="FLS29" s="9"/>
      <c r="FLT29" s="9"/>
      <c r="FLU29" s="9"/>
      <c r="FLV29" s="9"/>
      <c r="FLW29" s="9"/>
      <c r="FLX29" s="9"/>
      <c r="FLY29" s="9"/>
      <c r="FLZ29" s="9"/>
      <c r="FMA29" s="9"/>
      <c r="FMB29" s="9"/>
      <c r="FMC29" s="9"/>
      <c r="FMD29" s="9"/>
      <c r="FME29" s="9"/>
      <c r="FMF29" s="9"/>
      <c r="FMG29" s="9"/>
      <c r="FMH29" s="9"/>
      <c r="FMI29" s="9"/>
      <c r="FMJ29" s="9"/>
      <c r="FMK29" s="9"/>
      <c r="FML29" s="9"/>
      <c r="FMM29" s="9"/>
      <c r="FMN29" s="9"/>
      <c r="FMO29" s="9"/>
      <c r="FMP29" s="9"/>
      <c r="FMQ29" s="9"/>
      <c r="FMR29" s="9"/>
      <c r="FMS29" s="9"/>
      <c r="FMT29" s="9"/>
      <c r="FMU29" s="9"/>
      <c r="FMV29" s="9"/>
      <c r="FMW29" s="9"/>
      <c r="FMX29" s="9"/>
      <c r="FMY29" s="9"/>
      <c r="FMZ29" s="9"/>
      <c r="FNA29" s="9"/>
      <c r="FNB29" s="9"/>
      <c r="FNC29" s="9"/>
      <c r="FND29" s="9"/>
      <c r="FNE29" s="9"/>
      <c r="FNF29" s="9"/>
      <c r="FNG29" s="9"/>
      <c r="FNH29" s="9"/>
      <c r="FNI29" s="9"/>
      <c r="FNJ29" s="9"/>
      <c r="FNK29" s="9"/>
      <c r="FNL29" s="9"/>
      <c r="FNM29" s="9"/>
      <c r="FNN29" s="9"/>
      <c r="FNO29" s="9"/>
      <c r="FNP29" s="9"/>
      <c r="FNQ29" s="9"/>
      <c r="FNR29" s="9"/>
      <c r="FNS29" s="9"/>
      <c r="FNT29" s="9"/>
      <c r="FNU29" s="9"/>
      <c r="FNV29" s="9"/>
      <c r="FNW29" s="9"/>
      <c r="FNX29" s="9"/>
      <c r="FNY29" s="9"/>
      <c r="FNZ29" s="9"/>
      <c r="FOA29" s="9"/>
      <c r="FOB29" s="9"/>
      <c r="FOC29" s="9"/>
      <c r="FOD29" s="9"/>
      <c r="FOE29" s="9"/>
      <c r="FOF29" s="9"/>
      <c r="FOG29" s="9"/>
      <c r="FOH29" s="9"/>
      <c r="FOI29" s="9"/>
      <c r="FOJ29" s="9"/>
      <c r="FOK29" s="9"/>
      <c r="FOL29" s="9"/>
      <c r="FOM29" s="9"/>
      <c r="FON29" s="9"/>
      <c r="FOO29" s="9"/>
      <c r="FOP29" s="9"/>
      <c r="FOQ29" s="9"/>
      <c r="FOR29" s="9"/>
      <c r="FOS29" s="9"/>
      <c r="FOT29" s="9"/>
      <c r="FOU29" s="9"/>
      <c r="FOV29" s="9"/>
      <c r="FOW29" s="9"/>
      <c r="FOX29" s="9"/>
      <c r="FOY29" s="9"/>
      <c r="FOZ29" s="9"/>
      <c r="FPA29" s="9"/>
      <c r="FPB29" s="9"/>
      <c r="FPC29" s="9"/>
      <c r="FPD29" s="9"/>
      <c r="FPE29" s="9"/>
      <c r="FPF29" s="9"/>
      <c r="FPG29" s="9"/>
      <c r="FPH29" s="9"/>
      <c r="FPI29" s="9"/>
      <c r="FPJ29" s="9"/>
      <c r="FPK29" s="9"/>
      <c r="FPL29" s="9"/>
      <c r="FPM29" s="9"/>
      <c r="FPN29" s="9"/>
      <c r="FPO29" s="9"/>
      <c r="FPP29" s="9"/>
      <c r="FPQ29" s="9"/>
      <c r="FPR29" s="9"/>
      <c r="FPS29" s="9"/>
      <c r="FPT29" s="9"/>
      <c r="FPU29" s="9"/>
      <c r="FPV29" s="9"/>
      <c r="FPW29" s="9"/>
      <c r="FPX29" s="9"/>
      <c r="FPY29" s="9"/>
      <c r="FPZ29" s="9"/>
      <c r="FQA29" s="9"/>
      <c r="FQB29" s="9"/>
      <c r="FQC29" s="9"/>
      <c r="FQD29" s="9"/>
      <c r="FQE29" s="9"/>
      <c r="FQF29" s="9"/>
      <c r="FQG29" s="9"/>
      <c r="FQH29" s="9"/>
      <c r="FQI29" s="9"/>
      <c r="FQJ29" s="9"/>
      <c r="FQK29" s="9"/>
      <c r="FQL29" s="9"/>
      <c r="FQM29" s="9"/>
      <c r="FQN29" s="9"/>
      <c r="FQO29" s="9"/>
      <c r="FQP29" s="9"/>
      <c r="FQQ29" s="9"/>
      <c r="FQR29" s="9"/>
      <c r="FQS29" s="9"/>
      <c r="FQT29" s="9"/>
      <c r="FQU29" s="9"/>
      <c r="FQV29" s="9"/>
      <c r="FQW29" s="9"/>
      <c r="FQX29" s="9"/>
      <c r="FQY29" s="9"/>
      <c r="FQZ29" s="9"/>
      <c r="FRA29" s="9"/>
      <c r="FRB29" s="9"/>
      <c r="FRC29" s="9"/>
      <c r="FRD29" s="9"/>
      <c r="FRE29" s="9"/>
      <c r="FRF29" s="9"/>
      <c r="FRG29" s="9"/>
      <c r="FRH29" s="9"/>
      <c r="FRI29" s="9"/>
      <c r="FRJ29" s="9"/>
      <c r="FRK29" s="9"/>
      <c r="FRL29" s="9"/>
      <c r="FRM29" s="9"/>
      <c r="FRN29" s="9"/>
      <c r="FRO29" s="9"/>
      <c r="FRP29" s="9"/>
      <c r="FRQ29" s="9"/>
      <c r="FRR29" s="9"/>
      <c r="FRS29" s="9"/>
      <c r="FRT29" s="9"/>
      <c r="FRU29" s="9"/>
      <c r="FRV29" s="9"/>
      <c r="FRW29" s="9"/>
      <c r="FRX29" s="9"/>
      <c r="FRY29" s="9"/>
      <c r="FRZ29" s="9"/>
      <c r="FSA29" s="9"/>
      <c r="FSB29" s="9"/>
      <c r="FSC29" s="9"/>
      <c r="FSD29" s="9"/>
      <c r="FSE29" s="9"/>
      <c r="FSF29" s="9"/>
      <c r="FSG29" s="9"/>
      <c r="FSH29" s="9"/>
      <c r="FSI29" s="9"/>
      <c r="FSJ29" s="9"/>
      <c r="FSK29" s="9"/>
      <c r="FSL29" s="9"/>
      <c r="FSM29" s="9"/>
      <c r="FSN29" s="9"/>
      <c r="FSO29" s="9"/>
      <c r="FSP29" s="9"/>
      <c r="FSQ29" s="9"/>
      <c r="FSR29" s="9"/>
      <c r="FSS29" s="9"/>
      <c r="FST29" s="9"/>
      <c r="FSU29" s="9"/>
      <c r="FSV29" s="9"/>
      <c r="FSW29" s="9"/>
      <c r="FSX29" s="9"/>
      <c r="FSY29" s="9"/>
      <c r="FSZ29" s="9"/>
      <c r="FTA29" s="9"/>
      <c r="FTB29" s="9"/>
      <c r="FTC29" s="9"/>
      <c r="FTD29" s="9"/>
      <c r="FTE29" s="9"/>
      <c r="FTF29" s="9"/>
      <c r="FTG29" s="9"/>
      <c r="FTH29" s="9"/>
      <c r="FTI29" s="9"/>
      <c r="FTJ29" s="9"/>
      <c r="FTK29" s="9"/>
      <c r="FTL29" s="9"/>
      <c r="FTM29" s="9"/>
      <c r="FTN29" s="9"/>
      <c r="FTO29" s="9"/>
      <c r="FTP29" s="9"/>
      <c r="FTQ29" s="9"/>
      <c r="FTR29" s="9"/>
      <c r="FTS29" s="9"/>
      <c r="FTT29" s="9"/>
      <c r="FTU29" s="9"/>
      <c r="FTV29" s="9"/>
      <c r="FTW29" s="9"/>
      <c r="FTX29" s="9"/>
      <c r="FTY29" s="9"/>
      <c r="FTZ29" s="9"/>
      <c r="FUA29" s="9"/>
      <c r="FUB29" s="9"/>
      <c r="FUC29" s="9"/>
      <c r="FUD29" s="9"/>
      <c r="FUE29" s="9"/>
      <c r="FUF29" s="9"/>
      <c r="FUG29" s="9"/>
      <c r="FUH29" s="9"/>
      <c r="FUI29" s="9"/>
      <c r="FUJ29" s="9"/>
      <c r="FUK29" s="9"/>
      <c r="FUL29" s="9"/>
      <c r="FUM29" s="9"/>
      <c r="FUN29" s="9"/>
      <c r="FUO29" s="9"/>
      <c r="FUP29" s="9"/>
      <c r="FUQ29" s="9"/>
      <c r="FUR29" s="9"/>
      <c r="FUS29" s="9"/>
      <c r="FUT29" s="9"/>
      <c r="FUU29" s="9"/>
      <c r="FUV29" s="9"/>
      <c r="FUW29" s="9"/>
      <c r="FUX29" s="9"/>
      <c r="FUY29" s="9"/>
      <c r="FUZ29" s="9"/>
      <c r="FVA29" s="9"/>
      <c r="FVB29" s="9"/>
      <c r="FVC29" s="9"/>
      <c r="FVD29" s="9"/>
      <c r="FVE29" s="9"/>
      <c r="FVF29" s="9"/>
      <c r="FVG29" s="9"/>
      <c r="FVH29" s="9"/>
      <c r="FVI29" s="9"/>
      <c r="FVJ29" s="9"/>
      <c r="FVK29" s="9"/>
      <c r="FVL29" s="9"/>
      <c r="FVM29" s="9"/>
      <c r="FVN29" s="9"/>
      <c r="FVO29" s="9"/>
      <c r="FVP29" s="9"/>
      <c r="FVQ29" s="9"/>
      <c r="FVR29" s="9"/>
      <c r="FVS29" s="9"/>
      <c r="FVT29" s="9"/>
      <c r="FVU29" s="9"/>
      <c r="FVV29" s="9"/>
      <c r="FVW29" s="9"/>
      <c r="FVX29" s="9"/>
      <c r="FVY29" s="9"/>
      <c r="FVZ29" s="9"/>
      <c r="FWA29" s="9"/>
      <c r="FWB29" s="9"/>
      <c r="FWC29" s="9"/>
      <c r="FWD29" s="9"/>
      <c r="FWE29" s="9"/>
      <c r="FWF29" s="9"/>
      <c r="FWG29" s="9"/>
      <c r="FWH29" s="9"/>
      <c r="FWI29" s="9"/>
      <c r="FWJ29" s="9"/>
      <c r="FWK29" s="9"/>
      <c r="FWL29" s="9"/>
      <c r="FWM29" s="9"/>
      <c r="FWN29" s="9"/>
      <c r="FWO29" s="9"/>
      <c r="FWP29" s="9"/>
      <c r="FWQ29" s="9"/>
      <c r="FWR29" s="9"/>
      <c r="FWS29" s="9"/>
      <c r="FWT29" s="9"/>
      <c r="FWU29" s="9"/>
      <c r="FWV29" s="9"/>
      <c r="FWW29" s="9"/>
      <c r="FWX29" s="9"/>
      <c r="FWY29" s="9"/>
      <c r="FWZ29" s="9"/>
      <c r="FXA29" s="9"/>
      <c r="FXB29" s="9"/>
      <c r="FXC29" s="9"/>
      <c r="FXD29" s="9"/>
      <c r="FXE29" s="9"/>
      <c r="FXF29" s="9"/>
      <c r="FXG29" s="9"/>
      <c r="FXH29" s="9"/>
      <c r="FXI29" s="9"/>
      <c r="FXJ29" s="9"/>
      <c r="FXK29" s="9"/>
      <c r="FXL29" s="9"/>
      <c r="FXM29" s="9"/>
      <c r="FXN29" s="9"/>
      <c r="FXO29" s="9"/>
      <c r="FXP29" s="9"/>
      <c r="FXQ29" s="9"/>
      <c r="FXR29" s="9"/>
      <c r="FXS29" s="9"/>
      <c r="FXT29" s="9"/>
      <c r="FXU29" s="9"/>
      <c r="FXV29" s="9"/>
      <c r="FXW29" s="9"/>
      <c r="FXX29" s="9"/>
      <c r="FXY29" s="9"/>
      <c r="FXZ29" s="9"/>
      <c r="FYA29" s="9"/>
      <c r="FYB29" s="9"/>
      <c r="FYC29" s="9"/>
      <c r="FYD29" s="9"/>
      <c r="FYE29" s="9"/>
      <c r="FYF29" s="9"/>
      <c r="FYG29" s="9"/>
      <c r="FYH29" s="9"/>
      <c r="FYI29" s="9"/>
      <c r="FYJ29" s="9"/>
      <c r="FYK29" s="9"/>
      <c r="FYL29" s="9"/>
      <c r="FYM29" s="9"/>
      <c r="FYN29" s="9"/>
      <c r="FYO29" s="9"/>
      <c r="FYP29" s="9"/>
      <c r="FYQ29" s="9"/>
      <c r="FYR29" s="9"/>
      <c r="FYS29" s="9"/>
      <c r="FYT29" s="9"/>
      <c r="FYU29" s="9"/>
      <c r="FYV29" s="9"/>
      <c r="FYW29" s="9"/>
      <c r="FYX29" s="9"/>
      <c r="FYY29" s="9"/>
      <c r="FYZ29" s="9"/>
      <c r="FZA29" s="9"/>
      <c r="FZB29" s="9"/>
      <c r="FZC29" s="9"/>
      <c r="FZD29" s="9"/>
      <c r="FZE29" s="9"/>
      <c r="FZF29" s="9"/>
      <c r="FZG29" s="9"/>
      <c r="FZH29" s="9"/>
      <c r="FZI29" s="9"/>
      <c r="FZJ29" s="9"/>
      <c r="FZK29" s="9"/>
      <c r="FZL29" s="9"/>
      <c r="FZM29" s="9"/>
      <c r="FZN29" s="9"/>
      <c r="FZO29" s="9"/>
      <c r="FZP29" s="9"/>
      <c r="FZQ29" s="9"/>
      <c r="FZR29" s="9"/>
      <c r="FZS29" s="9"/>
      <c r="FZT29" s="9"/>
      <c r="FZU29" s="9"/>
      <c r="FZV29" s="9"/>
      <c r="FZW29" s="9"/>
      <c r="FZX29" s="9"/>
      <c r="FZY29" s="9"/>
      <c r="FZZ29" s="9"/>
      <c r="GAA29" s="9"/>
      <c r="GAB29" s="9"/>
      <c r="GAC29" s="9"/>
      <c r="GAD29" s="9"/>
      <c r="GAE29" s="9"/>
      <c r="GAF29" s="9"/>
      <c r="GAG29" s="9"/>
      <c r="GAH29" s="9"/>
      <c r="GAI29" s="9"/>
      <c r="GAJ29" s="9"/>
      <c r="GAK29" s="9"/>
      <c r="GAL29" s="9"/>
      <c r="GAM29" s="9"/>
      <c r="GAN29" s="9"/>
      <c r="GAO29" s="9"/>
      <c r="GAP29" s="9"/>
      <c r="GAQ29" s="9"/>
      <c r="GAR29" s="9"/>
      <c r="GAS29" s="9"/>
      <c r="GAT29" s="9"/>
      <c r="GAU29" s="9"/>
      <c r="GAV29" s="9"/>
      <c r="GAW29" s="9"/>
      <c r="GAX29" s="9"/>
      <c r="GAY29" s="9"/>
      <c r="GAZ29" s="9"/>
      <c r="GBA29" s="9"/>
      <c r="GBB29" s="9"/>
      <c r="GBC29" s="9"/>
      <c r="GBD29" s="9"/>
      <c r="GBE29" s="9"/>
      <c r="GBF29" s="9"/>
      <c r="GBG29" s="9"/>
      <c r="GBH29" s="9"/>
      <c r="GBI29" s="9"/>
      <c r="GBJ29" s="9"/>
      <c r="GBK29" s="9"/>
      <c r="GBL29" s="9"/>
      <c r="GBM29" s="9"/>
      <c r="GBN29" s="9"/>
      <c r="GBO29" s="9"/>
      <c r="GBP29" s="9"/>
      <c r="GBQ29" s="9"/>
      <c r="GBR29" s="9"/>
      <c r="GBS29" s="9"/>
      <c r="GBT29" s="9"/>
      <c r="GBU29" s="9"/>
      <c r="GBV29" s="9"/>
      <c r="GBW29" s="9"/>
      <c r="GBX29" s="9"/>
      <c r="GBY29" s="9"/>
      <c r="GBZ29" s="9"/>
      <c r="GCA29" s="9"/>
      <c r="GCB29" s="9"/>
      <c r="GCC29" s="9"/>
      <c r="GCD29" s="9"/>
      <c r="GCE29" s="9"/>
      <c r="GCF29" s="9"/>
      <c r="GCG29" s="9"/>
      <c r="GCH29" s="9"/>
      <c r="GCI29" s="9"/>
      <c r="GCJ29" s="9"/>
      <c r="GCK29" s="9"/>
      <c r="GCL29" s="9"/>
      <c r="GCM29" s="9"/>
      <c r="GCN29" s="9"/>
      <c r="GCO29" s="9"/>
      <c r="GCP29" s="9"/>
      <c r="GCQ29" s="9"/>
      <c r="GCR29" s="9"/>
      <c r="GCS29" s="9"/>
      <c r="GCT29" s="9"/>
      <c r="GCU29" s="9"/>
      <c r="GCV29" s="9"/>
      <c r="GCW29" s="9"/>
      <c r="GCX29" s="9"/>
      <c r="GCY29" s="9"/>
      <c r="GCZ29" s="9"/>
      <c r="GDA29" s="9"/>
      <c r="GDB29" s="9"/>
      <c r="GDC29" s="9"/>
      <c r="GDD29" s="9"/>
      <c r="GDE29" s="9"/>
      <c r="GDF29" s="9"/>
      <c r="GDG29" s="9"/>
      <c r="GDH29" s="9"/>
      <c r="GDI29" s="9"/>
      <c r="GDJ29" s="9"/>
      <c r="GDK29" s="9"/>
      <c r="GDL29" s="9"/>
      <c r="GDM29" s="9"/>
      <c r="GDN29" s="9"/>
      <c r="GDO29" s="9"/>
      <c r="GDP29" s="9"/>
      <c r="GDQ29" s="9"/>
      <c r="GDR29" s="9"/>
      <c r="GDS29" s="9"/>
      <c r="GDT29" s="9"/>
      <c r="GDU29" s="9"/>
      <c r="GDV29" s="9"/>
      <c r="GDW29" s="9"/>
      <c r="GDX29" s="9"/>
      <c r="GDY29" s="9"/>
      <c r="GDZ29" s="9"/>
      <c r="GEA29" s="9"/>
      <c r="GEB29" s="9"/>
      <c r="GEC29" s="9"/>
      <c r="GED29" s="9"/>
      <c r="GEE29" s="9"/>
      <c r="GEF29" s="9"/>
      <c r="GEG29" s="9"/>
      <c r="GEH29" s="9"/>
      <c r="GEI29" s="9"/>
      <c r="GEJ29" s="9"/>
      <c r="GEK29" s="9"/>
      <c r="GEL29" s="9"/>
      <c r="GEM29" s="9"/>
      <c r="GEN29" s="9"/>
      <c r="GEO29" s="9"/>
      <c r="GEP29" s="9"/>
      <c r="GEQ29" s="9"/>
      <c r="GER29" s="9"/>
      <c r="GES29" s="9"/>
      <c r="GET29" s="9"/>
      <c r="GEU29" s="9"/>
      <c r="GEV29" s="9"/>
      <c r="GEW29" s="9"/>
      <c r="GEX29" s="9"/>
      <c r="GEY29" s="9"/>
      <c r="GEZ29" s="9"/>
      <c r="GFA29" s="9"/>
      <c r="GFB29" s="9"/>
      <c r="GFC29" s="9"/>
      <c r="GFD29" s="9"/>
      <c r="GFE29" s="9"/>
      <c r="GFF29" s="9"/>
      <c r="GFG29" s="9"/>
      <c r="GFH29" s="9"/>
      <c r="GFI29" s="9"/>
      <c r="GFJ29" s="9"/>
      <c r="GFK29" s="9"/>
      <c r="GFL29" s="9"/>
      <c r="GFM29" s="9"/>
      <c r="GFN29" s="9"/>
      <c r="GFO29" s="9"/>
      <c r="GFP29" s="9"/>
      <c r="GFQ29" s="9"/>
      <c r="GFR29" s="9"/>
      <c r="GFS29" s="9"/>
      <c r="GFT29" s="9"/>
      <c r="GFU29" s="9"/>
      <c r="GFV29" s="9"/>
      <c r="GFW29" s="9"/>
      <c r="GFX29" s="9"/>
      <c r="GFY29" s="9"/>
      <c r="GFZ29" s="9"/>
      <c r="GGA29" s="9"/>
      <c r="GGB29" s="9"/>
      <c r="GGC29" s="9"/>
      <c r="GGD29" s="9"/>
      <c r="GGE29" s="9"/>
      <c r="GGF29" s="9"/>
      <c r="GGG29" s="9"/>
      <c r="GGH29" s="9"/>
      <c r="GGI29" s="9"/>
      <c r="GGJ29" s="9"/>
      <c r="GGK29" s="9"/>
      <c r="GGL29" s="9"/>
      <c r="GGM29" s="9"/>
      <c r="GGN29" s="9"/>
      <c r="GGO29" s="9"/>
      <c r="GGP29" s="9"/>
      <c r="GGQ29" s="9"/>
      <c r="GGR29" s="9"/>
      <c r="GGS29" s="9"/>
      <c r="GGT29" s="9"/>
      <c r="GGU29" s="9"/>
      <c r="GGV29" s="9"/>
      <c r="GGW29" s="9"/>
      <c r="GGX29" s="9"/>
      <c r="GGY29" s="9"/>
      <c r="GGZ29" s="9"/>
      <c r="GHA29" s="9"/>
      <c r="GHB29" s="9"/>
      <c r="GHC29" s="9"/>
      <c r="GHD29" s="9"/>
      <c r="GHE29" s="9"/>
      <c r="GHF29" s="9"/>
      <c r="GHG29" s="9"/>
      <c r="GHH29" s="9"/>
      <c r="GHI29" s="9"/>
      <c r="GHJ29" s="9"/>
      <c r="GHK29" s="9"/>
      <c r="GHL29" s="9"/>
      <c r="GHM29" s="9"/>
      <c r="GHN29" s="9"/>
      <c r="GHO29" s="9"/>
      <c r="GHP29" s="9"/>
      <c r="GHQ29" s="9"/>
      <c r="GHR29" s="9"/>
      <c r="GHS29" s="9"/>
      <c r="GHT29" s="9"/>
      <c r="GHU29" s="9"/>
      <c r="GHV29" s="9"/>
      <c r="GHW29" s="9"/>
      <c r="GHX29" s="9"/>
      <c r="GHY29" s="9"/>
      <c r="GHZ29" s="9"/>
      <c r="GIA29" s="9"/>
      <c r="GIB29" s="9"/>
      <c r="GIC29" s="9"/>
      <c r="GID29" s="9"/>
      <c r="GIE29" s="9"/>
      <c r="GIF29" s="9"/>
      <c r="GIG29" s="9"/>
      <c r="GIH29" s="9"/>
      <c r="GII29" s="9"/>
      <c r="GIJ29" s="9"/>
      <c r="GIK29" s="9"/>
      <c r="GIL29" s="9"/>
      <c r="GIM29" s="9"/>
      <c r="GIN29" s="9"/>
      <c r="GIO29" s="9"/>
      <c r="GIP29" s="9"/>
      <c r="GIQ29" s="9"/>
      <c r="GIR29" s="9"/>
      <c r="GIS29" s="9"/>
      <c r="GIT29" s="9"/>
      <c r="GIU29" s="9"/>
      <c r="GIV29" s="9"/>
      <c r="GIW29" s="9"/>
      <c r="GIX29" s="9"/>
      <c r="GIY29" s="9"/>
      <c r="GIZ29" s="9"/>
      <c r="GJA29" s="9"/>
      <c r="GJB29" s="9"/>
      <c r="GJC29" s="9"/>
      <c r="GJD29" s="9"/>
      <c r="GJE29" s="9"/>
      <c r="GJF29" s="9"/>
      <c r="GJG29" s="9"/>
      <c r="GJH29" s="9"/>
      <c r="GJI29" s="9"/>
      <c r="GJJ29" s="9"/>
      <c r="GJK29" s="9"/>
      <c r="GJL29" s="9"/>
      <c r="GJM29" s="9"/>
      <c r="GJN29" s="9"/>
      <c r="GJO29" s="9"/>
      <c r="GJP29" s="9"/>
      <c r="GJQ29" s="9"/>
      <c r="GJR29" s="9"/>
      <c r="GJS29" s="9"/>
      <c r="GJT29" s="9"/>
      <c r="GJU29" s="9"/>
      <c r="GJV29" s="9"/>
      <c r="GJW29" s="9"/>
      <c r="GJX29" s="9"/>
      <c r="GJY29" s="9"/>
      <c r="GJZ29" s="9"/>
      <c r="GKA29" s="9"/>
      <c r="GKB29" s="9"/>
      <c r="GKC29" s="9"/>
      <c r="GKD29" s="9"/>
      <c r="GKE29" s="9"/>
      <c r="GKF29" s="9"/>
      <c r="GKG29" s="9"/>
      <c r="GKH29" s="9"/>
      <c r="GKI29" s="9"/>
      <c r="GKJ29" s="9"/>
      <c r="GKK29" s="9"/>
      <c r="GKL29" s="9"/>
      <c r="GKM29" s="9"/>
      <c r="GKN29" s="9"/>
      <c r="GKO29" s="9"/>
      <c r="GKP29" s="9"/>
      <c r="GKQ29" s="9"/>
      <c r="GKR29" s="9"/>
      <c r="GKS29" s="9"/>
      <c r="GKT29" s="9"/>
      <c r="GKU29" s="9"/>
      <c r="GKV29" s="9"/>
      <c r="GKW29" s="9"/>
      <c r="GKX29" s="9"/>
      <c r="GKY29" s="9"/>
      <c r="GKZ29" s="9"/>
      <c r="GLA29" s="9"/>
      <c r="GLB29" s="9"/>
      <c r="GLC29" s="9"/>
      <c r="GLD29" s="9"/>
      <c r="GLE29" s="9"/>
      <c r="GLF29" s="9"/>
      <c r="GLG29" s="9"/>
      <c r="GLH29" s="9"/>
      <c r="GLI29" s="9"/>
      <c r="GLJ29" s="9"/>
      <c r="GLK29" s="9"/>
      <c r="GLL29" s="9"/>
      <c r="GLM29" s="9"/>
      <c r="GLN29" s="9"/>
      <c r="GLO29" s="9"/>
      <c r="GLP29" s="9"/>
      <c r="GLQ29" s="9"/>
      <c r="GLR29" s="9"/>
      <c r="GLS29" s="9"/>
      <c r="GLT29" s="9"/>
      <c r="GLU29" s="9"/>
      <c r="GLV29" s="9"/>
      <c r="GLW29" s="9"/>
      <c r="GLX29" s="9"/>
      <c r="GLY29" s="9"/>
      <c r="GLZ29" s="9"/>
      <c r="GMA29" s="9"/>
      <c r="GMB29" s="9"/>
      <c r="GMC29" s="9"/>
      <c r="GMD29" s="9"/>
      <c r="GME29" s="9"/>
      <c r="GMF29" s="9"/>
      <c r="GMG29" s="9"/>
      <c r="GMH29" s="9"/>
      <c r="GMI29" s="9"/>
      <c r="GMJ29" s="9"/>
      <c r="GMK29" s="9"/>
      <c r="GML29" s="9"/>
      <c r="GMM29" s="9"/>
      <c r="GMN29" s="9"/>
      <c r="GMO29" s="9"/>
      <c r="GMP29" s="9"/>
      <c r="GMQ29" s="9"/>
      <c r="GMR29" s="9"/>
      <c r="GMS29" s="9"/>
      <c r="GMT29" s="9"/>
      <c r="GMU29" s="9"/>
      <c r="GMV29" s="9"/>
      <c r="GMW29" s="9"/>
      <c r="GMX29" s="9"/>
      <c r="GMY29" s="9"/>
      <c r="GMZ29" s="9"/>
      <c r="GNA29" s="9"/>
      <c r="GNB29" s="9"/>
      <c r="GNC29" s="9"/>
      <c r="GND29" s="9"/>
      <c r="GNE29" s="9"/>
      <c r="GNF29" s="9"/>
      <c r="GNG29" s="9"/>
      <c r="GNH29" s="9"/>
      <c r="GNI29" s="9"/>
      <c r="GNJ29" s="9"/>
      <c r="GNK29" s="9"/>
      <c r="GNL29" s="9"/>
      <c r="GNM29" s="9"/>
      <c r="GNN29" s="9"/>
      <c r="GNO29" s="9"/>
      <c r="GNP29" s="9"/>
      <c r="GNQ29" s="9"/>
      <c r="GNR29" s="9"/>
      <c r="GNS29" s="9"/>
      <c r="GNT29" s="9"/>
      <c r="GNU29" s="9"/>
      <c r="GNV29" s="9"/>
      <c r="GNW29" s="9"/>
      <c r="GNX29" s="9"/>
      <c r="GNY29" s="9"/>
      <c r="GNZ29" s="9"/>
      <c r="GOA29" s="9"/>
      <c r="GOB29" s="9"/>
      <c r="GOC29" s="9"/>
      <c r="GOD29" s="9"/>
      <c r="GOE29" s="9"/>
      <c r="GOF29" s="9"/>
      <c r="GOG29" s="9"/>
      <c r="GOH29" s="9"/>
      <c r="GOI29" s="9"/>
      <c r="GOJ29" s="9"/>
      <c r="GOK29" s="9"/>
      <c r="GOL29" s="9"/>
      <c r="GOM29" s="9"/>
      <c r="GON29" s="9"/>
      <c r="GOO29" s="9"/>
      <c r="GOP29" s="9"/>
      <c r="GOQ29" s="9"/>
      <c r="GOR29" s="9"/>
      <c r="GOS29" s="9"/>
      <c r="GOT29" s="9"/>
      <c r="GOU29" s="9"/>
      <c r="GOV29" s="9"/>
      <c r="GOW29" s="9"/>
      <c r="GOX29" s="9"/>
      <c r="GOY29" s="9"/>
      <c r="GOZ29" s="9"/>
      <c r="GPA29" s="9"/>
      <c r="GPB29" s="9"/>
      <c r="GPC29" s="9"/>
      <c r="GPD29" s="9"/>
      <c r="GPE29" s="9"/>
      <c r="GPF29" s="9"/>
      <c r="GPG29" s="9"/>
      <c r="GPH29" s="9"/>
      <c r="GPI29" s="9"/>
      <c r="GPJ29" s="9"/>
      <c r="GPK29" s="9"/>
      <c r="GPL29" s="9"/>
      <c r="GPM29" s="9"/>
      <c r="GPN29" s="9"/>
      <c r="GPO29" s="9"/>
      <c r="GPP29" s="9"/>
      <c r="GPQ29" s="9"/>
      <c r="GPR29" s="9"/>
      <c r="GPS29" s="9"/>
      <c r="GPT29" s="9"/>
      <c r="GPU29" s="9"/>
      <c r="GPV29" s="9"/>
      <c r="GPW29" s="9"/>
      <c r="GPX29" s="9"/>
      <c r="GPY29" s="9"/>
      <c r="GPZ29" s="9"/>
      <c r="GQA29" s="9"/>
      <c r="GQB29" s="9"/>
      <c r="GQC29" s="9"/>
      <c r="GQD29" s="9"/>
      <c r="GQE29" s="9"/>
      <c r="GQF29" s="9"/>
      <c r="GQG29" s="9"/>
      <c r="GQH29" s="9"/>
      <c r="GQI29" s="9"/>
      <c r="GQJ29" s="9"/>
      <c r="GQK29" s="9"/>
      <c r="GQL29" s="9"/>
      <c r="GQM29" s="9"/>
      <c r="GQN29" s="9"/>
      <c r="GQO29" s="9"/>
      <c r="GQP29" s="9"/>
      <c r="GQQ29" s="9"/>
      <c r="GQR29" s="9"/>
      <c r="GQS29" s="9"/>
      <c r="GQT29" s="9"/>
      <c r="GQU29" s="9"/>
      <c r="GQV29" s="9"/>
      <c r="GQW29" s="9"/>
      <c r="GQX29" s="9"/>
      <c r="GQY29" s="9"/>
      <c r="GQZ29" s="9"/>
      <c r="GRA29" s="9"/>
      <c r="GRB29" s="9"/>
      <c r="GRC29" s="9"/>
      <c r="GRD29" s="9"/>
      <c r="GRE29" s="9"/>
      <c r="GRF29" s="9"/>
      <c r="GRG29" s="9"/>
      <c r="GRH29" s="9"/>
      <c r="GRI29" s="9"/>
      <c r="GRJ29" s="9"/>
      <c r="GRK29" s="9"/>
      <c r="GRL29" s="9"/>
      <c r="GRM29" s="9"/>
      <c r="GRN29" s="9"/>
      <c r="GRO29" s="9"/>
      <c r="GRP29" s="9"/>
      <c r="GRQ29" s="9"/>
      <c r="GRR29" s="9"/>
      <c r="GRS29" s="9"/>
      <c r="GRT29" s="9"/>
      <c r="GRU29" s="9"/>
      <c r="GRV29" s="9"/>
      <c r="GRW29" s="9"/>
      <c r="GRX29" s="9"/>
      <c r="GRY29" s="9"/>
      <c r="GRZ29" s="9"/>
      <c r="GSA29" s="9"/>
      <c r="GSB29" s="9"/>
      <c r="GSC29" s="9"/>
      <c r="GSD29" s="9"/>
      <c r="GSE29" s="9"/>
      <c r="GSF29" s="9"/>
      <c r="GSG29" s="9"/>
      <c r="GSH29" s="9"/>
      <c r="GSI29" s="9"/>
      <c r="GSJ29" s="9"/>
      <c r="GSK29" s="9"/>
      <c r="GSL29" s="9"/>
      <c r="GSM29" s="9"/>
      <c r="GSN29" s="9"/>
      <c r="GSO29" s="9"/>
      <c r="GSP29" s="9"/>
      <c r="GSQ29" s="9"/>
      <c r="GSR29" s="9"/>
      <c r="GSS29" s="9"/>
      <c r="GST29" s="9"/>
      <c r="GSU29" s="9"/>
      <c r="GSV29" s="9"/>
      <c r="GSW29" s="9"/>
      <c r="GSX29" s="9"/>
      <c r="GSY29" s="9"/>
      <c r="GSZ29" s="9"/>
      <c r="GTA29" s="9"/>
      <c r="GTB29" s="9"/>
      <c r="GTC29" s="9"/>
      <c r="GTD29" s="9"/>
      <c r="GTE29" s="9"/>
      <c r="GTF29" s="9"/>
      <c r="GTG29" s="9"/>
      <c r="GTH29" s="9"/>
      <c r="GTI29" s="9"/>
      <c r="GTJ29" s="9"/>
      <c r="GTK29" s="9"/>
      <c r="GTL29" s="9"/>
      <c r="GTM29" s="9"/>
      <c r="GTN29" s="9"/>
      <c r="GTO29" s="9"/>
      <c r="GTP29" s="9"/>
      <c r="GTQ29" s="9"/>
      <c r="GTR29" s="9"/>
      <c r="GTS29" s="9"/>
      <c r="GTT29" s="9"/>
      <c r="GTU29" s="9"/>
      <c r="GTV29" s="9"/>
      <c r="GTW29" s="9"/>
      <c r="GTX29" s="9"/>
      <c r="GTY29" s="9"/>
      <c r="GTZ29" s="9"/>
      <c r="GUA29" s="9"/>
      <c r="GUB29" s="9"/>
      <c r="GUC29" s="9"/>
      <c r="GUD29" s="9"/>
      <c r="GUE29" s="9"/>
      <c r="GUF29" s="9"/>
      <c r="GUG29" s="9"/>
      <c r="GUH29" s="9"/>
      <c r="GUI29" s="9"/>
      <c r="GUJ29" s="9"/>
      <c r="GUK29" s="9"/>
      <c r="GUL29" s="9"/>
      <c r="GUM29" s="9"/>
      <c r="GUN29" s="9"/>
      <c r="GUO29" s="9"/>
      <c r="GUP29" s="9"/>
      <c r="GUQ29" s="9"/>
      <c r="GUR29" s="9"/>
      <c r="GUS29" s="9"/>
      <c r="GUT29" s="9"/>
      <c r="GUU29" s="9"/>
      <c r="GUV29" s="9"/>
      <c r="GUW29" s="9"/>
      <c r="GUX29" s="9"/>
      <c r="GUY29" s="9"/>
      <c r="GUZ29" s="9"/>
      <c r="GVA29" s="9"/>
      <c r="GVB29" s="9"/>
      <c r="GVC29" s="9"/>
      <c r="GVD29" s="9"/>
      <c r="GVE29" s="9"/>
      <c r="GVF29" s="9"/>
      <c r="GVG29" s="9"/>
      <c r="GVH29" s="9"/>
      <c r="GVI29" s="9"/>
      <c r="GVJ29" s="9"/>
      <c r="GVK29" s="9"/>
      <c r="GVL29" s="9"/>
      <c r="GVM29" s="9"/>
      <c r="GVN29" s="9"/>
      <c r="GVO29" s="9"/>
      <c r="GVP29" s="9"/>
      <c r="GVQ29" s="9"/>
      <c r="GVR29" s="9"/>
      <c r="GVS29" s="9"/>
      <c r="GVT29" s="9"/>
      <c r="GVU29" s="9"/>
      <c r="GVV29" s="9"/>
      <c r="GVW29" s="9"/>
      <c r="GVX29" s="9"/>
      <c r="GVY29" s="9"/>
      <c r="GVZ29" s="9"/>
      <c r="GWA29" s="9"/>
      <c r="GWB29" s="9"/>
      <c r="GWC29" s="9"/>
      <c r="GWD29" s="9"/>
      <c r="GWE29" s="9"/>
      <c r="GWF29" s="9"/>
      <c r="GWG29" s="9"/>
      <c r="GWH29" s="9"/>
      <c r="GWI29" s="9"/>
      <c r="GWJ29" s="9"/>
      <c r="GWK29" s="9"/>
      <c r="GWL29" s="9"/>
      <c r="GWM29" s="9"/>
      <c r="GWN29" s="9"/>
      <c r="GWO29" s="9"/>
      <c r="GWP29" s="9"/>
      <c r="GWQ29" s="9"/>
      <c r="GWR29" s="9"/>
      <c r="GWS29" s="9"/>
      <c r="GWT29" s="9"/>
      <c r="GWU29" s="9"/>
      <c r="GWV29" s="9"/>
      <c r="GWW29" s="9"/>
      <c r="GWX29" s="9"/>
      <c r="GWY29" s="9"/>
      <c r="GWZ29" s="9"/>
      <c r="GXA29" s="9"/>
      <c r="GXB29" s="9"/>
      <c r="GXC29" s="9"/>
      <c r="GXD29" s="9"/>
      <c r="GXE29" s="9"/>
      <c r="GXF29" s="9"/>
      <c r="GXG29" s="9"/>
      <c r="GXH29" s="9"/>
      <c r="GXI29" s="9"/>
      <c r="GXJ29" s="9"/>
      <c r="GXK29" s="9"/>
      <c r="GXL29" s="9"/>
      <c r="GXM29" s="9"/>
      <c r="GXN29" s="9"/>
      <c r="GXO29" s="9"/>
      <c r="GXP29" s="9"/>
      <c r="GXQ29" s="9"/>
      <c r="GXR29" s="9"/>
      <c r="GXS29" s="9"/>
      <c r="GXT29" s="9"/>
      <c r="GXU29" s="9"/>
      <c r="GXV29" s="9"/>
      <c r="GXW29" s="9"/>
      <c r="GXX29" s="9"/>
      <c r="GXY29" s="9"/>
      <c r="GXZ29" s="9"/>
      <c r="GYA29" s="9"/>
      <c r="GYB29" s="9"/>
      <c r="GYC29" s="9"/>
      <c r="GYD29" s="9"/>
      <c r="GYE29" s="9"/>
      <c r="GYF29" s="9"/>
      <c r="GYG29" s="9"/>
      <c r="GYH29" s="9"/>
      <c r="GYI29" s="9"/>
      <c r="GYJ29" s="9"/>
      <c r="GYK29" s="9"/>
      <c r="GYL29" s="9"/>
      <c r="GYM29" s="9"/>
      <c r="GYN29" s="9"/>
      <c r="GYO29" s="9"/>
      <c r="GYP29" s="9"/>
      <c r="GYQ29" s="9"/>
      <c r="GYR29" s="9"/>
      <c r="GYS29" s="9"/>
      <c r="GYT29" s="9"/>
      <c r="GYU29" s="9"/>
      <c r="GYV29" s="9"/>
      <c r="GYW29" s="9"/>
      <c r="GYX29" s="9"/>
      <c r="GYY29" s="9"/>
      <c r="GYZ29" s="9"/>
      <c r="GZA29" s="9"/>
      <c r="GZB29" s="9"/>
      <c r="GZC29" s="9"/>
      <c r="GZD29" s="9"/>
      <c r="GZE29" s="9"/>
      <c r="GZF29" s="9"/>
      <c r="GZG29" s="9"/>
      <c r="GZH29" s="9"/>
      <c r="GZI29" s="9"/>
      <c r="GZJ29" s="9"/>
      <c r="GZK29" s="9"/>
      <c r="GZL29" s="9"/>
      <c r="GZM29" s="9"/>
      <c r="GZN29" s="9"/>
      <c r="GZO29" s="9"/>
      <c r="GZP29" s="9"/>
      <c r="GZQ29" s="9"/>
      <c r="GZR29" s="9"/>
      <c r="GZS29" s="9"/>
      <c r="GZT29" s="9"/>
      <c r="GZU29" s="9"/>
      <c r="GZV29" s="9"/>
      <c r="GZW29" s="9"/>
      <c r="GZX29" s="9"/>
      <c r="GZY29" s="9"/>
      <c r="GZZ29" s="9"/>
      <c r="HAA29" s="9"/>
      <c r="HAB29" s="9"/>
      <c r="HAC29" s="9"/>
      <c r="HAD29" s="9"/>
      <c r="HAE29" s="9"/>
      <c r="HAF29" s="9"/>
      <c r="HAG29" s="9"/>
      <c r="HAH29" s="9"/>
      <c r="HAI29" s="9"/>
      <c r="HAJ29" s="9"/>
      <c r="HAK29" s="9"/>
      <c r="HAL29" s="9"/>
      <c r="HAM29" s="9"/>
      <c r="HAN29" s="9"/>
      <c r="HAO29" s="9"/>
      <c r="HAP29" s="9"/>
      <c r="HAQ29" s="9"/>
      <c r="HAR29" s="9"/>
      <c r="HAS29" s="9"/>
      <c r="HAT29" s="9"/>
      <c r="HAU29" s="9"/>
      <c r="HAV29" s="9"/>
      <c r="HAW29" s="9"/>
      <c r="HAX29" s="9"/>
      <c r="HAY29" s="9"/>
      <c r="HAZ29" s="9"/>
      <c r="HBA29" s="9"/>
      <c r="HBB29" s="9"/>
      <c r="HBC29" s="9"/>
      <c r="HBD29" s="9"/>
      <c r="HBE29" s="9"/>
      <c r="HBF29" s="9"/>
      <c r="HBG29" s="9"/>
      <c r="HBH29" s="9"/>
      <c r="HBI29" s="9"/>
      <c r="HBJ29" s="9"/>
      <c r="HBK29" s="9"/>
      <c r="HBL29" s="9"/>
      <c r="HBM29" s="9"/>
      <c r="HBN29" s="9"/>
      <c r="HBO29" s="9"/>
      <c r="HBP29" s="9"/>
      <c r="HBQ29" s="9"/>
      <c r="HBR29" s="9"/>
      <c r="HBS29" s="9"/>
      <c r="HBT29" s="9"/>
      <c r="HBU29" s="9"/>
      <c r="HBV29" s="9"/>
      <c r="HBW29" s="9"/>
      <c r="HBX29" s="9"/>
      <c r="HBY29" s="9"/>
      <c r="HBZ29" s="9"/>
      <c r="HCA29" s="9"/>
      <c r="HCB29" s="9"/>
      <c r="HCC29" s="9"/>
      <c r="HCD29" s="9"/>
      <c r="HCE29" s="9"/>
      <c r="HCF29" s="9"/>
      <c r="HCG29" s="9"/>
      <c r="HCH29" s="9"/>
      <c r="HCI29" s="9"/>
      <c r="HCJ29" s="9"/>
      <c r="HCK29" s="9"/>
      <c r="HCL29" s="9"/>
      <c r="HCM29" s="9"/>
      <c r="HCN29" s="9"/>
      <c r="HCO29" s="9"/>
      <c r="HCP29" s="9"/>
      <c r="HCQ29" s="9"/>
      <c r="HCR29" s="9"/>
      <c r="HCS29" s="9"/>
      <c r="HCT29" s="9"/>
      <c r="HCU29" s="9"/>
      <c r="HCV29" s="9"/>
      <c r="HCW29" s="9"/>
      <c r="HCX29" s="9"/>
      <c r="HCY29" s="9"/>
      <c r="HCZ29" s="9"/>
      <c r="HDA29" s="9"/>
      <c r="HDB29" s="9"/>
      <c r="HDC29" s="9"/>
      <c r="HDD29" s="9"/>
      <c r="HDE29" s="9"/>
      <c r="HDF29" s="9"/>
      <c r="HDG29" s="9"/>
      <c r="HDH29" s="9"/>
      <c r="HDI29" s="9"/>
      <c r="HDJ29" s="9"/>
      <c r="HDK29" s="9"/>
      <c r="HDL29" s="9"/>
      <c r="HDM29" s="9"/>
      <c r="HDN29" s="9"/>
      <c r="HDO29" s="9"/>
      <c r="HDP29" s="9"/>
      <c r="HDQ29" s="9"/>
      <c r="HDR29" s="9"/>
      <c r="HDS29" s="9"/>
      <c r="HDT29" s="9"/>
      <c r="HDU29" s="9"/>
      <c r="HDV29" s="9"/>
      <c r="HDW29" s="9"/>
      <c r="HDX29" s="9"/>
      <c r="HDY29" s="9"/>
      <c r="HDZ29" s="9"/>
      <c r="HEA29" s="9"/>
      <c r="HEB29" s="9"/>
      <c r="HEC29" s="9"/>
      <c r="HED29" s="9"/>
      <c r="HEE29" s="9"/>
      <c r="HEF29" s="9"/>
      <c r="HEG29" s="9"/>
      <c r="HEH29" s="9"/>
      <c r="HEI29" s="9"/>
      <c r="HEJ29" s="9"/>
      <c r="HEK29" s="9"/>
      <c r="HEL29" s="9"/>
      <c r="HEM29" s="9"/>
      <c r="HEN29" s="9"/>
      <c r="HEO29" s="9"/>
      <c r="HEP29" s="9"/>
      <c r="HEQ29" s="9"/>
      <c r="HER29" s="9"/>
      <c r="HES29" s="9"/>
      <c r="HET29" s="9"/>
      <c r="HEU29" s="9"/>
      <c r="HEV29" s="9"/>
      <c r="HEW29" s="9"/>
      <c r="HEX29" s="9"/>
      <c r="HEY29" s="9"/>
      <c r="HEZ29" s="9"/>
      <c r="HFA29" s="9"/>
      <c r="HFB29" s="9"/>
      <c r="HFC29" s="9"/>
      <c r="HFD29" s="9"/>
      <c r="HFE29" s="9"/>
      <c r="HFF29" s="9"/>
      <c r="HFG29" s="9"/>
      <c r="HFH29" s="9"/>
      <c r="HFI29" s="9"/>
      <c r="HFJ29" s="9"/>
      <c r="HFK29" s="9"/>
      <c r="HFL29" s="9"/>
      <c r="HFM29" s="9"/>
      <c r="HFN29" s="9"/>
      <c r="HFO29" s="9"/>
      <c r="HFP29" s="9"/>
      <c r="HFQ29" s="9"/>
      <c r="HFR29" s="9"/>
      <c r="HFS29" s="9"/>
      <c r="HFT29" s="9"/>
      <c r="HFU29" s="9"/>
      <c r="HFV29" s="9"/>
      <c r="HFW29" s="9"/>
      <c r="HFX29" s="9"/>
      <c r="HFY29" s="9"/>
      <c r="HFZ29" s="9"/>
      <c r="HGA29" s="9"/>
      <c r="HGB29" s="9"/>
      <c r="HGC29" s="9"/>
      <c r="HGD29" s="9"/>
      <c r="HGE29" s="9"/>
      <c r="HGF29" s="9"/>
      <c r="HGG29" s="9"/>
      <c r="HGH29" s="9"/>
      <c r="HGI29" s="9"/>
      <c r="HGJ29" s="9"/>
      <c r="HGK29" s="9"/>
      <c r="HGL29" s="9"/>
      <c r="HGM29" s="9"/>
      <c r="HGN29" s="9"/>
      <c r="HGO29" s="9"/>
      <c r="HGP29" s="9"/>
      <c r="HGQ29" s="9"/>
      <c r="HGR29" s="9"/>
      <c r="HGS29" s="9"/>
      <c r="HGT29" s="9"/>
      <c r="HGU29" s="9"/>
      <c r="HGV29" s="9"/>
      <c r="HGW29" s="9"/>
      <c r="HGX29" s="9"/>
      <c r="HGY29" s="9"/>
      <c r="HGZ29" s="9"/>
      <c r="HHA29" s="9"/>
      <c r="HHB29" s="9"/>
      <c r="HHC29" s="9"/>
      <c r="HHD29" s="9"/>
      <c r="HHE29" s="9"/>
      <c r="HHF29" s="9"/>
      <c r="HHG29" s="9"/>
      <c r="HHH29" s="9"/>
      <c r="HHI29" s="9"/>
      <c r="HHJ29" s="9"/>
      <c r="HHK29" s="9"/>
      <c r="HHL29" s="9"/>
      <c r="HHM29" s="9"/>
      <c r="HHN29" s="9"/>
      <c r="HHO29" s="9"/>
      <c r="HHP29" s="9"/>
      <c r="HHQ29" s="9"/>
      <c r="HHR29" s="9"/>
      <c r="HHS29" s="9"/>
      <c r="HHT29" s="9"/>
      <c r="HHU29" s="9"/>
      <c r="HHV29" s="9"/>
      <c r="HHW29" s="9"/>
      <c r="HHX29" s="9"/>
      <c r="HHY29" s="9"/>
      <c r="HHZ29" s="9"/>
      <c r="HIA29" s="9"/>
      <c r="HIB29" s="9"/>
      <c r="HIC29" s="9"/>
      <c r="HID29" s="9"/>
      <c r="HIE29" s="9"/>
      <c r="HIF29" s="9"/>
      <c r="HIG29" s="9"/>
      <c r="HIH29" s="9"/>
      <c r="HII29" s="9"/>
      <c r="HIJ29" s="9"/>
      <c r="HIK29" s="9"/>
      <c r="HIL29" s="9"/>
      <c r="HIM29" s="9"/>
      <c r="HIN29" s="9"/>
      <c r="HIO29" s="9"/>
      <c r="HIP29" s="9"/>
      <c r="HIQ29" s="9"/>
      <c r="HIR29" s="9"/>
      <c r="HIS29" s="9"/>
      <c r="HIT29" s="9"/>
      <c r="HIU29" s="9"/>
      <c r="HIV29" s="9"/>
      <c r="HIW29" s="9"/>
      <c r="HIX29" s="9"/>
      <c r="HIY29" s="9"/>
      <c r="HIZ29" s="9"/>
      <c r="HJA29" s="9"/>
      <c r="HJB29" s="9"/>
      <c r="HJC29" s="9"/>
      <c r="HJD29" s="9"/>
      <c r="HJE29" s="9"/>
      <c r="HJF29" s="9"/>
      <c r="HJG29" s="9"/>
      <c r="HJH29" s="9"/>
      <c r="HJI29" s="9"/>
      <c r="HJJ29" s="9"/>
      <c r="HJK29" s="9"/>
      <c r="HJL29" s="9"/>
      <c r="HJM29" s="9"/>
      <c r="HJN29" s="9"/>
      <c r="HJO29" s="9"/>
      <c r="HJP29" s="9"/>
      <c r="HJQ29" s="9"/>
      <c r="HJR29" s="9"/>
      <c r="HJS29" s="9"/>
      <c r="HJT29" s="9"/>
      <c r="HJU29" s="9"/>
      <c r="HJV29" s="9"/>
      <c r="HJW29" s="9"/>
      <c r="HJX29" s="9"/>
      <c r="HJY29" s="9"/>
      <c r="HJZ29" s="9"/>
      <c r="HKA29" s="9"/>
      <c r="HKB29" s="9"/>
      <c r="HKC29" s="9"/>
      <c r="HKD29" s="9"/>
      <c r="HKE29" s="9"/>
      <c r="HKF29" s="9"/>
      <c r="HKG29" s="9"/>
      <c r="HKH29" s="9"/>
      <c r="HKI29" s="9"/>
      <c r="HKJ29" s="9"/>
      <c r="HKK29" s="9"/>
      <c r="HKL29" s="9"/>
      <c r="HKM29" s="9"/>
      <c r="HKN29" s="9"/>
      <c r="HKO29" s="9"/>
      <c r="HKP29" s="9"/>
      <c r="HKQ29" s="9"/>
      <c r="HKR29" s="9"/>
      <c r="HKS29" s="9"/>
      <c r="HKT29" s="9"/>
      <c r="HKU29" s="9"/>
      <c r="HKV29" s="9"/>
      <c r="HKW29" s="9"/>
      <c r="HKX29" s="9"/>
      <c r="HKY29" s="9"/>
      <c r="HKZ29" s="9"/>
      <c r="HLA29" s="9"/>
      <c r="HLB29" s="9"/>
      <c r="HLC29" s="9"/>
      <c r="HLD29" s="9"/>
      <c r="HLE29" s="9"/>
      <c r="HLF29" s="9"/>
      <c r="HLG29" s="9"/>
      <c r="HLH29" s="9"/>
      <c r="HLI29" s="9"/>
      <c r="HLJ29" s="9"/>
      <c r="HLK29" s="9"/>
      <c r="HLL29" s="9"/>
      <c r="HLM29" s="9"/>
      <c r="HLN29" s="9"/>
      <c r="HLO29" s="9"/>
      <c r="HLP29" s="9"/>
      <c r="HLQ29" s="9"/>
      <c r="HLR29" s="9"/>
      <c r="HLS29" s="9"/>
      <c r="HLT29" s="9"/>
      <c r="HLU29" s="9"/>
      <c r="HLV29" s="9"/>
      <c r="HLW29" s="9"/>
      <c r="HLX29" s="9"/>
      <c r="HLY29" s="9"/>
      <c r="HLZ29" s="9"/>
      <c r="HMA29" s="9"/>
      <c r="HMB29" s="9"/>
      <c r="HMC29" s="9"/>
      <c r="HMD29" s="9"/>
      <c r="HME29" s="9"/>
      <c r="HMF29" s="9"/>
      <c r="HMG29" s="9"/>
      <c r="HMH29" s="9"/>
      <c r="HMI29" s="9"/>
      <c r="HMJ29" s="9"/>
      <c r="HMK29" s="9"/>
      <c r="HML29" s="9"/>
      <c r="HMM29" s="9"/>
      <c r="HMN29" s="9"/>
      <c r="HMO29" s="9"/>
      <c r="HMP29" s="9"/>
      <c r="HMQ29" s="9"/>
      <c r="HMR29" s="9"/>
      <c r="HMS29" s="9"/>
      <c r="HMT29" s="9"/>
      <c r="HMU29" s="9"/>
      <c r="HMV29" s="9"/>
      <c r="HMW29" s="9"/>
      <c r="HMX29" s="9"/>
      <c r="HMY29" s="9"/>
      <c r="HMZ29" s="9"/>
      <c r="HNA29" s="9"/>
      <c r="HNB29" s="9"/>
      <c r="HNC29" s="9"/>
      <c r="HND29" s="9"/>
      <c r="HNE29" s="9"/>
      <c r="HNF29" s="9"/>
      <c r="HNG29" s="9"/>
      <c r="HNH29" s="9"/>
      <c r="HNI29" s="9"/>
      <c r="HNJ29" s="9"/>
      <c r="HNK29" s="9"/>
      <c r="HNL29" s="9"/>
      <c r="HNM29" s="9"/>
      <c r="HNN29" s="9"/>
      <c r="HNO29" s="9"/>
      <c r="HNP29" s="9"/>
      <c r="HNQ29" s="9"/>
      <c r="HNR29" s="9"/>
      <c r="HNS29" s="9"/>
      <c r="HNT29" s="9"/>
      <c r="HNU29" s="9"/>
      <c r="HNV29" s="9"/>
      <c r="HNW29" s="9"/>
      <c r="HNX29" s="9"/>
      <c r="HNY29" s="9"/>
      <c r="HNZ29" s="9"/>
      <c r="HOA29" s="9"/>
      <c r="HOB29" s="9"/>
      <c r="HOC29" s="9"/>
      <c r="HOD29" s="9"/>
      <c r="HOE29" s="9"/>
      <c r="HOF29" s="9"/>
      <c r="HOG29" s="9"/>
      <c r="HOH29" s="9"/>
      <c r="HOI29" s="9"/>
      <c r="HOJ29" s="9"/>
      <c r="HOK29" s="9"/>
      <c r="HOL29" s="9"/>
      <c r="HOM29" s="9"/>
      <c r="HON29" s="9"/>
      <c r="HOO29" s="9"/>
      <c r="HOP29" s="9"/>
      <c r="HOQ29" s="9"/>
      <c r="HOR29" s="9"/>
      <c r="HOS29" s="9"/>
      <c r="HOT29" s="9"/>
      <c r="HOU29" s="9"/>
      <c r="HOV29" s="9"/>
      <c r="HOW29" s="9"/>
      <c r="HOX29" s="9"/>
      <c r="HOY29" s="9"/>
      <c r="HOZ29" s="9"/>
      <c r="HPA29" s="9"/>
      <c r="HPB29" s="9"/>
      <c r="HPC29" s="9"/>
      <c r="HPD29" s="9"/>
      <c r="HPE29" s="9"/>
      <c r="HPF29" s="9"/>
      <c r="HPG29" s="9"/>
      <c r="HPH29" s="9"/>
      <c r="HPI29" s="9"/>
      <c r="HPJ29" s="9"/>
      <c r="HPK29" s="9"/>
      <c r="HPL29" s="9"/>
      <c r="HPM29" s="9"/>
      <c r="HPN29" s="9"/>
      <c r="HPO29" s="9"/>
      <c r="HPP29" s="9"/>
      <c r="HPQ29" s="9"/>
      <c r="HPR29" s="9"/>
      <c r="HPS29" s="9"/>
      <c r="HPT29" s="9"/>
      <c r="HPU29" s="9"/>
      <c r="HPV29" s="9"/>
      <c r="HPW29" s="9"/>
      <c r="HPX29" s="9"/>
      <c r="HPY29" s="9"/>
      <c r="HPZ29" s="9"/>
      <c r="HQA29" s="9"/>
      <c r="HQB29" s="9"/>
      <c r="HQC29" s="9"/>
      <c r="HQD29" s="9"/>
      <c r="HQE29" s="9"/>
      <c r="HQF29" s="9"/>
      <c r="HQG29" s="9"/>
      <c r="HQH29" s="9"/>
      <c r="HQI29" s="9"/>
      <c r="HQJ29" s="9"/>
      <c r="HQK29" s="9"/>
      <c r="HQL29" s="9"/>
      <c r="HQM29" s="9"/>
      <c r="HQN29" s="9"/>
      <c r="HQO29" s="9"/>
      <c r="HQP29" s="9"/>
      <c r="HQQ29" s="9"/>
      <c r="HQR29" s="9"/>
      <c r="HQS29" s="9"/>
      <c r="HQT29" s="9"/>
      <c r="HQU29" s="9"/>
      <c r="HQV29" s="9"/>
      <c r="HQW29" s="9"/>
      <c r="HQX29" s="9"/>
      <c r="HQY29" s="9"/>
      <c r="HQZ29" s="9"/>
      <c r="HRA29" s="9"/>
      <c r="HRB29" s="9"/>
      <c r="HRC29" s="9"/>
      <c r="HRD29" s="9"/>
      <c r="HRE29" s="9"/>
      <c r="HRF29" s="9"/>
      <c r="HRG29" s="9"/>
      <c r="HRH29" s="9"/>
      <c r="HRI29" s="9"/>
      <c r="HRJ29" s="9"/>
      <c r="HRK29" s="9"/>
      <c r="HRL29" s="9"/>
      <c r="HRM29" s="9"/>
      <c r="HRN29" s="9"/>
      <c r="HRO29" s="9"/>
      <c r="HRP29" s="9"/>
      <c r="HRQ29" s="9"/>
      <c r="HRR29" s="9"/>
      <c r="HRS29" s="9"/>
      <c r="HRT29" s="9"/>
      <c r="HRU29" s="9"/>
      <c r="HRV29" s="9"/>
      <c r="HRW29" s="9"/>
      <c r="HRX29" s="9"/>
      <c r="HRY29" s="9"/>
      <c r="HRZ29" s="9"/>
      <c r="HSA29" s="9"/>
      <c r="HSB29" s="9"/>
      <c r="HSC29" s="9"/>
      <c r="HSD29" s="9"/>
      <c r="HSE29" s="9"/>
      <c r="HSF29" s="9"/>
      <c r="HSG29" s="9"/>
      <c r="HSH29" s="9"/>
      <c r="HSI29" s="9"/>
      <c r="HSJ29" s="9"/>
      <c r="HSK29" s="9"/>
      <c r="HSL29" s="9"/>
      <c r="HSM29" s="9"/>
      <c r="HSN29" s="9"/>
      <c r="HSO29" s="9"/>
      <c r="HSP29" s="9"/>
      <c r="HSQ29" s="9"/>
      <c r="HSR29" s="9"/>
      <c r="HSS29" s="9"/>
      <c r="HST29" s="9"/>
      <c r="HSU29" s="9"/>
      <c r="HSV29" s="9"/>
      <c r="HSW29" s="9"/>
      <c r="HSX29" s="9"/>
      <c r="HSY29" s="9"/>
      <c r="HSZ29" s="9"/>
      <c r="HTA29" s="9"/>
      <c r="HTB29" s="9"/>
      <c r="HTC29" s="9"/>
      <c r="HTD29" s="9"/>
      <c r="HTE29" s="9"/>
      <c r="HTF29" s="9"/>
      <c r="HTG29" s="9"/>
      <c r="HTH29" s="9"/>
      <c r="HTI29" s="9"/>
      <c r="HTJ29" s="9"/>
      <c r="HTK29" s="9"/>
      <c r="HTL29" s="9"/>
      <c r="HTM29" s="9"/>
      <c r="HTN29" s="9"/>
      <c r="HTO29" s="9"/>
      <c r="HTP29" s="9"/>
      <c r="HTQ29" s="9"/>
      <c r="HTR29" s="9"/>
      <c r="HTS29" s="9"/>
      <c r="HTT29" s="9"/>
      <c r="HTU29" s="9"/>
      <c r="HTV29" s="9"/>
      <c r="HTW29" s="9"/>
      <c r="HTX29" s="9"/>
      <c r="HTY29" s="9"/>
      <c r="HTZ29" s="9"/>
      <c r="HUA29" s="9"/>
      <c r="HUB29" s="9"/>
      <c r="HUC29" s="9"/>
      <c r="HUD29" s="9"/>
      <c r="HUE29" s="9"/>
      <c r="HUF29" s="9"/>
      <c r="HUG29" s="9"/>
      <c r="HUH29" s="9"/>
      <c r="HUI29" s="9"/>
      <c r="HUJ29" s="9"/>
      <c r="HUK29" s="9"/>
      <c r="HUL29" s="9"/>
      <c r="HUM29" s="9"/>
      <c r="HUN29" s="9"/>
      <c r="HUO29" s="9"/>
      <c r="HUP29" s="9"/>
      <c r="HUQ29" s="9"/>
      <c r="HUR29" s="9"/>
      <c r="HUS29" s="9"/>
      <c r="HUT29" s="9"/>
      <c r="HUU29" s="9"/>
      <c r="HUV29" s="9"/>
      <c r="HUW29" s="9"/>
      <c r="HUX29" s="9"/>
      <c r="HUY29" s="9"/>
      <c r="HUZ29" s="9"/>
      <c r="HVA29" s="9"/>
      <c r="HVB29" s="9"/>
      <c r="HVC29" s="9"/>
      <c r="HVD29" s="9"/>
      <c r="HVE29" s="9"/>
      <c r="HVF29" s="9"/>
      <c r="HVG29" s="9"/>
      <c r="HVH29" s="9"/>
      <c r="HVI29" s="9"/>
      <c r="HVJ29" s="9"/>
      <c r="HVK29" s="9"/>
      <c r="HVL29" s="9"/>
      <c r="HVM29" s="9"/>
      <c r="HVN29" s="9"/>
      <c r="HVO29" s="9"/>
      <c r="HVP29" s="9"/>
      <c r="HVQ29" s="9"/>
      <c r="HVR29" s="9"/>
      <c r="HVS29" s="9"/>
      <c r="HVT29" s="9"/>
      <c r="HVU29" s="9"/>
      <c r="HVV29" s="9"/>
      <c r="HVW29" s="9"/>
      <c r="HVX29" s="9"/>
      <c r="HVY29" s="9"/>
      <c r="HVZ29" s="9"/>
      <c r="HWA29" s="9"/>
      <c r="HWB29" s="9"/>
      <c r="HWC29" s="9"/>
      <c r="HWD29" s="9"/>
      <c r="HWE29" s="9"/>
      <c r="HWF29" s="9"/>
      <c r="HWG29" s="9"/>
      <c r="HWH29" s="9"/>
      <c r="HWI29" s="9"/>
      <c r="HWJ29" s="9"/>
      <c r="HWK29" s="9"/>
      <c r="HWL29" s="9"/>
      <c r="HWM29" s="9"/>
      <c r="HWN29" s="9"/>
      <c r="HWO29" s="9"/>
      <c r="HWP29" s="9"/>
      <c r="HWQ29" s="9"/>
      <c r="HWR29" s="9"/>
      <c r="HWS29" s="9"/>
      <c r="HWT29" s="9"/>
      <c r="HWU29" s="9"/>
      <c r="HWV29" s="9"/>
      <c r="HWW29" s="9"/>
      <c r="HWX29" s="9"/>
      <c r="HWY29" s="9"/>
      <c r="HWZ29" s="9"/>
      <c r="HXA29" s="9"/>
      <c r="HXB29" s="9"/>
      <c r="HXC29" s="9"/>
      <c r="HXD29" s="9"/>
      <c r="HXE29" s="9"/>
      <c r="HXF29" s="9"/>
      <c r="HXG29" s="9"/>
      <c r="HXH29" s="9"/>
      <c r="HXI29" s="9"/>
      <c r="HXJ29" s="9"/>
      <c r="HXK29" s="9"/>
      <c r="HXL29" s="9"/>
      <c r="HXM29" s="9"/>
      <c r="HXN29" s="9"/>
      <c r="HXO29" s="9"/>
      <c r="HXP29" s="9"/>
      <c r="HXQ29" s="9"/>
      <c r="HXR29" s="9"/>
      <c r="HXS29" s="9"/>
      <c r="HXT29" s="9"/>
      <c r="HXU29" s="9"/>
      <c r="HXV29" s="9"/>
      <c r="HXW29" s="9"/>
      <c r="HXX29" s="9"/>
      <c r="HXY29" s="9"/>
      <c r="HXZ29" s="9"/>
      <c r="HYA29" s="9"/>
      <c r="HYB29" s="9"/>
      <c r="HYC29" s="9"/>
      <c r="HYD29" s="9"/>
      <c r="HYE29" s="9"/>
      <c r="HYF29" s="9"/>
      <c r="HYG29" s="9"/>
      <c r="HYH29" s="9"/>
      <c r="HYI29" s="9"/>
      <c r="HYJ29" s="9"/>
      <c r="HYK29" s="9"/>
      <c r="HYL29" s="9"/>
      <c r="HYM29" s="9"/>
      <c r="HYN29" s="9"/>
      <c r="HYO29" s="9"/>
      <c r="HYP29" s="9"/>
      <c r="HYQ29" s="9"/>
      <c r="HYR29" s="9"/>
      <c r="HYS29" s="9"/>
      <c r="HYT29" s="9"/>
      <c r="HYU29" s="9"/>
      <c r="HYV29" s="9"/>
      <c r="HYW29" s="9"/>
      <c r="HYX29" s="9"/>
      <c r="HYY29" s="9"/>
      <c r="HYZ29" s="9"/>
      <c r="HZA29" s="9"/>
      <c r="HZB29" s="9"/>
      <c r="HZC29" s="9"/>
      <c r="HZD29" s="9"/>
      <c r="HZE29" s="9"/>
      <c r="HZF29" s="9"/>
      <c r="HZG29" s="9"/>
      <c r="HZH29" s="9"/>
      <c r="HZI29" s="9"/>
      <c r="HZJ29" s="9"/>
      <c r="HZK29" s="9"/>
      <c r="HZL29" s="9"/>
      <c r="HZM29" s="9"/>
      <c r="HZN29" s="9"/>
      <c r="HZO29" s="9"/>
      <c r="HZP29" s="9"/>
      <c r="HZQ29" s="9"/>
      <c r="HZR29" s="9"/>
      <c r="HZS29" s="9"/>
      <c r="HZT29" s="9"/>
      <c r="HZU29" s="9"/>
      <c r="HZV29" s="9"/>
      <c r="HZW29" s="9"/>
      <c r="HZX29" s="9"/>
      <c r="HZY29" s="9"/>
      <c r="HZZ29" s="9"/>
      <c r="IAA29" s="9"/>
      <c r="IAB29" s="9"/>
      <c r="IAC29" s="9"/>
      <c r="IAD29" s="9"/>
      <c r="IAE29" s="9"/>
      <c r="IAF29" s="9"/>
      <c r="IAG29" s="9"/>
      <c r="IAH29" s="9"/>
      <c r="IAI29" s="9"/>
      <c r="IAJ29" s="9"/>
      <c r="IAK29" s="9"/>
      <c r="IAL29" s="9"/>
      <c r="IAM29" s="9"/>
      <c r="IAN29" s="9"/>
      <c r="IAO29" s="9"/>
      <c r="IAP29" s="9"/>
      <c r="IAQ29" s="9"/>
      <c r="IAR29" s="9"/>
      <c r="IAS29" s="9"/>
      <c r="IAT29" s="9"/>
      <c r="IAU29" s="9"/>
      <c r="IAV29" s="9"/>
      <c r="IAW29" s="9"/>
      <c r="IAX29" s="9"/>
      <c r="IAY29" s="9"/>
      <c r="IAZ29" s="9"/>
      <c r="IBA29" s="9"/>
      <c r="IBB29" s="9"/>
      <c r="IBC29" s="9"/>
      <c r="IBD29" s="9"/>
      <c r="IBE29" s="9"/>
      <c r="IBF29" s="9"/>
      <c r="IBG29" s="9"/>
      <c r="IBH29" s="9"/>
      <c r="IBI29" s="9"/>
      <c r="IBJ29" s="9"/>
      <c r="IBK29" s="9"/>
      <c r="IBL29" s="9"/>
      <c r="IBM29" s="9"/>
      <c r="IBN29" s="9"/>
      <c r="IBO29" s="9"/>
      <c r="IBP29" s="9"/>
      <c r="IBQ29" s="9"/>
      <c r="IBR29" s="9"/>
      <c r="IBS29" s="9"/>
      <c r="IBT29" s="9"/>
      <c r="IBU29" s="9"/>
      <c r="IBV29" s="9"/>
      <c r="IBW29" s="9"/>
      <c r="IBX29" s="9"/>
      <c r="IBY29" s="9"/>
      <c r="IBZ29" s="9"/>
      <c r="ICA29" s="9"/>
      <c r="ICB29" s="9"/>
      <c r="ICC29" s="9"/>
      <c r="ICD29" s="9"/>
      <c r="ICE29" s="9"/>
      <c r="ICF29" s="9"/>
      <c r="ICG29" s="9"/>
      <c r="ICH29" s="9"/>
      <c r="ICI29" s="9"/>
      <c r="ICJ29" s="9"/>
      <c r="ICK29" s="9"/>
      <c r="ICL29" s="9"/>
      <c r="ICM29" s="9"/>
      <c r="ICN29" s="9"/>
      <c r="ICO29" s="9"/>
      <c r="ICP29" s="9"/>
      <c r="ICQ29" s="9"/>
      <c r="ICR29" s="9"/>
      <c r="ICS29" s="9"/>
      <c r="ICT29" s="9"/>
      <c r="ICU29" s="9"/>
      <c r="ICV29" s="9"/>
      <c r="ICW29" s="9"/>
      <c r="ICX29" s="9"/>
      <c r="ICY29" s="9"/>
      <c r="ICZ29" s="9"/>
      <c r="IDA29" s="9"/>
      <c r="IDB29" s="9"/>
      <c r="IDC29" s="9"/>
      <c r="IDD29" s="9"/>
      <c r="IDE29" s="9"/>
      <c r="IDF29" s="9"/>
      <c r="IDG29" s="9"/>
      <c r="IDH29" s="9"/>
      <c r="IDI29" s="9"/>
      <c r="IDJ29" s="9"/>
      <c r="IDK29" s="9"/>
      <c r="IDL29" s="9"/>
      <c r="IDM29" s="9"/>
      <c r="IDN29" s="9"/>
      <c r="IDO29" s="9"/>
      <c r="IDP29" s="9"/>
      <c r="IDQ29" s="9"/>
      <c r="IDR29" s="9"/>
      <c r="IDS29" s="9"/>
      <c r="IDT29" s="9"/>
      <c r="IDU29" s="9"/>
      <c r="IDV29" s="9"/>
      <c r="IDW29" s="9"/>
      <c r="IDX29" s="9"/>
      <c r="IDY29" s="9"/>
      <c r="IDZ29" s="9"/>
      <c r="IEA29" s="9"/>
      <c r="IEB29" s="9"/>
      <c r="IEC29" s="9"/>
      <c r="IED29" s="9"/>
      <c r="IEE29" s="9"/>
      <c r="IEF29" s="9"/>
      <c r="IEG29" s="9"/>
      <c r="IEH29" s="9"/>
      <c r="IEI29" s="9"/>
      <c r="IEJ29" s="9"/>
      <c r="IEK29" s="9"/>
      <c r="IEL29" s="9"/>
      <c r="IEM29" s="9"/>
      <c r="IEN29" s="9"/>
      <c r="IEO29" s="9"/>
      <c r="IEP29" s="9"/>
      <c r="IEQ29" s="9"/>
      <c r="IER29" s="9"/>
      <c r="IES29" s="9"/>
      <c r="IET29" s="9"/>
      <c r="IEU29" s="9"/>
      <c r="IEV29" s="9"/>
      <c r="IEW29" s="9"/>
      <c r="IEX29" s="9"/>
      <c r="IEY29" s="9"/>
      <c r="IEZ29" s="9"/>
      <c r="IFA29" s="9"/>
      <c r="IFB29" s="9"/>
      <c r="IFC29" s="9"/>
      <c r="IFD29" s="9"/>
      <c r="IFE29" s="9"/>
      <c r="IFF29" s="9"/>
      <c r="IFG29" s="9"/>
      <c r="IFH29" s="9"/>
      <c r="IFI29" s="9"/>
      <c r="IFJ29" s="9"/>
      <c r="IFK29" s="9"/>
      <c r="IFL29" s="9"/>
      <c r="IFM29" s="9"/>
      <c r="IFN29" s="9"/>
      <c r="IFO29" s="9"/>
      <c r="IFP29" s="9"/>
      <c r="IFQ29" s="9"/>
      <c r="IFR29" s="9"/>
      <c r="IFS29" s="9"/>
      <c r="IFT29" s="9"/>
      <c r="IFU29" s="9"/>
      <c r="IFV29" s="9"/>
      <c r="IFW29" s="9"/>
      <c r="IFX29" s="9"/>
      <c r="IFY29" s="9"/>
      <c r="IFZ29" s="9"/>
      <c r="IGA29" s="9"/>
      <c r="IGB29" s="9"/>
      <c r="IGC29" s="9"/>
      <c r="IGD29" s="9"/>
      <c r="IGE29" s="9"/>
      <c r="IGF29" s="9"/>
      <c r="IGG29" s="9"/>
      <c r="IGH29" s="9"/>
      <c r="IGI29" s="9"/>
      <c r="IGJ29" s="9"/>
      <c r="IGK29" s="9"/>
      <c r="IGL29" s="9"/>
      <c r="IGM29" s="9"/>
      <c r="IGN29" s="9"/>
      <c r="IGO29" s="9"/>
      <c r="IGP29" s="9"/>
      <c r="IGQ29" s="9"/>
      <c r="IGR29" s="9"/>
      <c r="IGS29" s="9"/>
      <c r="IGT29" s="9"/>
      <c r="IGU29" s="9"/>
      <c r="IGV29" s="9"/>
      <c r="IGW29" s="9"/>
      <c r="IGX29" s="9"/>
      <c r="IGY29" s="9"/>
      <c r="IGZ29" s="9"/>
      <c r="IHA29" s="9"/>
      <c r="IHB29" s="9"/>
      <c r="IHC29" s="9"/>
      <c r="IHD29" s="9"/>
      <c r="IHE29" s="9"/>
      <c r="IHF29" s="9"/>
      <c r="IHG29" s="9"/>
      <c r="IHH29" s="9"/>
      <c r="IHI29" s="9"/>
      <c r="IHJ29" s="9"/>
      <c r="IHK29" s="9"/>
      <c r="IHL29" s="9"/>
      <c r="IHM29" s="9"/>
      <c r="IHN29" s="9"/>
      <c r="IHO29" s="9"/>
      <c r="IHP29" s="9"/>
      <c r="IHQ29" s="9"/>
      <c r="IHR29" s="9"/>
      <c r="IHS29" s="9"/>
      <c r="IHT29" s="9"/>
      <c r="IHU29" s="9"/>
      <c r="IHV29" s="9"/>
      <c r="IHW29" s="9"/>
      <c r="IHX29" s="9"/>
      <c r="IHY29" s="9"/>
      <c r="IHZ29" s="9"/>
      <c r="IIA29" s="9"/>
      <c r="IIB29" s="9"/>
      <c r="IIC29" s="9"/>
      <c r="IID29" s="9"/>
      <c r="IIE29" s="9"/>
      <c r="IIF29" s="9"/>
      <c r="IIG29" s="9"/>
      <c r="IIH29" s="9"/>
      <c r="III29" s="9"/>
      <c r="IIJ29" s="9"/>
      <c r="IIK29" s="9"/>
      <c r="IIL29" s="9"/>
      <c r="IIM29" s="9"/>
      <c r="IIN29" s="9"/>
      <c r="IIO29" s="9"/>
      <c r="IIP29" s="9"/>
      <c r="IIQ29" s="9"/>
      <c r="IIR29" s="9"/>
      <c r="IIS29" s="9"/>
      <c r="IIT29" s="9"/>
      <c r="IIU29" s="9"/>
      <c r="IIV29" s="9"/>
      <c r="IIW29" s="9"/>
      <c r="IIX29" s="9"/>
      <c r="IIY29" s="9"/>
      <c r="IIZ29" s="9"/>
      <c r="IJA29" s="9"/>
      <c r="IJB29" s="9"/>
      <c r="IJC29" s="9"/>
      <c r="IJD29" s="9"/>
      <c r="IJE29" s="9"/>
      <c r="IJF29" s="9"/>
      <c r="IJG29" s="9"/>
      <c r="IJH29" s="9"/>
      <c r="IJI29" s="9"/>
      <c r="IJJ29" s="9"/>
      <c r="IJK29" s="9"/>
      <c r="IJL29" s="9"/>
      <c r="IJM29" s="9"/>
      <c r="IJN29" s="9"/>
      <c r="IJO29" s="9"/>
      <c r="IJP29" s="9"/>
      <c r="IJQ29" s="9"/>
      <c r="IJR29" s="9"/>
      <c r="IJS29" s="9"/>
      <c r="IJT29" s="9"/>
      <c r="IJU29" s="9"/>
      <c r="IJV29" s="9"/>
      <c r="IJW29" s="9"/>
      <c r="IJX29" s="9"/>
      <c r="IJY29" s="9"/>
      <c r="IJZ29" s="9"/>
      <c r="IKA29" s="9"/>
      <c r="IKB29" s="9"/>
      <c r="IKC29" s="9"/>
      <c r="IKD29" s="9"/>
      <c r="IKE29" s="9"/>
      <c r="IKF29" s="9"/>
      <c r="IKG29" s="9"/>
      <c r="IKH29" s="9"/>
      <c r="IKI29" s="9"/>
      <c r="IKJ29" s="9"/>
      <c r="IKK29" s="9"/>
      <c r="IKL29" s="9"/>
      <c r="IKM29" s="9"/>
      <c r="IKN29" s="9"/>
      <c r="IKO29" s="9"/>
      <c r="IKP29" s="9"/>
      <c r="IKQ29" s="9"/>
      <c r="IKR29" s="9"/>
      <c r="IKS29" s="9"/>
      <c r="IKT29" s="9"/>
      <c r="IKU29" s="9"/>
      <c r="IKV29" s="9"/>
      <c r="IKW29" s="9"/>
      <c r="IKX29" s="9"/>
      <c r="IKY29" s="9"/>
      <c r="IKZ29" s="9"/>
      <c r="ILA29" s="9"/>
      <c r="ILB29" s="9"/>
      <c r="ILC29" s="9"/>
      <c r="ILD29" s="9"/>
      <c r="ILE29" s="9"/>
      <c r="ILF29" s="9"/>
      <c r="ILG29" s="9"/>
      <c r="ILH29" s="9"/>
      <c r="ILI29" s="9"/>
      <c r="ILJ29" s="9"/>
      <c r="ILK29" s="9"/>
      <c r="ILL29" s="9"/>
      <c r="ILM29" s="9"/>
      <c r="ILN29" s="9"/>
      <c r="ILO29" s="9"/>
      <c r="ILP29" s="9"/>
      <c r="ILQ29" s="9"/>
      <c r="ILR29" s="9"/>
      <c r="ILS29" s="9"/>
      <c r="ILT29" s="9"/>
      <c r="ILU29" s="9"/>
      <c r="ILV29" s="9"/>
      <c r="ILW29" s="9"/>
      <c r="ILX29" s="9"/>
      <c r="ILY29" s="9"/>
      <c r="ILZ29" s="9"/>
      <c r="IMA29" s="9"/>
      <c r="IMB29" s="9"/>
      <c r="IMC29" s="9"/>
      <c r="IMD29" s="9"/>
      <c r="IME29" s="9"/>
      <c r="IMF29" s="9"/>
      <c r="IMG29" s="9"/>
      <c r="IMH29" s="9"/>
      <c r="IMI29" s="9"/>
      <c r="IMJ29" s="9"/>
      <c r="IMK29" s="9"/>
      <c r="IML29" s="9"/>
      <c r="IMM29" s="9"/>
      <c r="IMN29" s="9"/>
      <c r="IMO29" s="9"/>
      <c r="IMP29" s="9"/>
      <c r="IMQ29" s="9"/>
      <c r="IMR29" s="9"/>
      <c r="IMS29" s="9"/>
      <c r="IMT29" s="9"/>
      <c r="IMU29" s="9"/>
      <c r="IMV29" s="9"/>
      <c r="IMW29" s="9"/>
      <c r="IMX29" s="9"/>
      <c r="IMY29" s="9"/>
      <c r="IMZ29" s="9"/>
      <c r="INA29" s="9"/>
      <c r="INB29" s="9"/>
      <c r="INC29" s="9"/>
      <c r="IND29" s="9"/>
      <c r="INE29" s="9"/>
      <c r="INF29" s="9"/>
      <c r="ING29" s="9"/>
      <c r="INH29" s="9"/>
      <c r="INI29" s="9"/>
      <c r="INJ29" s="9"/>
      <c r="INK29" s="9"/>
      <c r="INL29" s="9"/>
      <c r="INM29" s="9"/>
      <c r="INN29" s="9"/>
      <c r="INO29" s="9"/>
      <c r="INP29" s="9"/>
      <c r="INQ29" s="9"/>
      <c r="INR29" s="9"/>
      <c r="INS29" s="9"/>
      <c r="INT29" s="9"/>
      <c r="INU29" s="9"/>
      <c r="INV29" s="9"/>
      <c r="INW29" s="9"/>
      <c r="INX29" s="9"/>
      <c r="INY29" s="9"/>
      <c r="INZ29" s="9"/>
      <c r="IOA29" s="9"/>
      <c r="IOB29" s="9"/>
      <c r="IOC29" s="9"/>
      <c r="IOD29" s="9"/>
      <c r="IOE29" s="9"/>
      <c r="IOF29" s="9"/>
      <c r="IOG29" s="9"/>
      <c r="IOH29" s="9"/>
      <c r="IOI29" s="9"/>
      <c r="IOJ29" s="9"/>
      <c r="IOK29" s="9"/>
      <c r="IOL29" s="9"/>
      <c r="IOM29" s="9"/>
      <c r="ION29" s="9"/>
      <c r="IOO29" s="9"/>
      <c r="IOP29" s="9"/>
      <c r="IOQ29" s="9"/>
      <c r="IOR29" s="9"/>
      <c r="IOS29" s="9"/>
      <c r="IOT29" s="9"/>
      <c r="IOU29" s="9"/>
      <c r="IOV29" s="9"/>
      <c r="IOW29" s="9"/>
      <c r="IOX29" s="9"/>
      <c r="IOY29" s="9"/>
      <c r="IOZ29" s="9"/>
      <c r="IPA29" s="9"/>
      <c r="IPB29" s="9"/>
      <c r="IPC29" s="9"/>
      <c r="IPD29" s="9"/>
      <c r="IPE29" s="9"/>
      <c r="IPF29" s="9"/>
      <c r="IPG29" s="9"/>
      <c r="IPH29" s="9"/>
      <c r="IPI29" s="9"/>
      <c r="IPJ29" s="9"/>
      <c r="IPK29" s="9"/>
      <c r="IPL29" s="9"/>
      <c r="IPM29" s="9"/>
      <c r="IPN29" s="9"/>
      <c r="IPO29" s="9"/>
      <c r="IPP29" s="9"/>
      <c r="IPQ29" s="9"/>
      <c r="IPR29" s="9"/>
      <c r="IPS29" s="9"/>
      <c r="IPT29" s="9"/>
      <c r="IPU29" s="9"/>
      <c r="IPV29" s="9"/>
      <c r="IPW29" s="9"/>
      <c r="IPX29" s="9"/>
      <c r="IPY29" s="9"/>
      <c r="IPZ29" s="9"/>
      <c r="IQA29" s="9"/>
      <c r="IQB29" s="9"/>
      <c r="IQC29" s="9"/>
      <c r="IQD29" s="9"/>
      <c r="IQE29" s="9"/>
      <c r="IQF29" s="9"/>
      <c r="IQG29" s="9"/>
      <c r="IQH29" s="9"/>
      <c r="IQI29" s="9"/>
      <c r="IQJ29" s="9"/>
      <c r="IQK29" s="9"/>
      <c r="IQL29" s="9"/>
      <c r="IQM29" s="9"/>
      <c r="IQN29" s="9"/>
      <c r="IQO29" s="9"/>
      <c r="IQP29" s="9"/>
      <c r="IQQ29" s="9"/>
      <c r="IQR29" s="9"/>
      <c r="IQS29" s="9"/>
      <c r="IQT29" s="9"/>
      <c r="IQU29" s="9"/>
      <c r="IQV29" s="9"/>
      <c r="IQW29" s="9"/>
      <c r="IQX29" s="9"/>
      <c r="IQY29" s="9"/>
      <c r="IQZ29" s="9"/>
      <c r="IRA29" s="9"/>
      <c r="IRB29" s="9"/>
      <c r="IRC29" s="9"/>
      <c r="IRD29" s="9"/>
      <c r="IRE29" s="9"/>
      <c r="IRF29" s="9"/>
      <c r="IRG29" s="9"/>
      <c r="IRH29" s="9"/>
      <c r="IRI29" s="9"/>
      <c r="IRJ29" s="9"/>
      <c r="IRK29" s="9"/>
      <c r="IRL29" s="9"/>
      <c r="IRM29" s="9"/>
      <c r="IRN29" s="9"/>
      <c r="IRO29" s="9"/>
      <c r="IRP29" s="9"/>
      <c r="IRQ29" s="9"/>
      <c r="IRR29" s="9"/>
      <c r="IRS29" s="9"/>
      <c r="IRT29" s="9"/>
      <c r="IRU29" s="9"/>
      <c r="IRV29" s="9"/>
      <c r="IRW29" s="9"/>
      <c r="IRX29" s="9"/>
      <c r="IRY29" s="9"/>
      <c r="IRZ29" s="9"/>
      <c r="ISA29" s="9"/>
      <c r="ISB29" s="9"/>
      <c r="ISC29" s="9"/>
      <c r="ISD29" s="9"/>
      <c r="ISE29" s="9"/>
      <c r="ISF29" s="9"/>
      <c r="ISG29" s="9"/>
      <c r="ISH29" s="9"/>
      <c r="ISI29" s="9"/>
      <c r="ISJ29" s="9"/>
      <c r="ISK29" s="9"/>
      <c r="ISL29" s="9"/>
      <c r="ISM29" s="9"/>
      <c r="ISN29" s="9"/>
      <c r="ISO29" s="9"/>
      <c r="ISP29" s="9"/>
      <c r="ISQ29" s="9"/>
      <c r="ISR29" s="9"/>
      <c r="ISS29" s="9"/>
      <c r="IST29" s="9"/>
      <c r="ISU29" s="9"/>
      <c r="ISV29" s="9"/>
      <c r="ISW29" s="9"/>
      <c r="ISX29" s="9"/>
      <c r="ISY29" s="9"/>
      <c r="ISZ29" s="9"/>
      <c r="ITA29" s="9"/>
      <c r="ITB29" s="9"/>
      <c r="ITC29" s="9"/>
      <c r="ITD29" s="9"/>
      <c r="ITE29" s="9"/>
      <c r="ITF29" s="9"/>
      <c r="ITG29" s="9"/>
      <c r="ITH29" s="9"/>
      <c r="ITI29" s="9"/>
      <c r="ITJ29" s="9"/>
      <c r="ITK29" s="9"/>
      <c r="ITL29" s="9"/>
      <c r="ITM29" s="9"/>
      <c r="ITN29" s="9"/>
      <c r="ITO29" s="9"/>
      <c r="ITP29" s="9"/>
      <c r="ITQ29" s="9"/>
      <c r="ITR29" s="9"/>
      <c r="ITS29" s="9"/>
      <c r="ITT29" s="9"/>
      <c r="ITU29" s="9"/>
      <c r="ITV29" s="9"/>
      <c r="ITW29" s="9"/>
      <c r="ITX29" s="9"/>
      <c r="ITY29" s="9"/>
      <c r="ITZ29" s="9"/>
      <c r="IUA29" s="9"/>
      <c r="IUB29" s="9"/>
      <c r="IUC29" s="9"/>
      <c r="IUD29" s="9"/>
      <c r="IUE29" s="9"/>
      <c r="IUF29" s="9"/>
      <c r="IUG29" s="9"/>
      <c r="IUH29" s="9"/>
      <c r="IUI29" s="9"/>
      <c r="IUJ29" s="9"/>
      <c r="IUK29" s="9"/>
      <c r="IUL29" s="9"/>
      <c r="IUM29" s="9"/>
      <c r="IUN29" s="9"/>
      <c r="IUO29" s="9"/>
      <c r="IUP29" s="9"/>
      <c r="IUQ29" s="9"/>
      <c r="IUR29" s="9"/>
      <c r="IUS29" s="9"/>
      <c r="IUT29" s="9"/>
      <c r="IUU29" s="9"/>
      <c r="IUV29" s="9"/>
      <c r="IUW29" s="9"/>
      <c r="IUX29" s="9"/>
      <c r="IUY29" s="9"/>
      <c r="IUZ29" s="9"/>
      <c r="IVA29" s="9"/>
      <c r="IVB29" s="9"/>
      <c r="IVC29" s="9"/>
      <c r="IVD29" s="9"/>
      <c r="IVE29" s="9"/>
      <c r="IVF29" s="9"/>
      <c r="IVG29" s="9"/>
      <c r="IVH29" s="9"/>
      <c r="IVI29" s="9"/>
      <c r="IVJ29" s="9"/>
      <c r="IVK29" s="9"/>
      <c r="IVL29" s="9"/>
      <c r="IVM29" s="9"/>
      <c r="IVN29" s="9"/>
      <c r="IVO29" s="9"/>
      <c r="IVP29" s="9"/>
      <c r="IVQ29" s="9"/>
      <c r="IVR29" s="9"/>
      <c r="IVS29" s="9"/>
      <c r="IVT29" s="9"/>
      <c r="IVU29" s="9"/>
      <c r="IVV29" s="9"/>
      <c r="IVW29" s="9"/>
      <c r="IVX29" s="9"/>
      <c r="IVY29" s="9"/>
      <c r="IVZ29" s="9"/>
      <c r="IWA29" s="9"/>
      <c r="IWB29" s="9"/>
      <c r="IWC29" s="9"/>
      <c r="IWD29" s="9"/>
      <c r="IWE29" s="9"/>
      <c r="IWF29" s="9"/>
      <c r="IWG29" s="9"/>
      <c r="IWH29" s="9"/>
      <c r="IWI29" s="9"/>
      <c r="IWJ29" s="9"/>
      <c r="IWK29" s="9"/>
      <c r="IWL29" s="9"/>
      <c r="IWM29" s="9"/>
      <c r="IWN29" s="9"/>
      <c r="IWO29" s="9"/>
      <c r="IWP29" s="9"/>
      <c r="IWQ29" s="9"/>
      <c r="IWR29" s="9"/>
      <c r="IWS29" s="9"/>
      <c r="IWT29" s="9"/>
      <c r="IWU29" s="9"/>
      <c r="IWV29" s="9"/>
      <c r="IWW29" s="9"/>
      <c r="IWX29" s="9"/>
      <c r="IWY29" s="9"/>
      <c r="IWZ29" s="9"/>
      <c r="IXA29" s="9"/>
      <c r="IXB29" s="9"/>
      <c r="IXC29" s="9"/>
      <c r="IXD29" s="9"/>
      <c r="IXE29" s="9"/>
      <c r="IXF29" s="9"/>
      <c r="IXG29" s="9"/>
      <c r="IXH29" s="9"/>
      <c r="IXI29" s="9"/>
      <c r="IXJ29" s="9"/>
      <c r="IXK29" s="9"/>
      <c r="IXL29" s="9"/>
      <c r="IXM29" s="9"/>
      <c r="IXN29" s="9"/>
      <c r="IXO29" s="9"/>
      <c r="IXP29" s="9"/>
      <c r="IXQ29" s="9"/>
      <c r="IXR29" s="9"/>
      <c r="IXS29" s="9"/>
      <c r="IXT29" s="9"/>
      <c r="IXU29" s="9"/>
      <c r="IXV29" s="9"/>
      <c r="IXW29" s="9"/>
      <c r="IXX29" s="9"/>
      <c r="IXY29" s="9"/>
      <c r="IXZ29" s="9"/>
      <c r="IYA29" s="9"/>
      <c r="IYB29" s="9"/>
      <c r="IYC29" s="9"/>
      <c r="IYD29" s="9"/>
      <c r="IYE29" s="9"/>
      <c r="IYF29" s="9"/>
      <c r="IYG29" s="9"/>
      <c r="IYH29" s="9"/>
      <c r="IYI29" s="9"/>
      <c r="IYJ29" s="9"/>
      <c r="IYK29" s="9"/>
      <c r="IYL29" s="9"/>
      <c r="IYM29" s="9"/>
      <c r="IYN29" s="9"/>
      <c r="IYO29" s="9"/>
      <c r="IYP29" s="9"/>
      <c r="IYQ29" s="9"/>
      <c r="IYR29" s="9"/>
      <c r="IYS29" s="9"/>
      <c r="IYT29" s="9"/>
      <c r="IYU29" s="9"/>
      <c r="IYV29" s="9"/>
      <c r="IYW29" s="9"/>
      <c r="IYX29" s="9"/>
      <c r="IYY29" s="9"/>
      <c r="IYZ29" s="9"/>
      <c r="IZA29" s="9"/>
      <c r="IZB29" s="9"/>
      <c r="IZC29" s="9"/>
      <c r="IZD29" s="9"/>
      <c r="IZE29" s="9"/>
      <c r="IZF29" s="9"/>
      <c r="IZG29" s="9"/>
      <c r="IZH29" s="9"/>
      <c r="IZI29" s="9"/>
      <c r="IZJ29" s="9"/>
      <c r="IZK29" s="9"/>
      <c r="IZL29" s="9"/>
      <c r="IZM29" s="9"/>
      <c r="IZN29" s="9"/>
      <c r="IZO29" s="9"/>
      <c r="IZP29" s="9"/>
      <c r="IZQ29" s="9"/>
      <c r="IZR29" s="9"/>
      <c r="IZS29" s="9"/>
      <c r="IZT29" s="9"/>
      <c r="IZU29" s="9"/>
      <c r="IZV29" s="9"/>
      <c r="IZW29" s="9"/>
      <c r="IZX29" s="9"/>
      <c r="IZY29" s="9"/>
      <c r="IZZ29" s="9"/>
      <c r="JAA29" s="9"/>
      <c r="JAB29" s="9"/>
      <c r="JAC29" s="9"/>
      <c r="JAD29" s="9"/>
      <c r="JAE29" s="9"/>
      <c r="JAF29" s="9"/>
      <c r="JAG29" s="9"/>
      <c r="JAH29" s="9"/>
      <c r="JAI29" s="9"/>
      <c r="JAJ29" s="9"/>
      <c r="JAK29" s="9"/>
      <c r="JAL29" s="9"/>
      <c r="JAM29" s="9"/>
      <c r="JAN29" s="9"/>
      <c r="JAO29" s="9"/>
      <c r="JAP29" s="9"/>
      <c r="JAQ29" s="9"/>
      <c r="JAR29" s="9"/>
      <c r="JAS29" s="9"/>
      <c r="JAT29" s="9"/>
      <c r="JAU29" s="9"/>
      <c r="JAV29" s="9"/>
      <c r="JAW29" s="9"/>
      <c r="JAX29" s="9"/>
      <c r="JAY29" s="9"/>
      <c r="JAZ29" s="9"/>
      <c r="JBA29" s="9"/>
      <c r="JBB29" s="9"/>
      <c r="JBC29" s="9"/>
      <c r="JBD29" s="9"/>
      <c r="JBE29" s="9"/>
      <c r="JBF29" s="9"/>
      <c r="JBG29" s="9"/>
      <c r="JBH29" s="9"/>
      <c r="JBI29" s="9"/>
      <c r="JBJ29" s="9"/>
      <c r="JBK29" s="9"/>
      <c r="JBL29" s="9"/>
      <c r="JBM29" s="9"/>
      <c r="JBN29" s="9"/>
      <c r="JBO29" s="9"/>
      <c r="JBP29" s="9"/>
      <c r="JBQ29" s="9"/>
      <c r="JBR29" s="9"/>
      <c r="JBS29" s="9"/>
      <c r="JBT29" s="9"/>
      <c r="JBU29" s="9"/>
      <c r="JBV29" s="9"/>
      <c r="JBW29" s="9"/>
      <c r="JBX29" s="9"/>
      <c r="JBY29" s="9"/>
      <c r="JBZ29" s="9"/>
      <c r="JCA29" s="9"/>
      <c r="JCB29" s="9"/>
      <c r="JCC29" s="9"/>
      <c r="JCD29" s="9"/>
      <c r="JCE29" s="9"/>
      <c r="JCF29" s="9"/>
      <c r="JCG29" s="9"/>
      <c r="JCH29" s="9"/>
      <c r="JCI29" s="9"/>
      <c r="JCJ29" s="9"/>
      <c r="JCK29" s="9"/>
      <c r="JCL29" s="9"/>
      <c r="JCM29" s="9"/>
      <c r="JCN29" s="9"/>
      <c r="JCO29" s="9"/>
      <c r="JCP29" s="9"/>
      <c r="JCQ29" s="9"/>
      <c r="JCR29" s="9"/>
      <c r="JCS29" s="9"/>
      <c r="JCT29" s="9"/>
      <c r="JCU29" s="9"/>
      <c r="JCV29" s="9"/>
      <c r="JCW29" s="9"/>
      <c r="JCX29" s="9"/>
      <c r="JCY29" s="9"/>
      <c r="JCZ29" s="9"/>
      <c r="JDA29" s="9"/>
      <c r="JDB29" s="9"/>
      <c r="JDC29" s="9"/>
      <c r="JDD29" s="9"/>
      <c r="JDE29" s="9"/>
      <c r="JDF29" s="9"/>
      <c r="JDG29" s="9"/>
      <c r="JDH29" s="9"/>
      <c r="JDI29" s="9"/>
      <c r="JDJ29" s="9"/>
      <c r="JDK29" s="9"/>
      <c r="JDL29" s="9"/>
      <c r="JDM29" s="9"/>
      <c r="JDN29" s="9"/>
      <c r="JDO29" s="9"/>
      <c r="JDP29" s="9"/>
      <c r="JDQ29" s="9"/>
      <c r="JDR29" s="9"/>
      <c r="JDS29" s="9"/>
      <c r="JDT29" s="9"/>
      <c r="JDU29" s="9"/>
      <c r="JDV29" s="9"/>
      <c r="JDW29" s="9"/>
      <c r="JDX29" s="9"/>
      <c r="JDY29" s="9"/>
      <c r="JDZ29" s="9"/>
      <c r="JEA29" s="9"/>
      <c r="JEB29" s="9"/>
      <c r="JEC29" s="9"/>
      <c r="JED29" s="9"/>
      <c r="JEE29" s="9"/>
      <c r="JEF29" s="9"/>
      <c r="JEG29" s="9"/>
      <c r="JEH29" s="9"/>
      <c r="JEI29" s="9"/>
      <c r="JEJ29" s="9"/>
      <c r="JEK29" s="9"/>
      <c r="JEL29" s="9"/>
      <c r="JEM29" s="9"/>
      <c r="JEN29" s="9"/>
      <c r="JEO29" s="9"/>
      <c r="JEP29" s="9"/>
      <c r="JEQ29" s="9"/>
      <c r="JER29" s="9"/>
      <c r="JES29" s="9"/>
      <c r="JET29" s="9"/>
      <c r="JEU29" s="9"/>
      <c r="JEV29" s="9"/>
      <c r="JEW29" s="9"/>
      <c r="JEX29" s="9"/>
      <c r="JEY29" s="9"/>
      <c r="JEZ29" s="9"/>
      <c r="JFA29" s="9"/>
      <c r="JFB29" s="9"/>
      <c r="JFC29" s="9"/>
      <c r="JFD29" s="9"/>
      <c r="JFE29" s="9"/>
      <c r="JFF29" s="9"/>
      <c r="JFG29" s="9"/>
      <c r="JFH29" s="9"/>
      <c r="JFI29" s="9"/>
      <c r="JFJ29" s="9"/>
      <c r="JFK29" s="9"/>
      <c r="JFL29" s="9"/>
      <c r="JFM29" s="9"/>
      <c r="JFN29" s="9"/>
      <c r="JFO29" s="9"/>
      <c r="JFP29" s="9"/>
      <c r="JFQ29" s="9"/>
      <c r="JFR29" s="9"/>
      <c r="JFS29" s="9"/>
      <c r="JFT29" s="9"/>
      <c r="JFU29" s="9"/>
      <c r="JFV29" s="9"/>
      <c r="JFW29" s="9"/>
      <c r="JFX29" s="9"/>
      <c r="JFY29" s="9"/>
      <c r="JFZ29" s="9"/>
      <c r="JGA29" s="9"/>
      <c r="JGB29" s="9"/>
      <c r="JGC29" s="9"/>
      <c r="JGD29" s="9"/>
      <c r="JGE29" s="9"/>
      <c r="JGF29" s="9"/>
      <c r="JGG29" s="9"/>
      <c r="JGH29" s="9"/>
      <c r="JGI29" s="9"/>
      <c r="JGJ29" s="9"/>
      <c r="JGK29" s="9"/>
      <c r="JGL29" s="9"/>
      <c r="JGM29" s="9"/>
      <c r="JGN29" s="9"/>
      <c r="JGO29" s="9"/>
      <c r="JGP29" s="9"/>
      <c r="JGQ29" s="9"/>
      <c r="JGR29" s="9"/>
      <c r="JGS29" s="9"/>
      <c r="JGT29" s="9"/>
      <c r="JGU29" s="9"/>
      <c r="JGV29" s="9"/>
      <c r="JGW29" s="9"/>
      <c r="JGX29" s="9"/>
      <c r="JGY29" s="9"/>
      <c r="JGZ29" s="9"/>
      <c r="JHA29" s="9"/>
      <c r="JHB29" s="9"/>
      <c r="JHC29" s="9"/>
      <c r="JHD29" s="9"/>
      <c r="JHE29" s="9"/>
      <c r="JHF29" s="9"/>
      <c r="JHG29" s="9"/>
      <c r="JHH29" s="9"/>
      <c r="JHI29" s="9"/>
      <c r="JHJ29" s="9"/>
      <c r="JHK29" s="9"/>
      <c r="JHL29" s="9"/>
      <c r="JHM29" s="9"/>
      <c r="JHN29" s="9"/>
      <c r="JHO29" s="9"/>
      <c r="JHP29" s="9"/>
      <c r="JHQ29" s="9"/>
      <c r="JHR29" s="9"/>
      <c r="JHS29" s="9"/>
      <c r="JHT29" s="9"/>
      <c r="JHU29" s="9"/>
      <c r="JHV29" s="9"/>
      <c r="JHW29" s="9"/>
      <c r="JHX29" s="9"/>
      <c r="JHY29" s="9"/>
      <c r="JHZ29" s="9"/>
      <c r="JIA29" s="9"/>
      <c r="JIB29" s="9"/>
      <c r="JIC29" s="9"/>
      <c r="JID29" s="9"/>
      <c r="JIE29" s="9"/>
      <c r="JIF29" s="9"/>
      <c r="JIG29" s="9"/>
      <c r="JIH29" s="9"/>
      <c r="JII29" s="9"/>
      <c r="JIJ29" s="9"/>
      <c r="JIK29" s="9"/>
      <c r="JIL29" s="9"/>
      <c r="JIM29" s="9"/>
      <c r="JIN29" s="9"/>
      <c r="JIO29" s="9"/>
      <c r="JIP29" s="9"/>
      <c r="JIQ29" s="9"/>
      <c r="JIR29" s="9"/>
      <c r="JIS29" s="9"/>
      <c r="JIT29" s="9"/>
      <c r="JIU29" s="9"/>
      <c r="JIV29" s="9"/>
      <c r="JIW29" s="9"/>
      <c r="JIX29" s="9"/>
      <c r="JIY29" s="9"/>
      <c r="JIZ29" s="9"/>
      <c r="JJA29" s="9"/>
      <c r="JJB29" s="9"/>
      <c r="JJC29" s="9"/>
      <c r="JJD29" s="9"/>
      <c r="JJE29" s="9"/>
      <c r="JJF29" s="9"/>
      <c r="JJG29" s="9"/>
      <c r="JJH29" s="9"/>
      <c r="JJI29" s="9"/>
      <c r="JJJ29" s="9"/>
      <c r="JJK29" s="9"/>
      <c r="JJL29" s="9"/>
      <c r="JJM29" s="9"/>
      <c r="JJN29" s="9"/>
      <c r="JJO29" s="9"/>
      <c r="JJP29" s="9"/>
      <c r="JJQ29" s="9"/>
      <c r="JJR29" s="9"/>
      <c r="JJS29" s="9"/>
      <c r="JJT29" s="9"/>
      <c r="JJU29" s="9"/>
      <c r="JJV29" s="9"/>
      <c r="JJW29" s="9"/>
      <c r="JJX29" s="9"/>
      <c r="JJY29" s="9"/>
      <c r="JJZ29" s="9"/>
      <c r="JKA29" s="9"/>
      <c r="JKB29" s="9"/>
      <c r="JKC29" s="9"/>
      <c r="JKD29" s="9"/>
      <c r="JKE29" s="9"/>
      <c r="JKF29" s="9"/>
      <c r="JKG29" s="9"/>
      <c r="JKH29" s="9"/>
      <c r="JKI29" s="9"/>
      <c r="JKJ29" s="9"/>
      <c r="JKK29" s="9"/>
      <c r="JKL29" s="9"/>
      <c r="JKM29" s="9"/>
      <c r="JKN29" s="9"/>
      <c r="JKO29" s="9"/>
      <c r="JKP29" s="9"/>
      <c r="JKQ29" s="9"/>
      <c r="JKR29" s="9"/>
      <c r="JKS29" s="9"/>
      <c r="JKT29" s="9"/>
      <c r="JKU29" s="9"/>
      <c r="JKV29" s="9"/>
      <c r="JKW29" s="9"/>
      <c r="JKX29" s="9"/>
      <c r="JKY29" s="9"/>
      <c r="JKZ29" s="9"/>
      <c r="JLA29" s="9"/>
      <c r="JLB29" s="9"/>
      <c r="JLC29" s="9"/>
      <c r="JLD29" s="9"/>
      <c r="JLE29" s="9"/>
      <c r="JLF29" s="9"/>
      <c r="JLG29" s="9"/>
      <c r="JLH29" s="9"/>
      <c r="JLI29" s="9"/>
      <c r="JLJ29" s="9"/>
      <c r="JLK29" s="9"/>
      <c r="JLL29" s="9"/>
      <c r="JLM29" s="9"/>
      <c r="JLN29" s="9"/>
      <c r="JLO29" s="9"/>
      <c r="JLP29" s="9"/>
      <c r="JLQ29" s="9"/>
      <c r="JLR29" s="9"/>
      <c r="JLS29" s="9"/>
      <c r="JLT29" s="9"/>
      <c r="JLU29" s="9"/>
      <c r="JLV29" s="9"/>
      <c r="JLW29" s="9"/>
      <c r="JLX29" s="9"/>
      <c r="JLY29" s="9"/>
      <c r="JLZ29" s="9"/>
      <c r="JMA29" s="9"/>
      <c r="JMB29" s="9"/>
      <c r="JMC29" s="9"/>
      <c r="JMD29" s="9"/>
      <c r="JME29" s="9"/>
      <c r="JMF29" s="9"/>
      <c r="JMG29" s="9"/>
      <c r="JMH29" s="9"/>
      <c r="JMI29" s="9"/>
      <c r="JMJ29" s="9"/>
      <c r="JMK29" s="9"/>
      <c r="JML29" s="9"/>
      <c r="JMM29" s="9"/>
      <c r="JMN29" s="9"/>
      <c r="JMO29" s="9"/>
      <c r="JMP29" s="9"/>
      <c r="JMQ29" s="9"/>
      <c r="JMR29" s="9"/>
      <c r="JMS29" s="9"/>
      <c r="JMT29" s="9"/>
      <c r="JMU29" s="9"/>
      <c r="JMV29" s="9"/>
      <c r="JMW29" s="9"/>
      <c r="JMX29" s="9"/>
      <c r="JMY29" s="9"/>
      <c r="JMZ29" s="9"/>
      <c r="JNA29" s="9"/>
      <c r="JNB29" s="9"/>
      <c r="JNC29" s="9"/>
      <c r="JND29" s="9"/>
      <c r="JNE29" s="9"/>
      <c r="JNF29" s="9"/>
      <c r="JNG29" s="9"/>
      <c r="JNH29" s="9"/>
      <c r="JNI29" s="9"/>
      <c r="JNJ29" s="9"/>
      <c r="JNK29" s="9"/>
      <c r="JNL29" s="9"/>
      <c r="JNM29" s="9"/>
      <c r="JNN29" s="9"/>
      <c r="JNO29" s="9"/>
      <c r="JNP29" s="9"/>
      <c r="JNQ29" s="9"/>
      <c r="JNR29" s="9"/>
      <c r="JNS29" s="9"/>
      <c r="JNT29" s="9"/>
      <c r="JNU29" s="9"/>
      <c r="JNV29" s="9"/>
      <c r="JNW29" s="9"/>
      <c r="JNX29" s="9"/>
      <c r="JNY29" s="9"/>
      <c r="JNZ29" s="9"/>
      <c r="JOA29" s="9"/>
      <c r="JOB29" s="9"/>
      <c r="JOC29" s="9"/>
      <c r="JOD29" s="9"/>
      <c r="JOE29" s="9"/>
      <c r="JOF29" s="9"/>
      <c r="JOG29" s="9"/>
      <c r="JOH29" s="9"/>
      <c r="JOI29" s="9"/>
      <c r="JOJ29" s="9"/>
      <c r="JOK29" s="9"/>
      <c r="JOL29" s="9"/>
      <c r="JOM29" s="9"/>
      <c r="JON29" s="9"/>
      <c r="JOO29" s="9"/>
      <c r="JOP29" s="9"/>
      <c r="JOQ29" s="9"/>
      <c r="JOR29" s="9"/>
      <c r="JOS29" s="9"/>
      <c r="JOT29" s="9"/>
      <c r="JOU29" s="9"/>
      <c r="JOV29" s="9"/>
      <c r="JOW29" s="9"/>
      <c r="JOX29" s="9"/>
      <c r="JOY29" s="9"/>
      <c r="JOZ29" s="9"/>
      <c r="JPA29" s="9"/>
      <c r="JPB29" s="9"/>
      <c r="JPC29" s="9"/>
      <c r="JPD29" s="9"/>
      <c r="JPE29" s="9"/>
      <c r="JPF29" s="9"/>
      <c r="JPG29" s="9"/>
      <c r="JPH29" s="9"/>
      <c r="JPI29" s="9"/>
      <c r="JPJ29" s="9"/>
      <c r="JPK29" s="9"/>
      <c r="JPL29" s="9"/>
      <c r="JPM29" s="9"/>
      <c r="JPN29" s="9"/>
      <c r="JPO29" s="9"/>
      <c r="JPP29" s="9"/>
      <c r="JPQ29" s="9"/>
      <c r="JPR29" s="9"/>
      <c r="JPS29" s="9"/>
      <c r="JPT29" s="9"/>
      <c r="JPU29" s="9"/>
      <c r="JPV29" s="9"/>
      <c r="JPW29" s="9"/>
      <c r="JPX29" s="9"/>
      <c r="JPY29" s="9"/>
      <c r="JPZ29" s="9"/>
      <c r="JQA29" s="9"/>
      <c r="JQB29" s="9"/>
      <c r="JQC29" s="9"/>
      <c r="JQD29" s="9"/>
      <c r="JQE29" s="9"/>
      <c r="JQF29" s="9"/>
      <c r="JQG29" s="9"/>
      <c r="JQH29" s="9"/>
      <c r="JQI29" s="9"/>
      <c r="JQJ29" s="9"/>
      <c r="JQK29" s="9"/>
      <c r="JQL29" s="9"/>
      <c r="JQM29" s="9"/>
      <c r="JQN29" s="9"/>
      <c r="JQO29" s="9"/>
      <c r="JQP29" s="9"/>
      <c r="JQQ29" s="9"/>
      <c r="JQR29" s="9"/>
      <c r="JQS29" s="9"/>
      <c r="JQT29" s="9"/>
      <c r="JQU29" s="9"/>
      <c r="JQV29" s="9"/>
      <c r="JQW29" s="9"/>
      <c r="JQX29" s="9"/>
      <c r="JQY29" s="9"/>
      <c r="JQZ29" s="9"/>
      <c r="JRA29" s="9"/>
      <c r="JRB29" s="9"/>
      <c r="JRC29" s="9"/>
      <c r="JRD29" s="9"/>
      <c r="JRE29" s="9"/>
      <c r="JRF29" s="9"/>
      <c r="JRG29" s="9"/>
      <c r="JRH29" s="9"/>
      <c r="JRI29" s="9"/>
      <c r="JRJ29" s="9"/>
      <c r="JRK29" s="9"/>
      <c r="JRL29" s="9"/>
      <c r="JRM29" s="9"/>
      <c r="JRN29" s="9"/>
      <c r="JRO29" s="9"/>
      <c r="JRP29" s="9"/>
      <c r="JRQ29" s="9"/>
      <c r="JRR29" s="9"/>
      <c r="JRS29" s="9"/>
      <c r="JRT29" s="9"/>
      <c r="JRU29" s="9"/>
      <c r="JRV29" s="9"/>
      <c r="JRW29" s="9"/>
      <c r="JRX29" s="9"/>
      <c r="JRY29" s="9"/>
      <c r="JRZ29" s="9"/>
      <c r="JSA29" s="9"/>
      <c r="JSB29" s="9"/>
      <c r="JSC29" s="9"/>
      <c r="JSD29" s="9"/>
      <c r="JSE29" s="9"/>
      <c r="JSF29" s="9"/>
      <c r="JSG29" s="9"/>
      <c r="JSH29" s="9"/>
      <c r="JSI29" s="9"/>
      <c r="JSJ29" s="9"/>
      <c r="JSK29" s="9"/>
      <c r="JSL29" s="9"/>
      <c r="JSM29" s="9"/>
      <c r="JSN29" s="9"/>
      <c r="JSO29" s="9"/>
      <c r="JSP29" s="9"/>
      <c r="JSQ29" s="9"/>
      <c r="JSR29" s="9"/>
      <c r="JSS29" s="9"/>
      <c r="JST29" s="9"/>
      <c r="JSU29" s="9"/>
      <c r="JSV29" s="9"/>
      <c r="JSW29" s="9"/>
      <c r="JSX29" s="9"/>
      <c r="JSY29" s="9"/>
      <c r="JSZ29" s="9"/>
      <c r="JTA29" s="9"/>
      <c r="JTB29" s="9"/>
      <c r="JTC29" s="9"/>
      <c r="JTD29" s="9"/>
      <c r="JTE29" s="9"/>
      <c r="JTF29" s="9"/>
      <c r="JTG29" s="9"/>
      <c r="JTH29" s="9"/>
      <c r="JTI29" s="9"/>
      <c r="JTJ29" s="9"/>
      <c r="JTK29" s="9"/>
      <c r="JTL29" s="9"/>
      <c r="JTM29" s="9"/>
      <c r="JTN29" s="9"/>
      <c r="JTO29" s="9"/>
      <c r="JTP29" s="9"/>
      <c r="JTQ29" s="9"/>
      <c r="JTR29" s="9"/>
      <c r="JTS29" s="9"/>
      <c r="JTT29" s="9"/>
      <c r="JTU29" s="9"/>
      <c r="JTV29" s="9"/>
      <c r="JTW29" s="9"/>
      <c r="JTX29" s="9"/>
      <c r="JTY29" s="9"/>
      <c r="JTZ29" s="9"/>
      <c r="JUA29" s="9"/>
      <c r="JUB29" s="9"/>
      <c r="JUC29" s="9"/>
      <c r="JUD29" s="9"/>
      <c r="JUE29" s="9"/>
      <c r="JUF29" s="9"/>
      <c r="JUG29" s="9"/>
      <c r="JUH29" s="9"/>
      <c r="JUI29" s="9"/>
      <c r="JUJ29" s="9"/>
      <c r="JUK29" s="9"/>
      <c r="JUL29" s="9"/>
      <c r="JUM29" s="9"/>
      <c r="JUN29" s="9"/>
      <c r="JUO29" s="9"/>
      <c r="JUP29" s="9"/>
      <c r="JUQ29" s="9"/>
      <c r="JUR29" s="9"/>
      <c r="JUS29" s="9"/>
      <c r="JUT29" s="9"/>
      <c r="JUU29" s="9"/>
      <c r="JUV29" s="9"/>
      <c r="JUW29" s="9"/>
      <c r="JUX29" s="9"/>
      <c r="JUY29" s="9"/>
      <c r="JUZ29" s="9"/>
      <c r="JVA29" s="9"/>
      <c r="JVB29" s="9"/>
      <c r="JVC29" s="9"/>
      <c r="JVD29" s="9"/>
      <c r="JVE29" s="9"/>
      <c r="JVF29" s="9"/>
      <c r="JVG29" s="9"/>
      <c r="JVH29" s="9"/>
      <c r="JVI29" s="9"/>
      <c r="JVJ29" s="9"/>
      <c r="JVK29" s="9"/>
      <c r="JVL29" s="9"/>
      <c r="JVM29" s="9"/>
      <c r="JVN29" s="9"/>
      <c r="JVO29" s="9"/>
      <c r="JVP29" s="9"/>
      <c r="JVQ29" s="9"/>
      <c r="JVR29" s="9"/>
      <c r="JVS29" s="9"/>
      <c r="JVT29" s="9"/>
      <c r="JVU29" s="9"/>
      <c r="JVV29" s="9"/>
      <c r="JVW29" s="9"/>
      <c r="JVX29" s="9"/>
      <c r="JVY29" s="9"/>
      <c r="JVZ29" s="9"/>
      <c r="JWA29" s="9"/>
      <c r="JWB29" s="9"/>
      <c r="JWC29" s="9"/>
      <c r="JWD29" s="9"/>
      <c r="JWE29" s="9"/>
      <c r="JWF29" s="9"/>
      <c r="JWG29" s="9"/>
      <c r="JWH29" s="9"/>
      <c r="JWI29" s="9"/>
      <c r="JWJ29" s="9"/>
      <c r="JWK29" s="9"/>
      <c r="JWL29" s="9"/>
      <c r="JWM29" s="9"/>
      <c r="JWN29" s="9"/>
      <c r="JWO29" s="9"/>
      <c r="JWP29" s="9"/>
      <c r="JWQ29" s="9"/>
      <c r="JWR29" s="9"/>
      <c r="JWS29" s="9"/>
      <c r="JWT29" s="9"/>
      <c r="JWU29" s="9"/>
      <c r="JWV29" s="9"/>
      <c r="JWW29" s="9"/>
      <c r="JWX29" s="9"/>
      <c r="JWY29" s="9"/>
      <c r="JWZ29" s="9"/>
      <c r="JXA29" s="9"/>
      <c r="JXB29" s="9"/>
      <c r="JXC29" s="9"/>
      <c r="JXD29" s="9"/>
      <c r="JXE29" s="9"/>
      <c r="JXF29" s="9"/>
      <c r="JXG29" s="9"/>
      <c r="JXH29" s="9"/>
      <c r="JXI29" s="9"/>
      <c r="JXJ29" s="9"/>
      <c r="JXK29" s="9"/>
      <c r="JXL29" s="9"/>
      <c r="JXM29" s="9"/>
      <c r="JXN29" s="9"/>
      <c r="JXO29" s="9"/>
      <c r="JXP29" s="9"/>
      <c r="JXQ29" s="9"/>
      <c r="JXR29" s="9"/>
      <c r="JXS29" s="9"/>
      <c r="JXT29" s="9"/>
      <c r="JXU29" s="9"/>
      <c r="JXV29" s="9"/>
      <c r="JXW29" s="9"/>
      <c r="JXX29" s="9"/>
      <c r="JXY29" s="9"/>
      <c r="JXZ29" s="9"/>
      <c r="JYA29" s="9"/>
      <c r="JYB29" s="9"/>
      <c r="JYC29" s="9"/>
      <c r="JYD29" s="9"/>
      <c r="JYE29" s="9"/>
      <c r="JYF29" s="9"/>
      <c r="JYG29" s="9"/>
      <c r="JYH29" s="9"/>
      <c r="JYI29" s="9"/>
      <c r="JYJ29" s="9"/>
      <c r="JYK29" s="9"/>
      <c r="JYL29" s="9"/>
      <c r="JYM29" s="9"/>
      <c r="JYN29" s="9"/>
      <c r="JYO29" s="9"/>
      <c r="JYP29" s="9"/>
      <c r="JYQ29" s="9"/>
      <c r="JYR29" s="9"/>
      <c r="JYS29" s="9"/>
      <c r="JYT29" s="9"/>
      <c r="JYU29" s="9"/>
      <c r="JYV29" s="9"/>
      <c r="JYW29" s="9"/>
      <c r="JYX29" s="9"/>
      <c r="JYY29" s="9"/>
      <c r="JYZ29" s="9"/>
      <c r="JZA29" s="9"/>
      <c r="JZB29" s="9"/>
      <c r="JZC29" s="9"/>
      <c r="JZD29" s="9"/>
      <c r="JZE29" s="9"/>
      <c r="JZF29" s="9"/>
      <c r="JZG29" s="9"/>
      <c r="JZH29" s="9"/>
      <c r="JZI29" s="9"/>
      <c r="JZJ29" s="9"/>
      <c r="JZK29" s="9"/>
      <c r="JZL29" s="9"/>
      <c r="JZM29" s="9"/>
      <c r="JZN29" s="9"/>
      <c r="JZO29" s="9"/>
      <c r="JZP29" s="9"/>
      <c r="JZQ29" s="9"/>
      <c r="JZR29" s="9"/>
      <c r="JZS29" s="9"/>
      <c r="JZT29" s="9"/>
      <c r="JZU29" s="9"/>
      <c r="JZV29" s="9"/>
      <c r="JZW29" s="9"/>
      <c r="JZX29" s="9"/>
      <c r="JZY29" s="9"/>
      <c r="JZZ29" s="9"/>
      <c r="KAA29" s="9"/>
      <c r="KAB29" s="9"/>
      <c r="KAC29" s="9"/>
      <c r="KAD29" s="9"/>
      <c r="KAE29" s="9"/>
      <c r="KAF29" s="9"/>
      <c r="KAG29" s="9"/>
      <c r="KAH29" s="9"/>
      <c r="KAI29" s="9"/>
      <c r="KAJ29" s="9"/>
      <c r="KAK29" s="9"/>
      <c r="KAL29" s="9"/>
      <c r="KAM29" s="9"/>
      <c r="KAN29" s="9"/>
      <c r="KAO29" s="9"/>
      <c r="KAP29" s="9"/>
      <c r="KAQ29" s="9"/>
      <c r="KAR29" s="9"/>
      <c r="KAS29" s="9"/>
      <c r="KAT29" s="9"/>
      <c r="KAU29" s="9"/>
      <c r="KAV29" s="9"/>
      <c r="KAW29" s="9"/>
      <c r="KAX29" s="9"/>
      <c r="KAY29" s="9"/>
      <c r="KAZ29" s="9"/>
      <c r="KBA29" s="9"/>
      <c r="KBB29" s="9"/>
      <c r="KBC29" s="9"/>
      <c r="KBD29" s="9"/>
      <c r="KBE29" s="9"/>
      <c r="KBF29" s="9"/>
      <c r="KBG29" s="9"/>
      <c r="KBH29" s="9"/>
      <c r="KBI29" s="9"/>
      <c r="KBJ29" s="9"/>
      <c r="KBK29" s="9"/>
      <c r="KBL29" s="9"/>
      <c r="KBM29" s="9"/>
      <c r="KBN29" s="9"/>
      <c r="KBO29" s="9"/>
      <c r="KBP29" s="9"/>
      <c r="KBQ29" s="9"/>
      <c r="KBR29" s="9"/>
      <c r="KBS29" s="9"/>
      <c r="KBT29" s="9"/>
      <c r="KBU29" s="9"/>
      <c r="KBV29" s="9"/>
      <c r="KBW29" s="9"/>
      <c r="KBX29" s="9"/>
      <c r="KBY29" s="9"/>
      <c r="KBZ29" s="9"/>
      <c r="KCA29" s="9"/>
      <c r="KCB29" s="9"/>
      <c r="KCC29" s="9"/>
      <c r="KCD29" s="9"/>
      <c r="KCE29" s="9"/>
      <c r="KCF29" s="9"/>
      <c r="KCG29" s="9"/>
      <c r="KCH29" s="9"/>
      <c r="KCI29" s="9"/>
      <c r="KCJ29" s="9"/>
      <c r="KCK29" s="9"/>
      <c r="KCL29" s="9"/>
      <c r="KCM29" s="9"/>
      <c r="KCN29" s="9"/>
      <c r="KCO29" s="9"/>
      <c r="KCP29" s="9"/>
      <c r="KCQ29" s="9"/>
      <c r="KCR29" s="9"/>
      <c r="KCS29" s="9"/>
      <c r="KCT29" s="9"/>
      <c r="KCU29" s="9"/>
      <c r="KCV29" s="9"/>
      <c r="KCW29" s="9"/>
      <c r="KCX29" s="9"/>
      <c r="KCY29" s="9"/>
      <c r="KCZ29" s="9"/>
      <c r="KDA29" s="9"/>
      <c r="KDB29" s="9"/>
      <c r="KDC29" s="9"/>
      <c r="KDD29" s="9"/>
      <c r="KDE29" s="9"/>
      <c r="KDF29" s="9"/>
      <c r="KDG29" s="9"/>
      <c r="KDH29" s="9"/>
      <c r="KDI29" s="9"/>
      <c r="KDJ29" s="9"/>
      <c r="KDK29" s="9"/>
      <c r="KDL29" s="9"/>
      <c r="KDM29" s="9"/>
      <c r="KDN29" s="9"/>
      <c r="KDO29" s="9"/>
      <c r="KDP29" s="9"/>
      <c r="KDQ29" s="9"/>
      <c r="KDR29" s="9"/>
      <c r="KDS29" s="9"/>
      <c r="KDT29" s="9"/>
      <c r="KDU29" s="9"/>
      <c r="KDV29" s="9"/>
      <c r="KDW29" s="9"/>
      <c r="KDX29" s="9"/>
      <c r="KDY29" s="9"/>
      <c r="KDZ29" s="9"/>
      <c r="KEA29" s="9"/>
      <c r="KEB29" s="9"/>
      <c r="KEC29" s="9"/>
      <c r="KED29" s="9"/>
      <c r="KEE29" s="9"/>
      <c r="KEF29" s="9"/>
      <c r="KEG29" s="9"/>
      <c r="KEH29" s="9"/>
      <c r="KEI29" s="9"/>
      <c r="KEJ29" s="9"/>
      <c r="KEK29" s="9"/>
      <c r="KEL29" s="9"/>
      <c r="KEM29" s="9"/>
      <c r="KEN29" s="494"/>
    </row>
    <row r="30" spans="1:7580" ht="15.75" x14ac:dyDescent="0.2">
      <c r="A30" s="9">
        <v>37</v>
      </c>
      <c r="B30" s="392" t="s">
        <v>46</v>
      </c>
      <c r="C30" s="459"/>
      <c r="D30" s="444"/>
      <c r="E30" s="444"/>
      <c r="F30" s="413"/>
      <c r="G30" s="441"/>
      <c r="H30" s="528"/>
      <c r="I30" s="528"/>
      <c r="J30" s="528"/>
      <c r="K30" s="528"/>
      <c r="L30" s="528"/>
      <c r="M30" s="528"/>
      <c r="N30" s="528">
        <f t="shared" ref="N30:N57" si="11">TRUNC(SUM(L30:M30)/2,0)</f>
        <v>0</v>
      </c>
      <c r="O30" s="552"/>
      <c r="P30" s="553"/>
      <c r="Q30" s="1060">
        <f t="shared" si="10"/>
        <v>0</v>
      </c>
      <c r="R30" s="550"/>
      <c r="S30" s="550"/>
      <c r="T30" s="415"/>
      <c r="U30" s="550"/>
      <c r="V30" s="1065"/>
      <c r="W30" s="550"/>
      <c r="X30" s="550"/>
      <c r="Y30" s="550"/>
      <c r="Z30" s="550"/>
      <c r="AA30" s="550"/>
      <c r="AB30" s="415"/>
      <c r="AC30" s="415"/>
      <c r="AD30" s="415"/>
      <c r="AE30" s="551"/>
      <c r="AF30" s="415"/>
      <c r="AG30" s="551"/>
      <c r="AH30" s="415"/>
      <c r="AI30" s="446"/>
      <c r="AJ30" s="1014"/>
      <c r="AK30" s="447"/>
      <c r="AL30" s="448"/>
      <c r="AM30" s="449"/>
      <c r="AN30" s="449"/>
      <c r="AO30" s="450"/>
      <c r="AP30" s="451"/>
      <c r="AQ30" s="451"/>
      <c r="AR30" s="451"/>
      <c r="AS30" s="452"/>
      <c r="AT30" s="451"/>
      <c r="AU30" s="450"/>
      <c r="AV30" s="1"/>
      <c r="AW30" s="1"/>
      <c r="AX30" s="1"/>
      <c r="AY30" s="1"/>
      <c r="AZ30" s="1"/>
    </row>
    <row r="31" spans="1:7580" s="1583" customFormat="1" ht="15.75" x14ac:dyDescent="0.2">
      <c r="A31" s="1583">
        <v>39</v>
      </c>
      <c r="B31" s="1600" t="s">
        <v>92</v>
      </c>
      <c r="C31" s="1637">
        <v>57600</v>
      </c>
      <c r="D31" s="1586" t="s">
        <v>234</v>
      </c>
      <c r="E31" s="1586"/>
      <c r="F31" s="1587" t="s">
        <v>237</v>
      </c>
      <c r="G31" s="1588" t="s">
        <v>42</v>
      </c>
      <c r="H31" s="1030">
        <v>10</v>
      </c>
      <c r="I31" s="1030">
        <v>12</v>
      </c>
      <c r="J31" s="1030">
        <f>IF(G31="A",(H31+I31)/2,H31+I31)</f>
        <v>11</v>
      </c>
      <c r="K31" s="1030">
        <f>TRUNC(J31,0)</f>
        <v>11</v>
      </c>
      <c r="L31" s="1030"/>
      <c r="M31" s="1030"/>
      <c r="N31" s="1030">
        <f t="shared" si="11"/>
        <v>0</v>
      </c>
      <c r="O31" s="1030"/>
      <c r="P31" s="1030">
        <v>2</v>
      </c>
      <c r="Q31" s="1592">
        <f t="shared" si="10"/>
        <v>3</v>
      </c>
      <c r="R31" s="1590"/>
      <c r="S31" s="1590"/>
      <c r="T31" s="1590"/>
      <c r="U31" s="1590"/>
      <c r="V31" s="1591">
        <v>4</v>
      </c>
      <c r="W31" s="1590"/>
      <c r="X31" s="1590"/>
      <c r="Y31" s="1590"/>
      <c r="Z31" s="1590"/>
      <c r="AA31" s="1590"/>
      <c r="AB31" s="1590"/>
      <c r="AC31" s="1590"/>
      <c r="AD31" s="1590"/>
      <c r="AE31" s="1030">
        <v>1</v>
      </c>
      <c r="AF31" s="1590"/>
      <c r="AG31" s="1590"/>
      <c r="AH31" s="1590"/>
      <c r="AI31" s="1601"/>
      <c r="AJ31" s="1595">
        <f>SUM(N31:AI31)+K31</f>
        <v>21</v>
      </c>
      <c r="AK31" s="1596"/>
      <c r="AL31" s="1597">
        <f>+IF(D31="PC",1,0)</f>
        <v>1</v>
      </c>
      <c r="AM31" s="1588">
        <f>IF(D31="PC", +IF(AJ31&gt;17,1,0),0)</f>
        <v>1</v>
      </c>
      <c r="AN31" s="1588">
        <f>IF(E31="CA",1,0)</f>
        <v>0</v>
      </c>
      <c r="AO31" s="1597">
        <f>+IF(G31="S",5,+IF(D31="PM",10,12))</f>
        <v>12</v>
      </c>
      <c r="AP31" s="1598">
        <f>+C31*AO31*AJ31</f>
        <v>14515200</v>
      </c>
      <c r="AQ31" s="1598">
        <v>115008</v>
      </c>
      <c r="AR31" s="1598">
        <v>340620</v>
      </c>
      <c r="AS31" s="1598">
        <f>AP31*$AN$2*AN31</f>
        <v>0</v>
      </c>
      <c r="AT31" s="1598">
        <f>SUM(AP31:AS31)/AO31</f>
        <v>1247569</v>
      </c>
      <c r="AU31" s="1598">
        <f>AT31*5/44</f>
        <v>141769.20454545456</v>
      </c>
    </row>
    <row r="32" spans="1:7580" s="1583" customFormat="1" ht="15.75" x14ac:dyDescent="0.2">
      <c r="A32" s="1583">
        <v>41</v>
      </c>
      <c r="B32" s="1600" t="s">
        <v>291</v>
      </c>
      <c r="C32" s="1637">
        <v>81600</v>
      </c>
      <c r="D32" s="1586" t="s">
        <v>234</v>
      </c>
      <c r="E32" s="1586" t="s">
        <v>240</v>
      </c>
      <c r="F32" s="1587" t="s">
        <v>245</v>
      </c>
      <c r="G32" s="1588" t="s">
        <v>42</v>
      </c>
      <c r="H32" s="1030"/>
      <c r="I32" s="1030"/>
      <c r="J32" s="1030">
        <f>IF(G32="A",(H32+I32)/2,H32+I32)</f>
        <v>0</v>
      </c>
      <c r="K32" s="1030">
        <f>TRUNC(J32,0)</f>
        <v>0</v>
      </c>
      <c r="L32" s="1030"/>
      <c r="M32" s="1030"/>
      <c r="N32" s="1030">
        <f t="shared" si="11"/>
        <v>0</v>
      </c>
      <c r="O32" s="1030"/>
      <c r="P32" s="1030">
        <v>16</v>
      </c>
      <c r="Q32" s="1592">
        <f t="shared" si="10"/>
        <v>0</v>
      </c>
      <c r="R32" s="1590"/>
      <c r="S32" s="1590"/>
      <c r="T32" s="1590"/>
      <c r="U32" s="1590"/>
      <c r="V32" s="1591"/>
      <c r="W32" s="1590"/>
      <c r="X32" s="1590"/>
      <c r="Y32" s="1590"/>
      <c r="Z32" s="1590"/>
      <c r="AA32" s="1590"/>
      <c r="AB32" s="1590"/>
      <c r="AC32" s="1590"/>
      <c r="AD32" s="1590"/>
      <c r="AE32" s="1030"/>
      <c r="AF32" s="1590"/>
      <c r="AG32" s="1590"/>
      <c r="AH32" s="1590"/>
      <c r="AI32" s="1601"/>
      <c r="AJ32" s="1595">
        <f>SUM(N32:AI32)+K32</f>
        <v>16</v>
      </c>
      <c r="AK32" s="1596"/>
      <c r="AL32" s="1597">
        <f>+IF(D32="PC",1,0)</f>
        <v>1</v>
      </c>
      <c r="AM32" s="1588">
        <v>1</v>
      </c>
      <c r="AN32" s="1588">
        <v>1</v>
      </c>
      <c r="AO32" s="1597">
        <v>12</v>
      </c>
      <c r="AP32" s="1598">
        <f>+C32*AO32*AJ32</f>
        <v>15667200</v>
      </c>
      <c r="AQ32" s="1598">
        <v>115008</v>
      </c>
      <c r="AR32" s="1598">
        <v>340620</v>
      </c>
      <c r="AS32" s="1598"/>
      <c r="AT32" s="1598"/>
      <c r="AU32" s="1598"/>
    </row>
    <row r="33" spans="1:7580" s="1583" customFormat="1" ht="15.75" x14ac:dyDescent="0.2">
      <c r="A33" s="1583">
        <v>42</v>
      </c>
      <c r="B33" s="1600" t="s">
        <v>411</v>
      </c>
      <c r="C33" s="1637">
        <v>1600000</v>
      </c>
      <c r="D33" s="1586" t="s">
        <v>234</v>
      </c>
      <c r="E33" s="1586" t="s">
        <v>240</v>
      </c>
      <c r="F33" s="1587" t="s">
        <v>239</v>
      </c>
      <c r="G33" s="1588" t="s">
        <v>42</v>
      </c>
      <c r="H33" s="1030"/>
      <c r="I33" s="1030"/>
      <c r="J33" s="1030">
        <f>IF(G33="A",(H33+I33)/2,H33+I33)</f>
        <v>0</v>
      </c>
      <c r="K33" s="1030">
        <f>TRUNC(J33,0)</f>
        <v>0</v>
      </c>
      <c r="L33" s="1030"/>
      <c r="M33" s="1030"/>
      <c r="N33" s="1030">
        <f t="shared" si="11"/>
        <v>0</v>
      </c>
      <c r="O33" s="1030"/>
      <c r="P33" s="1030"/>
      <c r="Q33" s="1592">
        <f t="shared" si="10"/>
        <v>0</v>
      </c>
      <c r="R33" s="1590"/>
      <c r="S33" s="1590"/>
      <c r="T33" s="1590"/>
      <c r="U33" s="1590"/>
      <c r="V33" s="1591"/>
      <c r="W33" s="1590"/>
      <c r="X33" s="1590"/>
      <c r="Y33" s="1590"/>
      <c r="Z33" s="1590"/>
      <c r="AA33" s="1590">
        <v>6</v>
      </c>
      <c r="AB33" s="1590"/>
      <c r="AC33" s="1590"/>
      <c r="AD33" s="1590"/>
      <c r="AE33" s="1030"/>
      <c r="AF33" s="1590"/>
      <c r="AG33" s="1590"/>
      <c r="AH33" s="1590"/>
      <c r="AI33" s="1601"/>
      <c r="AJ33" s="1595">
        <v>42</v>
      </c>
      <c r="AK33" s="1596"/>
      <c r="AL33" s="1597">
        <f>+IF(D33="PC",1,0)</f>
        <v>1</v>
      </c>
      <c r="AM33" s="1588">
        <f>IF(D33="PC", +IF(AJ33&gt;17,1,0),0)</f>
        <v>1</v>
      </c>
      <c r="AN33" s="1588">
        <f>IF(E33="CA",1,0)</f>
        <v>1</v>
      </c>
      <c r="AO33" s="1597">
        <f>+IF(G33="S",5,+IF(D33="PM",10,12))</f>
        <v>12</v>
      </c>
      <c r="AP33" s="1598">
        <f>C33*AO33</f>
        <v>19200000</v>
      </c>
      <c r="AQ33" s="1598">
        <v>115008</v>
      </c>
      <c r="AR33" s="1598">
        <f>AM33*$AM$2*AO33</f>
        <v>253320</v>
      </c>
      <c r="AS33" s="1598">
        <f>AP33*$AN$2*AN33</f>
        <v>672000.00000000012</v>
      </c>
      <c r="AT33" s="1598">
        <f>SUM(AP33:AS33)/AO33</f>
        <v>1686694</v>
      </c>
      <c r="AU33" s="1598">
        <f>AT33*5/44</f>
        <v>191669.77272727274</v>
      </c>
    </row>
    <row r="34" spans="1:7580" s="739" customFormat="1" ht="15.75" hidden="1" x14ac:dyDescent="0.2">
      <c r="A34" s="739">
        <v>43</v>
      </c>
      <c r="B34" s="740" t="s">
        <v>251</v>
      </c>
      <c r="C34" s="764">
        <v>29732</v>
      </c>
      <c r="D34" s="743" t="s">
        <v>244</v>
      </c>
      <c r="E34" s="743"/>
      <c r="F34" s="744" t="s">
        <v>235</v>
      </c>
      <c r="G34" s="744" t="s">
        <v>42</v>
      </c>
      <c r="H34" s="746"/>
      <c r="I34" s="746"/>
      <c r="J34" s="746"/>
      <c r="K34" s="746"/>
      <c r="L34" s="747"/>
      <c r="M34" s="747"/>
      <c r="N34" s="747">
        <f t="shared" si="11"/>
        <v>0</v>
      </c>
      <c r="O34" s="748"/>
      <c r="P34" s="748"/>
      <c r="Q34" s="1059">
        <f t="shared" si="10"/>
        <v>0</v>
      </c>
      <c r="R34" s="749">
        <v>6</v>
      </c>
      <c r="S34" s="749">
        <v>2</v>
      </c>
      <c r="T34" s="748"/>
      <c r="U34" s="748"/>
      <c r="V34" s="1064"/>
      <c r="W34" s="748"/>
      <c r="X34" s="748"/>
      <c r="Y34" s="748"/>
      <c r="Z34" s="748"/>
      <c r="AA34" s="748"/>
      <c r="AB34" s="748"/>
      <c r="AC34" s="748"/>
      <c r="AD34" s="748"/>
      <c r="AE34" s="751"/>
      <c r="AF34" s="748"/>
      <c r="AG34" s="751"/>
      <c r="AH34" s="748"/>
      <c r="AI34" s="752"/>
      <c r="AJ34" s="1013">
        <f>SUM(N34:AI34)+K34</f>
        <v>8</v>
      </c>
      <c r="AK34" s="753"/>
      <c r="AL34" s="754">
        <f>+IF(D34="PC",1,0)</f>
        <v>0</v>
      </c>
      <c r="AM34" s="762">
        <f>IF(D34="PC", +IF(AJ34&gt;17,1,0),0)</f>
        <v>0</v>
      </c>
      <c r="AN34" s="762">
        <f>IF(E34="CA",1,0)</f>
        <v>0</v>
      </c>
      <c r="AO34" s="755">
        <v>10</v>
      </c>
      <c r="AP34" s="756">
        <f>+C34*AO34*AJ34</f>
        <v>2378560</v>
      </c>
      <c r="AQ34" s="756">
        <f>+AL34*AO34*$AL$2</f>
        <v>0</v>
      </c>
      <c r="AR34" s="756">
        <f>AM34*$AM$2*AO34</f>
        <v>0</v>
      </c>
      <c r="AS34" s="756">
        <f>AP34*$AN$2*AN34</f>
        <v>0</v>
      </c>
      <c r="AT34" s="756">
        <f>SUM(AP34:AS34)/AO34</f>
        <v>237856</v>
      </c>
      <c r="AU34" s="756">
        <f>AT34*5/44</f>
        <v>27029.090909090908</v>
      </c>
    </row>
    <row r="35" spans="1:7580" ht="15.75" x14ac:dyDescent="0.2">
      <c r="A35" s="9">
        <v>44</v>
      </c>
      <c r="B35" s="396" t="s">
        <v>47</v>
      </c>
      <c r="C35" s="443"/>
      <c r="D35" s="444"/>
      <c r="E35" s="444"/>
      <c r="F35" s="413"/>
      <c r="G35" s="441"/>
      <c r="H35" s="528"/>
      <c r="I35" s="528"/>
      <c r="J35" s="528"/>
      <c r="K35" s="528"/>
      <c r="L35" s="528"/>
      <c r="M35" s="528"/>
      <c r="N35" s="528">
        <f t="shared" si="11"/>
        <v>0</v>
      </c>
      <c r="O35" s="552"/>
      <c r="P35" s="553"/>
      <c r="Q35" s="1060">
        <f t="shared" si="10"/>
        <v>0</v>
      </c>
      <c r="R35" s="550"/>
      <c r="S35" s="550"/>
      <c r="T35" s="415"/>
      <c r="U35" s="550"/>
      <c r="V35" s="1065"/>
      <c r="W35" s="550"/>
      <c r="X35" s="550"/>
      <c r="Y35" s="550"/>
      <c r="Z35" s="550"/>
      <c r="AA35" s="550"/>
      <c r="AB35" s="415"/>
      <c r="AC35" s="415"/>
      <c r="AD35" s="415"/>
      <c r="AE35" s="551"/>
      <c r="AF35" s="415"/>
      <c r="AG35" s="551"/>
      <c r="AH35" s="415"/>
      <c r="AI35" s="446"/>
      <c r="AJ35" s="1014"/>
      <c r="AK35" s="447"/>
      <c r="AL35" s="448"/>
      <c r="AM35" s="449"/>
      <c r="AN35" s="449"/>
      <c r="AO35" s="450"/>
      <c r="AP35" s="451"/>
      <c r="AQ35" s="451"/>
      <c r="AR35" s="451"/>
      <c r="AS35" s="452"/>
      <c r="AT35" s="451"/>
      <c r="AU35" s="450"/>
      <c r="AV35" s="1"/>
      <c r="AW35" s="1"/>
      <c r="AX35" s="1"/>
      <c r="AY35" s="1"/>
      <c r="AZ35" s="1"/>
      <c r="BA35" s="494"/>
      <c r="BB35" s="494"/>
      <c r="BC35" s="494"/>
      <c r="BD35" s="494"/>
      <c r="BE35" s="494"/>
      <c r="BF35" s="494"/>
      <c r="BG35" s="494"/>
      <c r="BH35" s="494"/>
      <c r="BI35" s="494"/>
      <c r="BJ35" s="494"/>
      <c r="BK35" s="494"/>
      <c r="BL35" s="494"/>
      <c r="BM35" s="494"/>
      <c r="BN35" s="494"/>
      <c r="BO35" s="494"/>
      <c r="BP35" s="494"/>
      <c r="BQ35" s="494"/>
      <c r="BR35" s="494"/>
      <c r="BS35" s="494"/>
      <c r="BT35" s="494"/>
      <c r="BU35" s="494"/>
      <c r="BV35" s="494"/>
      <c r="BW35" s="494"/>
      <c r="BX35" s="494"/>
      <c r="BY35" s="494"/>
      <c r="BZ35" s="494"/>
      <c r="CA35" s="494"/>
      <c r="CB35" s="494"/>
      <c r="CC35" s="494"/>
      <c r="CD35" s="494"/>
      <c r="CE35" s="494"/>
      <c r="CF35" s="494"/>
      <c r="CG35" s="494"/>
      <c r="CH35" s="494"/>
      <c r="CI35" s="494"/>
      <c r="CJ35" s="494"/>
      <c r="CK35" s="494"/>
      <c r="CL35" s="494"/>
      <c r="CM35" s="494"/>
      <c r="CN35" s="494"/>
      <c r="CO35" s="494"/>
      <c r="CP35" s="494"/>
      <c r="CQ35" s="494"/>
      <c r="CR35" s="494"/>
      <c r="CS35" s="494"/>
      <c r="CT35" s="494"/>
      <c r="CU35" s="494"/>
      <c r="CV35" s="494"/>
      <c r="CW35" s="494"/>
      <c r="CX35" s="494"/>
      <c r="CY35" s="494"/>
      <c r="CZ35" s="494"/>
      <c r="DA35" s="494"/>
      <c r="DB35" s="494"/>
      <c r="DC35" s="494"/>
      <c r="DD35" s="494"/>
      <c r="DE35" s="494"/>
      <c r="DF35" s="494"/>
      <c r="DG35" s="494"/>
      <c r="DH35" s="494"/>
      <c r="DI35" s="494"/>
      <c r="DJ35" s="494"/>
      <c r="DK35" s="494"/>
      <c r="DL35" s="494"/>
      <c r="DM35" s="494"/>
      <c r="DN35" s="494"/>
      <c r="DO35" s="494"/>
      <c r="DP35" s="494"/>
      <c r="DQ35" s="494"/>
      <c r="DR35" s="494"/>
      <c r="DS35" s="494"/>
      <c r="DT35" s="494"/>
      <c r="DU35" s="494"/>
      <c r="DV35" s="494"/>
      <c r="DW35" s="494"/>
      <c r="DX35" s="494"/>
      <c r="DY35" s="494"/>
      <c r="DZ35" s="494"/>
      <c r="EA35" s="494"/>
      <c r="EB35" s="494"/>
      <c r="EC35" s="494"/>
      <c r="ED35" s="494"/>
      <c r="EE35" s="494"/>
      <c r="EF35" s="494"/>
      <c r="EG35" s="494"/>
      <c r="EH35" s="494"/>
      <c r="EI35" s="494"/>
      <c r="EJ35" s="494"/>
      <c r="EK35" s="494"/>
      <c r="EL35" s="494"/>
      <c r="EM35" s="494"/>
      <c r="EN35" s="494"/>
      <c r="EO35" s="494"/>
      <c r="EP35" s="494"/>
      <c r="EQ35" s="494"/>
      <c r="ER35" s="494"/>
      <c r="ES35" s="494"/>
      <c r="ET35" s="494"/>
      <c r="EU35" s="494"/>
      <c r="EV35" s="494"/>
      <c r="EW35" s="494"/>
      <c r="EX35" s="494"/>
      <c r="EY35" s="494"/>
      <c r="EZ35" s="494"/>
      <c r="FA35" s="494"/>
      <c r="FB35" s="494"/>
      <c r="FC35" s="494"/>
      <c r="FD35" s="494"/>
      <c r="FE35" s="494"/>
      <c r="FF35" s="494"/>
      <c r="FG35" s="494"/>
      <c r="FH35" s="494"/>
      <c r="FI35" s="494"/>
      <c r="FJ35" s="494"/>
      <c r="FK35" s="494"/>
      <c r="FL35" s="494"/>
      <c r="FM35" s="494"/>
      <c r="FN35" s="494"/>
      <c r="FO35" s="494"/>
      <c r="FP35" s="494"/>
      <c r="FQ35" s="494"/>
      <c r="FR35" s="494"/>
      <c r="FS35" s="494"/>
      <c r="FT35" s="494"/>
      <c r="FU35" s="494"/>
      <c r="FV35" s="494"/>
      <c r="FW35" s="494"/>
      <c r="FX35" s="494"/>
      <c r="FY35" s="494"/>
      <c r="FZ35" s="494"/>
      <c r="GA35" s="494"/>
      <c r="GB35" s="494"/>
      <c r="GC35" s="494"/>
      <c r="GD35" s="494"/>
      <c r="GE35" s="494"/>
      <c r="GF35" s="494"/>
      <c r="GG35" s="494"/>
      <c r="GH35" s="494"/>
      <c r="GI35" s="494"/>
      <c r="GJ35" s="494"/>
      <c r="GK35" s="494"/>
      <c r="GL35" s="494"/>
      <c r="GM35" s="494"/>
      <c r="GN35" s="494"/>
      <c r="GO35" s="494"/>
      <c r="GP35" s="494"/>
      <c r="GQ35" s="494"/>
      <c r="GR35" s="494"/>
      <c r="GS35" s="494"/>
      <c r="GT35" s="494"/>
      <c r="GU35" s="494"/>
      <c r="GV35" s="494"/>
      <c r="GW35" s="494"/>
      <c r="GX35" s="494"/>
      <c r="GY35" s="494"/>
      <c r="GZ35" s="494"/>
      <c r="HA35" s="494"/>
      <c r="HB35" s="494"/>
      <c r="HC35" s="494"/>
      <c r="HD35" s="494"/>
      <c r="HE35" s="494"/>
      <c r="HF35" s="494"/>
      <c r="HG35" s="494"/>
      <c r="HH35" s="494"/>
      <c r="HI35" s="494"/>
      <c r="HJ35" s="494"/>
      <c r="HK35" s="494"/>
      <c r="HL35" s="494"/>
      <c r="HM35" s="494"/>
      <c r="HN35" s="494"/>
      <c r="HO35" s="494"/>
      <c r="HP35" s="494"/>
      <c r="HQ35" s="494"/>
      <c r="HR35" s="494"/>
      <c r="HS35" s="494"/>
      <c r="HT35" s="494"/>
      <c r="HU35" s="494"/>
      <c r="HV35" s="494"/>
      <c r="HW35" s="494"/>
      <c r="HX35" s="494"/>
      <c r="HY35" s="494"/>
      <c r="HZ35" s="494"/>
      <c r="IA35" s="494"/>
      <c r="IB35" s="494"/>
      <c r="IC35" s="494"/>
      <c r="ID35" s="494"/>
      <c r="IE35" s="494"/>
      <c r="IF35" s="494"/>
      <c r="IG35" s="494"/>
      <c r="IH35" s="494"/>
      <c r="II35" s="494"/>
      <c r="IJ35" s="494"/>
      <c r="IK35" s="494"/>
      <c r="IL35" s="494"/>
      <c r="IM35" s="494"/>
      <c r="IN35" s="494"/>
      <c r="IO35" s="494"/>
      <c r="IP35" s="494"/>
      <c r="IQ35" s="494"/>
      <c r="IR35" s="494"/>
      <c r="IS35" s="494"/>
      <c r="IT35" s="494"/>
      <c r="IU35" s="494"/>
      <c r="IV35" s="494"/>
      <c r="IW35" s="494"/>
      <c r="IX35" s="494"/>
      <c r="IY35" s="494"/>
      <c r="IZ35" s="494"/>
      <c r="JA35" s="494"/>
      <c r="JB35" s="494"/>
      <c r="JC35" s="494"/>
      <c r="JD35" s="494"/>
      <c r="JE35" s="494"/>
      <c r="JF35" s="494"/>
      <c r="JG35" s="494"/>
      <c r="JH35" s="494"/>
      <c r="JI35" s="494"/>
      <c r="JJ35" s="494"/>
      <c r="JK35" s="494"/>
      <c r="JL35" s="494"/>
      <c r="JM35" s="494"/>
      <c r="JN35" s="494"/>
      <c r="JO35" s="494"/>
      <c r="JP35" s="494"/>
      <c r="JQ35" s="494"/>
      <c r="JR35" s="494"/>
      <c r="JS35" s="494"/>
      <c r="JT35" s="494"/>
      <c r="JU35" s="494"/>
      <c r="JV35" s="494"/>
      <c r="JW35" s="494"/>
      <c r="JX35" s="494"/>
      <c r="JY35" s="494"/>
      <c r="JZ35" s="494"/>
      <c r="KA35" s="494"/>
      <c r="KB35" s="494"/>
      <c r="KC35" s="494"/>
      <c r="KD35" s="494"/>
      <c r="KE35" s="494"/>
      <c r="KF35" s="494"/>
      <c r="KG35" s="494"/>
      <c r="KH35" s="494"/>
      <c r="KI35" s="494"/>
      <c r="KJ35" s="494"/>
      <c r="KK35" s="494"/>
      <c r="KL35" s="494"/>
      <c r="KM35" s="494"/>
      <c r="KN35" s="494"/>
      <c r="KO35" s="494"/>
      <c r="KP35" s="494"/>
      <c r="KQ35" s="494"/>
      <c r="KR35" s="494"/>
      <c r="KS35" s="494"/>
      <c r="KT35" s="494"/>
      <c r="KU35" s="494"/>
      <c r="KV35" s="494"/>
      <c r="KW35" s="494"/>
      <c r="KX35" s="494"/>
      <c r="KY35" s="494"/>
      <c r="KZ35" s="494"/>
      <c r="LA35" s="494"/>
      <c r="LB35" s="494"/>
      <c r="LC35" s="494"/>
      <c r="LD35" s="494"/>
      <c r="LE35" s="494"/>
      <c r="LF35" s="494"/>
      <c r="LG35" s="494"/>
      <c r="LH35" s="494"/>
      <c r="LI35" s="494"/>
      <c r="LJ35" s="494"/>
      <c r="LK35" s="494"/>
      <c r="LL35" s="494"/>
      <c r="LM35" s="494"/>
      <c r="LN35" s="494"/>
      <c r="LO35" s="494"/>
      <c r="LP35" s="494"/>
      <c r="LQ35" s="494"/>
      <c r="LR35" s="494"/>
      <c r="LS35" s="494"/>
      <c r="LT35" s="494"/>
      <c r="LU35" s="494"/>
      <c r="LV35" s="494"/>
      <c r="LW35" s="494"/>
      <c r="LX35" s="494"/>
      <c r="LY35" s="494"/>
      <c r="LZ35" s="494"/>
      <c r="MA35" s="494"/>
      <c r="MB35" s="494"/>
      <c r="MC35" s="494"/>
      <c r="MD35" s="494"/>
      <c r="ME35" s="494"/>
      <c r="MF35" s="494"/>
      <c r="MG35" s="494"/>
      <c r="MH35" s="494"/>
      <c r="MI35" s="494"/>
      <c r="MJ35" s="494"/>
      <c r="MK35" s="494"/>
      <c r="ML35" s="494"/>
      <c r="MM35" s="494"/>
      <c r="MN35" s="494"/>
      <c r="MO35" s="494"/>
      <c r="MP35" s="494"/>
      <c r="MQ35" s="494"/>
      <c r="MR35" s="494"/>
      <c r="MS35" s="494"/>
      <c r="MT35" s="494"/>
      <c r="MU35" s="494"/>
      <c r="MV35" s="494"/>
      <c r="MW35" s="494"/>
      <c r="MX35" s="494"/>
      <c r="MY35" s="494"/>
      <c r="MZ35" s="494"/>
      <c r="NA35" s="494"/>
      <c r="NB35" s="494"/>
      <c r="NC35" s="494"/>
      <c r="ND35" s="494"/>
      <c r="NE35" s="494"/>
      <c r="NF35" s="494"/>
      <c r="NG35" s="494"/>
      <c r="NH35" s="494"/>
      <c r="NI35" s="494"/>
      <c r="NJ35" s="494"/>
      <c r="NK35" s="494"/>
      <c r="NL35" s="494"/>
      <c r="NM35" s="494"/>
      <c r="NN35" s="494"/>
      <c r="NO35" s="494"/>
      <c r="NP35" s="494"/>
      <c r="NQ35" s="494"/>
      <c r="NR35" s="494"/>
      <c r="NS35" s="494"/>
      <c r="NT35" s="494"/>
      <c r="NU35" s="494"/>
      <c r="NV35" s="494"/>
      <c r="NW35" s="494"/>
      <c r="NX35" s="494"/>
      <c r="NY35" s="494"/>
      <c r="NZ35" s="494"/>
      <c r="OA35" s="494"/>
      <c r="OB35" s="494"/>
      <c r="OC35" s="494"/>
      <c r="OD35" s="494"/>
      <c r="OE35" s="494"/>
      <c r="OF35" s="494"/>
      <c r="OG35" s="494"/>
      <c r="OH35" s="494"/>
      <c r="OI35" s="494"/>
      <c r="OJ35" s="494"/>
      <c r="OK35" s="494"/>
      <c r="OL35" s="494"/>
      <c r="OM35" s="494"/>
      <c r="ON35" s="494"/>
      <c r="OO35" s="494"/>
      <c r="OP35" s="494"/>
      <c r="OQ35" s="494"/>
      <c r="OR35" s="494"/>
      <c r="OS35" s="494"/>
      <c r="OT35" s="494"/>
      <c r="OU35" s="494"/>
      <c r="OV35" s="494"/>
      <c r="OW35" s="494"/>
      <c r="OX35" s="494"/>
      <c r="OY35" s="494"/>
      <c r="OZ35" s="494"/>
      <c r="PA35" s="494"/>
      <c r="PB35" s="494"/>
      <c r="PC35" s="494"/>
      <c r="PD35" s="494"/>
      <c r="PE35" s="494"/>
      <c r="PF35" s="494"/>
      <c r="PG35" s="494"/>
      <c r="PH35" s="494"/>
      <c r="PI35" s="494"/>
      <c r="PJ35" s="494"/>
      <c r="PK35" s="494"/>
      <c r="PL35" s="494"/>
      <c r="PM35" s="494"/>
      <c r="PN35" s="494"/>
      <c r="PO35" s="494"/>
      <c r="PP35" s="494"/>
      <c r="PQ35" s="494"/>
      <c r="PR35" s="494"/>
      <c r="PS35" s="494"/>
      <c r="PT35" s="494"/>
      <c r="PU35" s="494"/>
      <c r="PV35" s="494"/>
      <c r="PW35" s="494"/>
      <c r="PX35" s="494"/>
      <c r="PY35" s="494"/>
      <c r="PZ35" s="494"/>
      <c r="QA35" s="494"/>
      <c r="QB35" s="494"/>
      <c r="QC35" s="494"/>
      <c r="QD35" s="494"/>
      <c r="QE35" s="494"/>
      <c r="QF35" s="494"/>
      <c r="QG35" s="494"/>
      <c r="QH35" s="494"/>
      <c r="QI35" s="494"/>
      <c r="QJ35" s="494"/>
      <c r="QK35" s="494"/>
      <c r="QL35" s="494"/>
      <c r="QM35" s="494"/>
      <c r="QN35" s="494"/>
      <c r="QO35" s="494"/>
      <c r="QP35" s="494"/>
      <c r="QQ35" s="494"/>
      <c r="QR35" s="494"/>
      <c r="QS35" s="494"/>
      <c r="QT35" s="494"/>
      <c r="QU35" s="494"/>
      <c r="QV35" s="494"/>
      <c r="QW35" s="494"/>
      <c r="QX35" s="494"/>
      <c r="QY35" s="494"/>
      <c r="QZ35" s="494"/>
      <c r="RA35" s="494"/>
      <c r="RB35" s="494"/>
      <c r="RC35" s="494"/>
      <c r="RD35" s="494"/>
      <c r="RE35" s="494"/>
      <c r="RF35" s="494"/>
      <c r="RG35" s="494"/>
      <c r="RH35" s="494"/>
      <c r="RI35" s="494"/>
      <c r="RJ35" s="494"/>
      <c r="RK35" s="494"/>
      <c r="RL35" s="494"/>
      <c r="RM35" s="494"/>
      <c r="RN35" s="494"/>
      <c r="RO35" s="494"/>
      <c r="RP35" s="494"/>
      <c r="RQ35" s="494"/>
      <c r="RR35" s="494"/>
      <c r="RS35" s="494"/>
      <c r="RT35" s="494"/>
      <c r="RU35" s="494"/>
      <c r="RV35" s="494"/>
      <c r="RW35" s="494"/>
      <c r="RX35" s="494"/>
      <c r="RY35" s="494"/>
      <c r="RZ35" s="494"/>
      <c r="SA35" s="494"/>
      <c r="SB35" s="494"/>
      <c r="SC35" s="494"/>
      <c r="SD35" s="494"/>
      <c r="SE35" s="494"/>
      <c r="SF35" s="494"/>
      <c r="SG35" s="494"/>
      <c r="SH35" s="494"/>
      <c r="SI35" s="494"/>
      <c r="SJ35" s="494"/>
      <c r="SK35" s="494"/>
      <c r="SL35" s="494"/>
      <c r="SM35" s="494"/>
      <c r="SN35" s="494"/>
      <c r="SO35" s="494"/>
      <c r="SP35" s="494"/>
      <c r="SQ35" s="494"/>
      <c r="SR35" s="494"/>
      <c r="SS35" s="494"/>
      <c r="ST35" s="494"/>
      <c r="SU35" s="494"/>
      <c r="SV35" s="494"/>
      <c r="SW35" s="494"/>
      <c r="SX35" s="494"/>
      <c r="SY35" s="494"/>
      <c r="SZ35" s="494"/>
      <c r="TA35" s="494"/>
      <c r="TB35" s="494"/>
      <c r="TC35" s="494"/>
      <c r="TD35" s="494"/>
      <c r="TE35" s="494"/>
      <c r="TF35" s="494"/>
      <c r="TG35" s="494"/>
      <c r="TH35" s="494"/>
      <c r="TI35" s="494"/>
      <c r="TJ35" s="494"/>
      <c r="TK35" s="494"/>
      <c r="TL35" s="494"/>
      <c r="TM35" s="494"/>
      <c r="TN35" s="494"/>
      <c r="TO35" s="494"/>
      <c r="TP35" s="494"/>
      <c r="TQ35" s="494"/>
      <c r="TR35" s="494"/>
      <c r="TS35" s="494"/>
      <c r="TT35" s="494"/>
      <c r="TU35" s="494"/>
      <c r="TV35" s="494"/>
      <c r="TW35" s="494"/>
      <c r="TX35" s="494"/>
      <c r="TY35" s="494"/>
      <c r="TZ35" s="494"/>
      <c r="UA35" s="494"/>
      <c r="UB35" s="494"/>
      <c r="UC35" s="494"/>
      <c r="UD35" s="494"/>
      <c r="UE35" s="494"/>
      <c r="UF35" s="494"/>
      <c r="UG35" s="494"/>
      <c r="UH35" s="494"/>
      <c r="UI35" s="494"/>
      <c r="UJ35" s="494"/>
      <c r="UK35" s="494"/>
      <c r="UL35" s="494"/>
      <c r="UM35" s="494"/>
      <c r="UN35" s="494"/>
      <c r="UO35" s="494"/>
      <c r="UP35" s="494"/>
      <c r="UQ35" s="494"/>
      <c r="UR35" s="494"/>
      <c r="US35" s="494"/>
      <c r="UT35" s="494"/>
      <c r="UU35" s="494"/>
      <c r="UV35" s="494"/>
      <c r="UW35" s="494"/>
      <c r="UX35" s="494"/>
      <c r="UY35" s="494"/>
      <c r="UZ35" s="494"/>
      <c r="VA35" s="494"/>
      <c r="VB35" s="494"/>
      <c r="VC35" s="494"/>
      <c r="VD35" s="494"/>
      <c r="VE35" s="494"/>
      <c r="VF35" s="494"/>
      <c r="VG35" s="494"/>
      <c r="VH35" s="494"/>
      <c r="VI35" s="494"/>
      <c r="VJ35" s="494"/>
      <c r="VK35" s="494"/>
      <c r="VL35" s="494"/>
      <c r="VM35" s="494"/>
      <c r="VN35" s="494"/>
      <c r="VO35" s="494"/>
      <c r="VP35" s="494"/>
      <c r="VQ35" s="494"/>
      <c r="VR35" s="494"/>
      <c r="VS35" s="494"/>
      <c r="VT35" s="494"/>
      <c r="VU35" s="494"/>
      <c r="VV35" s="494"/>
      <c r="VW35" s="494"/>
      <c r="VX35" s="494"/>
      <c r="VY35" s="494"/>
      <c r="VZ35" s="494"/>
      <c r="WA35" s="494"/>
      <c r="WB35" s="494"/>
      <c r="WC35" s="494"/>
      <c r="WD35" s="494"/>
      <c r="WE35" s="494"/>
      <c r="WF35" s="494"/>
      <c r="WG35" s="494"/>
      <c r="WH35" s="494"/>
      <c r="WI35" s="494"/>
      <c r="WJ35" s="494"/>
      <c r="WK35" s="494"/>
      <c r="WL35" s="494"/>
      <c r="WM35" s="494"/>
      <c r="WN35" s="494"/>
      <c r="WO35" s="494"/>
      <c r="WP35" s="494"/>
      <c r="WQ35" s="494"/>
      <c r="WR35" s="494"/>
      <c r="WS35" s="494"/>
      <c r="WT35" s="494"/>
      <c r="WU35" s="494"/>
      <c r="WV35" s="494"/>
      <c r="WW35" s="494"/>
      <c r="WX35" s="494"/>
      <c r="WY35" s="494"/>
      <c r="WZ35" s="494"/>
      <c r="XA35" s="494"/>
      <c r="XB35" s="494"/>
      <c r="XC35" s="494"/>
      <c r="XD35" s="494"/>
      <c r="XE35" s="494"/>
      <c r="XF35" s="494"/>
      <c r="XG35" s="494"/>
      <c r="XH35" s="494"/>
      <c r="XI35" s="494"/>
      <c r="XJ35" s="494"/>
      <c r="XK35" s="494"/>
      <c r="XL35" s="494"/>
      <c r="XM35" s="494"/>
      <c r="XN35" s="494"/>
      <c r="XO35" s="494"/>
      <c r="XP35" s="494"/>
      <c r="XQ35" s="494"/>
      <c r="XR35" s="494"/>
      <c r="XS35" s="494"/>
      <c r="XT35" s="494"/>
      <c r="XU35" s="494"/>
      <c r="XV35" s="494"/>
      <c r="XW35" s="494"/>
      <c r="XX35" s="494"/>
      <c r="XY35" s="494"/>
      <c r="XZ35" s="494"/>
      <c r="YA35" s="494"/>
      <c r="YB35" s="494"/>
      <c r="YC35" s="494"/>
      <c r="YD35" s="494"/>
      <c r="YE35" s="494"/>
      <c r="YF35" s="494"/>
      <c r="YG35" s="494"/>
      <c r="YH35" s="494"/>
      <c r="YI35" s="494"/>
      <c r="YJ35" s="494"/>
      <c r="YK35" s="494"/>
      <c r="YL35" s="494"/>
      <c r="YM35" s="494"/>
      <c r="YN35" s="494"/>
      <c r="YO35" s="494"/>
      <c r="YP35" s="494"/>
      <c r="YQ35" s="494"/>
      <c r="YR35" s="494"/>
      <c r="YS35" s="494"/>
      <c r="YT35" s="494"/>
      <c r="YU35" s="494"/>
      <c r="YV35" s="494"/>
      <c r="YW35" s="494"/>
      <c r="YX35" s="494"/>
      <c r="YY35" s="494"/>
      <c r="YZ35" s="494"/>
      <c r="ZA35" s="494"/>
      <c r="ZB35" s="494"/>
      <c r="ZC35" s="494"/>
      <c r="ZD35" s="494"/>
      <c r="ZE35" s="494"/>
      <c r="ZF35" s="494"/>
      <c r="ZG35" s="494"/>
      <c r="ZH35" s="494"/>
      <c r="ZI35" s="494"/>
      <c r="ZJ35" s="494"/>
      <c r="ZK35" s="494"/>
      <c r="ZL35" s="494"/>
      <c r="ZM35" s="494"/>
      <c r="ZN35" s="494"/>
      <c r="ZO35" s="494"/>
      <c r="ZP35" s="494"/>
      <c r="ZQ35" s="494"/>
      <c r="ZR35" s="494"/>
      <c r="ZS35" s="494"/>
      <c r="ZT35" s="494"/>
      <c r="ZU35" s="494"/>
      <c r="ZV35" s="494"/>
      <c r="ZW35" s="494"/>
      <c r="ZX35" s="494"/>
      <c r="ZY35" s="494"/>
      <c r="ZZ35" s="494"/>
      <c r="AAA35" s="494"/>
      <c r="AAB35" s="494"/>
      <c r="AAC35" s="494"/>
      <c r="AAD35" s="494"/>
      <c r="AAE35" s="494"/>
      <c r="AAF35" s="494"/>
      <c r="AAG35" s="494"/>
      <c r="AAH35" s="494"/>
      <c r="AAI35" s="494"/>
      <c r="AAJ35" s="494"/>
      <c r="AAK35" s="494"/>
      <c r="AAL35" s="494"/>
      <c r="AAM35" s="494"/>
      <c r="AAN35" s="494"/>
      <c r="AAO35" s="494"/>
      <c r="AAP35" s="494"/>
      <c r="AAQ35" s="494"/>
      <c r="AAR35" s="494"/>
      <c r="AAS35" s="494"/>
      <c r="AAT35" s="494"/>
      <c r="AAU35" s="494"/>
      <c r="AAV35" s="494"/>
      <c r="AAW35" s="494"/>
      <c r="AAX35" s="494"/>
      <c r="AAY35" s="494"/>
      <c r="AAZ35" s="494"/>
      <c r="ABA35" s="494"/>
      <c r="ABB35" s="494"/>
      <c r="ABC35" s="494"/>
      <c r="ABD35" s="494"/>
      <c r="ABE35" s="494"/>
      <c r="ABF35" s="494"/>
      <c r="ABG35" s="494"/>
      <c r="ABH35" s="494"/>
      <c r="ABI35" s="494"/>
      <c r="ABJ35" s="494"/>
      <c r="ABK35" s="494"/>
      <c r="ABL35" s="494"/>
      <c r="ABM35" s="494"/>
      <c r="ABN35" s="494"/>
      <c r="ABO35" s="494"/>
      <c r="ABP35" s="494"/>
      <c r="ABQ35" s="494"/>
      <c r="ABR35" s="494"/>
      <c r="ABS35" s="494"/>
      <c r="ABT35" s="494"/>
      <c r="ABU35" s="494"/>
      <c r="ABV35" s="494"/>
      <c r="ABW35" s="494"/>
      <c r="ABX35" s="494"/>
      <c r="ABY35" s="494"/>
      <c r="ABZ35" s="494"/>
      <c r="ACA35" s="494"/>
      <c r="ACB35" s="494"/>
      <c r="ACC35" s="494"/>
      <c r="ACD35" s="494"/>
      <c r="ACE35" s="494"/>
      <c r="ACF35" s="494"/>
      <c r="ACG35" s="494"/>
      <c r="ACH35" s="494"/>
      <c r="ACI35" s="494"/>
      <c r="ACJ35" s="494"/>
      <c r="ACK35" s="494"/>
      <c r="ACL35" s="494"/>
      <c r="ACM35" s="494"/>
      <c r="ACN35" s="494"/>
      <c r="ACO35" s="494"/>
      <c r="ACP35" s="494"/>
      <c r="ACQ35" s="494"/>
      <c r="ACR35" s="494"/>
      <c r="ACS35" s="494"/>
      <c r="ACT35" s="494"/>
      <c r="ACU35" s="494"/>
      <c r="ACV35" s="494"/>
      <c r="ACW35" s="494"/>
      <c r="ACX35" s="494"/>
      <c r="ACY35" s="494"/>
      <c r="ACZ35" s="494"/>
      <c r="ADA35" s="494"/>
      <c r="ADB35" s="494"/>
      <c r="ADC35" s="494"/>
      <c r="ADD35" s="494"/>
      <c r="ADE35" s="494"/>
      <c r="ADF35" s="494"/>
      <c r="ADG35" s="494"/>
      <c r="ADH35" s="494"/>
      <c r="ADI35" s="494"/>
      <c r="ADJ35" s="494"/>
      <c r="ADK35" s="494"/>
      <c r="ADL35" s="494"/>
      <c r="ADM35" s="494"/>
      <c r="ADN35" s="494"/>
      <c r="ADO35" s="494"/>
      <c r="ADP35" s="494"/>
      <c r="ADQ35" s="494"/>
      <c r="ADR35" s="494"/>
      <c r="ADS35" s="494"/>
      <c r="ADT35" s="494"/>
      <c r="ADU35" s="494"/>
      <c r="ADV35" s="494"/>
      <c r="ADW35" s="494"/>
      <c r="ADX35" s="494"/>
      <c r="ADY35" s="494"/>
      <c r="ADZ35" s="494"/>
      <c r="AEA35" s="494"/>
      <c r="AEB35" s="494"/>
      <c r="AEC35" s="494"/>
      <c r="AED35" s="494"/>
      <c r="AEE35" s="494"/>
      <c r="AEF35" s="494"/>
      <c r="AEG35" s="494"/>
      <c r="AEH35" s="494"/>
      <c r="AEI35" s="494"/>
      <c r="AEJ35" s="494"/>
      <c r="AEK35" s="494"/>
      <c r="AEL35" s="494"/>
      <c r="AEM35" s="494"/>
      <c r="AEN35" s="494"/>
      <c r="AEO35" s="494"/>
      <c r="AEP35" s="494"/>
      <c r="AEQ35" s="494"/>
      <c r="AER35" s="494"/>
      <c r="AES35" s="494"/>
      <c r="AET35" s="494"/>
      <c r="AEU35" s="494"/>
      <c r="AEV35" s="494"/>
      <c r="AEW35" s="494"/>
      <c r="AEX35" s="494"/>
      <c r="AEY35" s="494"/>
      <c r="AEZ35" s="494"/>
      <c r="AFA35" s="494"/>
      <c r="AFB35" s="494"/>
      <c r="AFC35" s="494"/>
      <c r="AFD35" s="494"/>
      <c r="AFE35" s="494"/>
      <c r="AFF35" s="494"/>
      <c r="AFG35" s="494"/>
      <c r="AFH35" s="494"/>
      <c r="AFI35" s="494"/>
      <c r="AFJ35" s="494"/>
      <c r="AFK35" s="494"/>
      <c r="AFL35" s="494"/>
      <c r="AFM35" s="494"/>
      <c r="AFN35" s="494"/>
      <c r="AFO35" s="494"/>
      <c r="AFP35" s="494"/>
      <c r="AFQ35" s="494"/>
      <c r="AFR35" s="494"/>
      <c r="AFS35" s="494"/>
      <c r="AFT35" s="494"/>
      <c r="AFU35" s="494"/>
      <c r="AFV35" s="494"/>
      <c r="AFW35" s="494"/>
      <c r="AFX35" s="494"/>
      <c r="AFY35" s="494"/>
      <c r="AFZ35" s="494"/>
      <c r="AGA35" s="494"/>
      <c r="AGB35" s="494"/>
      <c r="AGC35" s="494"/>
      <c r="AGD35" s="494"/>
      <c r="AGE35" s="494"/>
      <c r="AGF35" s="494"/>
      <c r="AGG35" s="494"/>
      <c r="AGH35" s="494"/>
      <c r="AGI35" s="494"/>
      <c r="AGJ35" s="494"/>
      <c r="AGK35" s="494"/>
      <c r="AGL35" s="494"/>
      <c r="AGM35" s="494"/>
      <c r="AGN35" s="494"/>
      <c r="AGO35" s="494"/>
      <c r="AGP35" s="494"/>
      <c r="AGQ35" s="494"/>
      <c r="AGR35" s="494"/>
      <c r="AGS35" s="494"/>
      <c r="AGT35" s="494"/>
      <c r="AGU35" s="494"/>
      <c r="AGV35" s="494"/>
      <c r="AGW35" s="494"/>
      <c r="AGX35" s="494"/>
      <c r="AGY35" s="494"/>
      <c r="AGZ35" s="494"/>
      <c r="AHA35" s="494"/>
      <c r="AHB35" s="494"/>
      <c r="AHC35" s="494"/>
      <c r="AHD35" s="494"/>
      <c r="AHE35" s="494"/>
      <c r="AHF35" s="494"/>
      <c r="AHG35" s="494"/>
      <c r="AHH35" s="494"/>
      <c r="AHI35" s="494"/>
      <c r="AHJ35" s="494"/>
      <c r="AHK35" s="494"/>
      <c r="AHL35" s="494"/>
      <c r="AHM35" s="494"/>
      <c r="AHN35" s="494"/>
      <c r="AHO35" s="494"/>
      <c r="AHP35" s="494"/>
      <c r="AHQ35" s="494"/>
      <c r="AHR35" s="494"/>
      <c r="AHS35" s="494"/>
      <c r="AHT35" s="494"/>
      <c r="AHU35" s="494"/>
      <c r="AHV35" s="494"/>
      <c r="AHW35" s="494"/>
      <c r="AHX35" s="494"/>
      <c r="AHY35" s="494"/>
      <c r="AHZ35" s="494"/>
      <c r="AIA35" s="494"/>
      <c r="AIB35" s="494"/>
      <c r="AIC35" s="494"/>
      <c r="AID35" s="494"/>
      <c r="AIE35" s="494"/>
      <c r="AIF35" s="494"/>
      <c r="AIG35" s="494"/>
      <c r="AIH35" s="494"/>
      <c r="AII35" s="494"/>
      <c r="AIJ35" s="494"/>
      <c r="AIK35" s="494"/>
      <c r="AIL35" s="494"/>
      <c r="AIM35" s="494"/>
      <c r="AIN35" s="494"/>
      <c r="AIO35" s="494"/>
      <c r="AIP35" s="494"/>
      <c r="AIQ35" s="494"/>
      <c r="AIR35" s="494"/>
      <c r="AIS35" s="494"/>
      <c r="AIT35" s="494"/>
      <c r="AIU35" s="494"/>
      <c r="AIV35" s="494"/>
      <c r="AIW35" s="494"/>
      <c r="AIX35" s="494"/>
      <c r="AIY35" s="494"/>
      <c r="AIZ35" s="494"/>
      <c r="AJA35" s="494"/>
      <c r="AJB35" s="494"/>
      <c r="AJC35" s="494"/>
      <c r="AJD35" s="494"/>
      <c r="AJE35" s="494"/>
      <c r="AJF35" s="494"/>
      <c r="AJG35" s="494"/>
      <c r="AJH35" s="494"/>
      <c r="AJI35" s="494"/>
      <c r="AJJ35" s="494"/>
      <c r="AJK35" s="494"/>
      <c r="AJL35" s="494"/>
      <c r="AJM35" s="494"/>
      <c r="AJN35" s="494"/>
      <c r="AJO35" s="494"/>
      <c r="AJP35" s="494"/>
      <c r="AJQ35" s="494"/>
      <c r="AJR35" s="494"/>
      <c r="AJS35" s="494"/>
      <c r="AJT35" s="494"/>
      <c r="AJU35" s="494"/>
      <c r="AJV35" s="494"/>
      <c r="AJW35" s="494"/>
      <c r="AJX35" s="494"/>
      <c r="AJY35" s="494"/>
      <c r="AJZ35" s="494"/>
      <c r="AKA35" s="494"/>
      <c r="AKB35" s="494"/>
      <c r="AKC35" s="494"/>
      <c r="AKD35" s="494"/>
      <c r="AKE35" s="494"/>
      <c r="AKF35" s="494"/>
      <c r="AKG35" s="494"/>
      <c r="AKH35" s="494"/>
      <c r="AKI35" s="494"/>
      <c r="AKJ35" s="494"/>
      <c r="AKK35" s="494"/>
      <c r="AKL35" s="494"/>
      <c r="AKM35" s="494"/>
      <c r="AKN35" s="494"/>
      <c r="AKO35" s="494"/>
      <c r="AKP35" s="494"/>
      <c r="AKQ35" s="494"/>
      <c r="AKR35" s="494"/>
      <c r="AKS35" s="494"/>
      <c r="AKT35" s="494"/>
      <c r="AKU35" s="494"/>
      <c r="AKV35" s="494"/>
      <c r="AKW35" s="494"/>
      <c r="AKX35" s="494"/>
      <c r="AKY35" s="494"/>
      <c r="AKZ35" s="494"/>
      <c r="ALA35" s="494"/>
      <c r="ALB35" s="494"/>
      <c r="ALC35" s="494"/>
      <c r="ALD35" s="494"/>
      <c r="ALE35" s="494"/>
      <c r="ALF35" s="494"/>
      <c r="ALG35" s="494"/>
      <c r="ALH35" s="494"/>
      <c r="ALI35" s="494"/>
      <c r="ALJ35" s="494"/>
      <c r="ALK35" s="494"/>
      <c r="ALL35" s="494"/>
      <c r="ALM35" s="494"/>
      <c r="ALN35" s="494"/>
      <c r="ALO35" s="494"/>
      <c r="ALP35" s="494"/>
      <c r="ALQ35" s="494"/>
      <c r="ALR35" s="494"/>
      <c r="ALS35" s="494"/>
      <c r="ALT35" s="494"/>
      <c r="ALU35" s="494"/>
      <c r="ALV35" s="494"/>
      <c r="ALW35" s="494"/>
      <c r="ALX35" s="494"/>
      <c r="ALY35" s="494"/>
      <c r="ALZ35" s="494"/>
      <c r="AMA35" s="494"/>
      <c r="AMB35" s="494"/>
      <c r="AMC35" s="494"/>
      <c r="AMD35" s="494"/>
      <c r="AME35" s="494"/>
      <c r="AMF35" s="494"/>
      <c r="AMG35" s="494"/>
      <c r="AMH35" s="494"/>
      <c r="AMI35" s="494"/>
      <c r="AMJ35" s="494"/>
      <c r="AMK35" s="494"/>
      <c r="AML35" s="494"/>
      <c r="AMM35" s="494"/>
      <c r="AMN35" s="494"/>
      <c r="AMO35" s="494"/>
      <c r="AMP35" s="494"/>
      <c r="AMQ35" s="494"/>
      <c r="AMR35" s="494"/>
      <c r="AMS35" s="494"/>
      <c r="AMT35" s="494"/>
      <c r="AMU35" s="494"/>
      <c r="AMV35" s="494"/>
      <c r="AMW35" s="494"/>
      <c r="AMX35" s="494"/>
      <c r="AMY35" s="494"/>
      <c r="AMZ35" s="494"/>
      <c r="ANA35" s="494"/>
      <c r="ANB35" s="494"/>
      <c r="ANC35" s="494"/>
      <c r="AND35" s="494"/>
      <c r="ANE35" s="494"/>
      <c r="ANF35" s="494"/>
      <c r="ANG35" s="494"/>
      <c r="ANH35" s="494"/>
      <c r="ANI35" s="494"/>
      <c r="ANJ35" s="494"/>
      <c r="ANK35" s="494"/>
      <c r="ANL35" s="494"/>
      <c r="ANM35" s="494"/>
      <c r="ANN35" s="494"/>
      <c r="ANO35" s="494"/>
      <c r="ANP35" s="494"/>
      <c r="ANQ35" s="494"/>
      <c r="ANR35" s="494"/>
      <c r="ANS35" s="494"/>
      <c r="ANT35" s="494"/>
      <c r="ANU35" s="494"/>
      <c r="ANV35" s="494"/>
      <c r="ANW35" s="494"/>
      <c r="ANX35" s="494"/>
      <c r="ANY35" s="494"/>
      <c r="ANZ35" s="494"/>
      <c r="AOA35" s="494"/>
      <c r="AOB35" s="494"/>
      <c r="AOC35" s="494"/>
      <c r="AOD35" s="494"/>
      <c r="AOE35" s="494"/>
      <c r="AOF35" s="494"/>
      <c r="AOG35" s="494"/>
      <c r="AOH35" s="494"/>
      <c r="AOI35" s="494"/>
      <c r="AOJ35" s="494"/>
      <c r="AOK35" s="494"/>
      <c r="AOL35" s="494"/>
      <c r="AOM35" s="494"/>
      <c r="AON35" s="494"/>
      <c r="AOO35" s="494"/>
      <c r="AOP35" s="494"/>
      <c r="AOQ35" s="494"/>
      <c r="AOR35" s="494"/>
      <c r="AOS35" s="494"/>
      <c r="AOT35" s="494"/>
      <c r="AOU35" s="494"/>
      <c r="AOV35" s="494"/>
      <c r="AOW35" s="494"/>
      <c r="AOX35" s="494"/>
      <c r="AOY35" s="494"/>
      <c r="AOZ35" s="494"/>
      <c r="APA35" s="494"/>
      <c r="APB35" s="494"/>
      <c r="APC35" s="494"/>
      <c r="APD35" s="494"/>
      <c r="APE35" s="494"/>
      <c r="APF35" s="494"/>
      <c r="APG35" s="494"/>
      <c r="APH35" s="494"/>
      <c r="API35" s="494"/>
      <c r="APJ35" s="494"/>
      <c r="APK35" s="494"/>
      <c r="APL35" s="494"/>
      <c r="APM35" s="494"/>
      <c r="APN35" s="494"/>
      <c r="APO35" s="494"/>
      <c r="APP35" s="494"/>
      <c r="APQ35" s="494"/>
      <c r="APR35" s="494"/>
      <c r="APS35" s="494"/>
      <c r="APT35" s="494"/>
      <c r="APU35" s="494"/>
      <c r="APV35" s="494"/>
      <c r="APW35" s="494"/>
      <c r="APX35" s="494"/>
      <c r="APY35" s="494"/>
      <c r="APZ35" s="494"/>
      <c r="AQA35" s="494"/>
      <c r="AQB35" s="494"/>
      <c r="AQC35" s="494"/>
      <c r="AQD35" s="494"/>
      <c r="AQE35" s="494"/>
      <c r="AQF35" s="494"/>
      <c r="AQG35" s="494"/>
      <c r="AQH35" s="494"/>
      <c r="AQI35" s="494"/>
      <c r="AQJ35" s="494"/>
      <c r="AQK35" s="494"/>
      <c r="AQL35" s="494"/>
      <c r="AQM35" s="494"/>
      <c r="AQN35" s="494"/>
      <c r="AQO35" s="494"/>
      <c r="AQP35" s="494"/>
      <c r="AQQ35" s="494"/>
      <c r="AQR35" s="494"/>
      <c r="AQS35" s="494"/>
      <c r="AQT35" s="494"/>
      <c r="AQU35" s="494"/>
      <c r="AQV35" s="494"/>
      <c r="AQW35" s="494"/>
      <c r="AQX35" s="494"/>
      <c r="AQY35" s="494"/>
      <c r="AQZ35" s="494"/>
      <c r="ARA35" s="494"/>
      <c r="ARB35" s="494"/>
      <c r="ARC35" s="494"/>
      <c r="ARD35" s="494"/>
      <c r="ARE35" s="494"/>
      <c r="ARF35" s="494"/>
      <c r="ARG35" s="494"/>
      <c r="ARH35" s="494"/>
      <c r="ARI35" s="494"/>
      <c r="ARJ35" s="494"/>
      <c r="ARK35" s="494"/>
      <c r="ARL35" s="494"/>
      <c r="ARM35" s="494"/>
      <c r="ARN35" s="494"/>
      <c r="ARO35" s="494"/>
      <c r="ARP35" s="494"/>
      <c r="ARQ35" s="494"/>
      <c r="ARR35" s="494"/>
      <c r="ARS35" s="494"/>
      <c r="ART35" s="494"/>
      <c r="ARU35" s="494"/>
      <c r="ARV35" s="494"/>
      <c r="ARW35" s="494"/>
      <c r="ARX35" s="494"/>
      <c r="ARY35" s="494"/>
      <c r="ARZ35" s="494"/>
      <c r="ASA35" s="494"/>
      <c r="ASB35" s="494"/>
      <c r="ASC35" s="494"/>
      <c r="ASD35" s="494"/>
      <c r="ASE35" s="494"/>
      <c r="ASF35" s="494"/>
      <c r="ASG35" s="494"/>
      <c r="ASH35" s="494"/>
      <c r="ASI35" s="494"/>
      <c r="ASJ35" s="494"/>
      <c r="ASK35" s="494"/>
      <c r="ASL35" s="494"/>
      <c r="ASM35" s="494"/>
      <c r="ASN35" s="494"/>
      <c r="ASO35" s="494"/>
      <c r="ASP35" s="494"/>
      <c r="ASQ35" s="494"/>
      <c r="ASR35" s="494"/>
      <c r="ASS35" s="494"/>
      <c r="AST35" s="494"/>
      <c r="ASU35" s="494"/>
      <c r="ASV35" s="494"/>
      <c r="ASW35" s="494"/>
      <c r="ASX35" s="494"/>
      <c r="ASY35" s="494"/>
      <c r="ASZ35" s="494"/>
      <c r="ATA35" s="494"/>
      <c r="ATB35" s="494"/>
      <c r="ATC35" s="494"/>
      <c r="ATD35" s="494"/>
      <c r="ATE35" s="494"/>
      <c r="ATF35" s="494"/>
      <c r="ATG35" s="494"/>
      <c r="ATH35" s="494"/>
      <c r="ATI35" s="494"/>
      <c r="ATJ35" s="494"/>
      <c r="ATK35" s="494"/>
      <c r="ATL35" s="494"/>
      <c r="ATM35" s="494"/>
      <c r="ATN35" s="494"/>
      <c r="ATO35" s="494"/>
      <c r="ATP35" s="494"/>
      <c r="ATQ35" s="494"/>
      <c r="ATR35" s="494"/>
      <c r="ATS35" s="494"/>
      <c r="ATT35" s="494"/>
      <c r="ATU35" s="494"/>
      <c r="ATV35" s="494"/>
      <c r="ATW35" s="494"/>
      <c r="ATX35" s="494"/>
      <c r="ATY35" s="494"/>
      <c r="ATZ35" s="494"/>
      <c r="AUA35" s="494"/>
      <c r="AUB35" s="494"/>
      <c r="AUC35" s="494"/>
      <c r="AUD35" s="494"/>
      <c r="AUE35" s="494"/>
      <c r="AUF35" s="494"/>
      <c r="AUG35" s="494"/>
      <c r="AUH35" s="494"/>
      <c r="AUI35" s="494"/>
      <c r="AUJ35" s="494"/>
      <c r="AUK35" s="494"/>
      <c r="AUL35" s="494"/>
      <c r="AUM35" s="494"/>
      <c r="AUN35" s="494"/>
      <c r="AUO35" s="494"/>
      <c r="AUP35" s="494"/>
      <c r="AUQ35" s="494"/>
      <c r="AUR35" s="494"/>
      <c r="AUS35" s="494"/>
      <c r="AUT35" s="494"/>
      <c r="AUU35" s="494"/>
      <c r="AUV35" s="494"/>
      <c r="AUW35" s="494"/>
      <c r="AUX35" s="494"/>
      <c r="AUY35" s="494"/>
      <c r="AUZ35" s="494"/>
      <c r="AVA35" s="494"/>
      <c r="AVB35" s="494"/>
      <c r="AVC35" s="494"/>
      <c r="AVD35" s="494"/>
      <c r="AVE35" s="494"/>
      <c r="AVF35" s="494"/>
      <c r="AVG35" s="494"/>
      <c r="AVH35" s="494"/>
      <c r="AVI35" s="494"/>
      <c r="AVJ35" s="494"/>
      <c r="AVK35" s="494"/>
      <c r="AVL35" s="494"/>
      <c r="AVM35" s="494"/>
      <c r="AVN35" s="494"/>
      <c r="AVO35" s="494"/>
      <c r="AVP35" s="494"/>
      <c r="AVQ35" s="494"/>
      <c r="AVR35" s="494"/>
      <c r="AVS35" s="494"/>
      <c r="AVT35" s="494"/>
      <c r="AVU35" s="494"/>
      <c r="AVV35" s="494"/>
      <c r="AVW35" s="494"/>
      <c r="AVX35" s="494"/>
      <c r="AVY35" s="494"/>
      <c r="AVZ35" s="494"/>
      <c r="AWA35" s="494"/>
      <c r="AWB35" s="494"/>
      <c r="AWC35" s="494"/>
      <c r="AWD35" s="494"/>
      <c r="AWE35" s="494"/>
      <c r="AWF35" s="494"/>
      <c r="AWG35" s="494"/>
      <c r="AWH35" s="494"/>
      <c r="AWI35" s="494"/>
      <c r="AWJ35" s="494"/>
      <c r="AWK35" s="494"/>
      <c r="AWL35" s="494"/>
      <c r="AWM35" s="494"/>
      <c r="AWN35" s="494"/>
      <c r="AWO35" s="494"/>
      <c r="AWP35" s="494"/>
      <c r="AWQ35" s="494"/>
      <c r="AWR35" s="494"/>
      <c r="AWS35" s="494"/>
      <c r="AWT35" s="494"/>
      <c r="AWU35" s="494"/>
      <c r="AWV35" s="494"/>
      <c r="AWW35" s="494"/>
      <c r="AWX35" s="494"/>
      <c r="AWY35" s="494"/>
      <c r="AWZ35" s="494"/>
      <c r="AXA35" s="494"/>
      <c r="AXB35" s="494"/>
      <c r="AXC35" s="494"/>
      <c r="AXD35" s="494"/>
      <c r="AXE35" s="494"/>
      <c r="AXF35" s="494"/>
      <c r="AXG35" s="494"/>
      <c r="AXH35" s="494"/>
      <c r="AXI35" s="494"/>
      <c r="AXJ35" s="494"/>
      <c r="AXK35" s="494"/>
      <c r="AXL35" s="494"/>
      <c r="AXM35" s="494"/>
      <c r="AXN35" s="494"/>
      <c r="AXO35" s="494"/>
      <c r="AXP35" s="494"/>
      <c r="AXQ35" s="494"/>
      <c r="AXR35" s="494"/>
      <c r="AXS35" s="494"/>
      <c r="AXT35" s="494"/>
      <c r="AXU35" s="494"/>
      <c r="AXV35" s="494"/>
      <c r="AXW35" s="494"/>
      <c r="AXX35" s="494"/>
      <c r="AXY35" s="494"/>
      <c r="AXZ35" s="494"/>
      <c r="AYA35" s="494"/>
      <c r="AYB35" s="494"/>
      <c r="AYC35" s="494"/>
      <c r="AYD35" s="494"/>
      <c r="AYE35" s="494"/>
      <c r="AYF35" s="494"/>
      <c r="AYG35" s="494"/>
      <c r="AYH35" s="494"/>
      <c r="AYI35" s="494"/>
      <c r="AYJ35" s="494"/>
      <c r="AYK35" s="494"/>
      <c r="AYL35" s="494"/>
      <c r="AYM35" s="494"/>
      <c r="AYN35" s="494"/>
      <c r="AYO35" s="494"/>
      <c r="AYP35" s="494"/>
      <c r="AYQ35" s="494"/>
      <c r="AYR35" s="494"/>
      <c r="AYS35" s="494"/>
      <c r="AYT35" s="494"/>
      <c r="AYU35" s="494"/>
      <c r="AYV35" s="494"/>
      <c r="AYW35" s="494"/>
      <c r="AYX35" s="494"/>
      <c r="AYY35" s="494"/>
      <c r="AYZ35" s="494"/>
      <c r="AZA35" s="494"/>
      <c r="AZB35" s="494"/>
      <c r="AZC35" s="494"/>
      <c r="AZD35" s="494"/>
      <c r="AZE35" s="494"/>
      <c r="AZF35" s="494"/>
      <c r="AZG35" s="494"/>
      <c r="AZH35" s="494"/>
      <c r="AZI35" s="494"/>
      <c r="AZJ35" s="494"/>
      <c r="AZK35" s="494"/>
      <c r="AZL35" s="494"/>
      <c r="AZM35" s="494"/>
      <c r="AZN35" s="494"/>
      <c r="AZO35" s="494"/>
      <c r="AZP35" s="494"/>
      <c r="AZQ35" s="494"/>
      <c r="AZR35" s="494"/>
      <c r="AZS35" s="494"/>
      <c r="AZT35" s="494"/>
      <c r="AZU35" s="494"/>
      <c r="AZV35" s="494"/>
      <c r="AZW35" s="494"/>
      <c r="AZX35" s="494"/>
      <c r="AZY35" s="494"/>
      <c r="AZZ35" s="494"/>
      <c r="BAA35" s="494"/>
      <c r="BAB35" s="494"/>
      <c r="BAC35" s="494"/>
      <c r="BAD35" s="494"/>
      <c r="BAE35" s="494"/>
      <c r="BAF35" s="494"/>
      <c r="BAG35" s="494"/>
      <c r="BAH35" s="494"/>
      <c r="BAI35" s="494"/>
      <c r="BAJ35" s="494"/>
      <c r="BAK35" s="494"/>
      <c r="BAL35" s="494"/>
      <c r="BAM35" s="494"/>
      <c r="BAN35" s="494"/>
      <c r="BAO35" s="494"/>
      <c r="BAP35" s="494"/>
      <c r="BAQ35" s="494"/>
      <c r="BAR35" s="494"/>
      <c r="BAS35" s="494"/>
      <c r="BAT35" s="494"/>
      <c r="BAU35" s="494"/>
      <c r="BAV35" s="494"/>
      <c r="BAW35" s="494"/>
      <c r="BAX35" s="494"/>
      <c r="BAY35" s="494"/>
      <c r="BAZ35" s="494"/>
      <c r="BBA35" s="494"/>
      <c r="BBB35" s="494"/>
      <c r="BBC35" s="494"/>
      <c r="BBD35" s="494"/>
      <c r="BBE35" s="494"/>
      <c r="BBF35" s="494"/>
      <c r="BBG35" s="494"/>
      <c r="BBH35" s="494"/>
      <c r="BBI35" s="494"/>
      <c r="BBJ35" s="494"/>
      <c r="BBK35" s="494"/>
      <c r="BBL35" s="494"/>
      <c r="BBM35" s="494"/>
      <c r="BBN35" s="494"/>
      <c r="BBO35" s="494"/>
      <c r="BBP35" s="494"/>
      <c r="BBQ35" s="494"/>
      <c r="BBR35" s="494"/>
      <c r="BBS35" s="494"/>
      <c r="BBT35" s="494"/>
      <c r="BBU35" s="494"/>
      <c r="BBV35" s="494"/>
      <c r="BBW35" s="494"/>
      <c r="BBX35" s="494"/>
      <c r="BBY35" s="494"/>
      <c r="BBZ35" s="494"/>
      <c r="BCA35" s="494"/>
      <c r="BCB35" s="494"/>
      <c r="BCC35" s="494"/>
      <c r="BCD35" s="494"/>
      <c r="BCE35" s="494"/>
      <c r="BCF35" s="494"/>
      <c r="BCG35" s="494"/>
      <c r="BCH35" s="494"/>
      <c r="BCI35" s="494"/>
      <c r="BCJ35" s="494"/>
      <c r="BCK35" s="494"/>
      <c r="BCL35" s="494"/>
      <c r="BCM35" s="494"/>
      <c r="BCN35" s="494"/>
      <c r="BCO35" s="494"/>
      <c r="BCP35" s="494"/>
      <c r="BCQ35" s="494"/>
      <c r="BCR35" s="494"/>
      <c r="BCS35" s="494"/>
      <c r="BCT35" s="494"/>
      <c r="BCU35" s="494"/>
      <c r="BCV35" s="494"/>
      <c r="BCW35" s="494"/>
      <c r="BCX35" s="494"/>
      <c r="BCY35" s="494"/>
      <c r="BCZ35" s="494"/>
      <c r="BDA35" s="494"/>
      <c r="BDB35" s="494"/>
      <c r="BDC35" s="494"/>
      <c r="BDD35" s="494"/>
      <c r="BDE35" s="494"/>
      <c r="BDF35" s="494"/>
      <c r="BDG35" s="494"/>
      <c r="BDH35" s="494"/>
      <c r="BDI35" s="494"/>
      <c r="BDJ35" s="494"/>
      <c r="BDK35" s="494"/>
      <c r="BDL35" s="494"/>
      <c r="BDM35" s="494"/>
      <c r="BDN35" s="494"/>
      <c r="BDO35" s="494"/>
      <c r="BDP35" s="494"/>
      <c r="BDQ35" s="494"/>
      <c r="BDR35" s="494"/>
      <c r="BDS35" s="494"/>
      <c r="BDT35" s="494"/>
      <c r="BDU35" s="494"/>
      <c r="BDV35" s="494"/>
      <c r="BDW35" s="494"/>
      <c r="BDX35" s="494"/>
      <c r="BDY35" s="494"/>
      <c r="BDZ35" s="494"/>
      <c r="BEA35" s="494"/>
      <c r="BEB35" s="494"/>
      <c r="BEC35" s="494"/>
      <c r="BED35" s="494"/>
      <c r="BEE35" s="494"/>
      <c r="BEF35" s="494"/>
      <c r="BEG35" s="494"/>
      <c r="BEH35" s="494"/>
      <c r="BEI35" s="494"/>
      <c r="BEJ35" s="494"/>
      <c r="BEK35" s="494"/>
      <c r="BEL35" s="494"/>
      <c r="BEM35" s="494"/>
      <c r="BEN35" s="494"/>
      <c r="BEO35" s="494"/>
      <c r="BEP35" s="494"/>
      <c r="BEQ35" s="494"/>
      <c r="BER35" s="494"/>
      <c r="BES35" s="494"/>
      <c r="BET35" s="494"/>
      <c r="BEU35" s="494"/>
      <c r="BEV35" s="494"/>
      <c r="BEW35" s="494"/>
      <c r="BEX35" s="494"/>
      <c r="BEY35" s="494"/>
      <c r="BEZ35" s="494"/>
      <c r="BFA35" s="494"/>
      <c r="BFB35" s="494"/>
      <c r="BFC35" s="494"/>
      <c r="BFD35" s="494"/>
      <c r="BFE35" s="494"/>
      <c r="BFF35" s="494"/>
      <c r="BFG35" s="494"/>
      <c r="BFH35" s="494"/>
      <c r="BFI35" s="494"/>
      <c r="BFJ35" s="494"/>
      <c r="BFK35" s="494"/>
      <c r="BFL35" s="494"/>
      <c r="BFM35" s="494"/>
      <c r="BFN35" s="494"/>
      <c r="BFO35" s="494"/>
      <c r="BFP35" s="494"/>
      <c r="BFQ35" s="494"/>
      <c r="BFR35" s="494"/>
      <c r="BFS35" s="494"/>
      <c r="BFT35" s="494"/>
      <c r="BFU35" s="494"/>
      <c r="BFV35" s="494"/>
      <c r="BFW35" s="494"/>
      <c r="BFX35" s="494"/>
      <c r="BFY35" s="494"/>
      <c r="BFZ35" s="494"/>
      <c r="BGA35" s="494"/>
      <c r="BGB35" s="494"/>
      <c r="BGC35" s="494"/>
      <c r="BGD35" s="494"/>
      <c r="BGE35" s="494"/>
      <c r="BGF35" s="494"/>
      <c r="BGG35" s="494"/>
      <c r="BGH35" s="494"/>
      <c r="BGI35" s="494"/>
      <c r="BGJ35" s="494"/>
      <c r="BGK35" s="494"/>
      <c r="BGL35" s="494"/>
      <c r="BGM35" s="494"/>
      <c r="BGN35" s="494"/>
      <c r="BGO35" s="494"/>
      <c r="BGP35" s="494"/>
      <c r="BGQ35" s="494"/>
      <c r="BGR35" s="494"/>
      <c r="BGS35" s="494"/>
      <c r="BGT35" s="494"/>
      <c r="BGU35" s="494"/>
      <c r="BGV35" s="494"/>
      <c r="BGW35" s="494"/>
      <c r="BGX35" s="494"/>
      <c r="BGY35" s="494"/>
      <c r="BGZ35" s="494"/>
      <c r="BHA35" s="494"/>
      <c r="BHB35" s="494"/>
      <c r="BHC35" s="494"/>
      <c r="BHD35" s="494"/>
      <c r="BHE35" s="494"/>
      <c r="BHF35" s="494"/>
      <c r="BHG35" s="494"/>
      <c r="BHH35" s="494"/>
      <c r="BHI35" s="494"/>
      <c r="BHJ35" s="494"/>
      <c r="BHK35" s="494"/>
      <c r="BHL35" s="494"/>
      <c r="BHM35" s="494"/>
      <c r="BHN35" s="494"/>
      <c r="BHO35" s="494"/>
      <c r="BHP35" s="494"/>
      <c r="BHQ35" s="494"/>
      <c r="BHR35" s="494"/>
      <c r="BHS35" s="494"/>
      <c r="BHT35" s="494"/>
      <c r="BHU35" s="494"/>
      <c r="BHV35" s="494"/>
      <c r="BHW35" s="494"/>
      <c r="BHX35" s="494"/>
      <c r="BHY35" s="494"/>
      <c r="BHZ35" s="494"/>
      <c r="BIA35" s="494"/>
      <c r="BIB35" s="494"/>
      <c r="BIC35" s="494"/>
      <c r="BID35" s="494"/>
      <c r="BIE35" s="494"/>
      <c r="BIF35" s="494"/>
      <c r="BIG35" s="494"/>
      <c r="BIH35" s="494"/>
      <c r="BII35" s="494"/>
      <c r="BIJ35" s="494"/>
      <c r="BIK35" s="494"/>
      <c r="BIL35" s="494"/>
      <c r="BIM35" s="494"/>
      <c r="BIN35" s="494"/>
      <c r="BIO35" s="494"/>
      <c r="BIP35" s="494"/>
      <c r="BIQ35" s="494"/>
      <c r="BIR35" s="494"/>
      <c r="BIS35" s="494"/>
      <c r="BIT35" s="494"/>
      <c r="BIU35" s="494"/>
      <c r="BIV35" s="494"/>
      <c r="BIW35" s="494"/>
      <c r="BIX35" s="494"/>
      <c r="BIY35" s="494"/>
      <c r="BIZ35" s="494"/>
      <c r="BJA35" s="494"/>
      <c r="BJB35" s="494"/>
      <c r="BJC35" s="494"/>
      <c r="BJD35" s="494"/>
      <c r="BJE35" s="494"/>
      <c r="BJF35" s="494"/>
      <c r="BJG35" s="494"/>
      <c r="BJH35" s="494"/>
      <c r="BJI35" s="494"/>
      <c r="BJJ35" s="494"/>
      <c r="BJK35" s="494"/>
      <c r="BJL35" s="494"/>
      <c r="BJM35" s="494"/>
      <c r="BJN35" s="494"/>
      <c r="BJO35" s="494"/>
      <c r="BJP35" s="494"/>
      <c r="BJQ35" s="494"/>
      <c r="BJR35" s="494"/>
      <c r="BJS35" s="494"/>
      <c r="BJT35" s="494"/>
      <c r="BJU35" s="494"/>
      <c r="BJV35" s="494"/>
      <c r="BJW35" s="494"/>
      <c r="BJX35" s="494"/>
      <c r="BJY35" s="494"/>
      <c r="BJZ35" s="494"/>
      <c r="BKA35" s="494"/>
      <c r="BKB35" s="494"/>
      <c r="BKC35" s="494"/>
      <c r="BKD35" s="494"/>
      <c r="BKE35" s="494"/>
      <c r="BKF35" s="494"/>
      <c r="BKG35" s="494"/>
      <c r="BKH35" s="494"/>
      <c r="BKI35" s="494"/>
      <c r="BKJ35" s="494"/>
      <c r="BKK35" s="494"/>
      <c r="BKL35" s="494"/>
      <c r="BKM35" s="494"/>
      <c r="BKN35" s="494"/>
      <c r="BKO35" s="494"/>
      <c r="BKP35" s="494"/>
      <c r="BKQ35" s="494"/>
      <c r="BKR35" s="494"/>
      <c r="BKS35" s="494"/>
      <c r="BKT35" s="494"/>
      <c r="BKU35" s="494"/>
      <c r="BKV35" s="494"/>
      <c r="BKW35" s="494"/>
      <c r="BKX35" s="494"/>
      <c r="BKY35" s="494"/>
      <c r="BKZ35" s="494"/>
      <c r="BLA35" s="494"/>
      <c r="BLB35" s="494"/>
      <c r="BLC35" s="494"/>
      <c r="BLD35" s="494"/>
      <c r="BLE35" s="494"/>
      <c r="BLF35" s="494"/>
      <c r="BLG35" s="494"/>
      <c r="BLH35" s="494"/>
      <c r="BLI35" s="494"/>
      <c r="BLJ35" s="494"/>
      <c r="BLK35" s="494"/>
      <c r="BLL35" s="494"/>
      <c r="BLM35" s="494"/>
      <c r="BLN35" s="494"/>
      <c r="BLO35" s="494"/>
      <c r="BLP35" s="494"/>
      <c r="BLQ35" s="494"/>
      <c r="BLR35" s="494"/>
      <c r="BLS35" s="494"/>
      <c r="BLT35" s="494"/>
      <c r="BLU35" s="494"/>
      <c r="BLV35" s="494"/>
      <c r="BLW35" s="494"/>
      <c r="BLX35" s="494"/>
      <c r="BLY35" s="494"/>
      <c r="BLZ35" s="494"/>
      <c r="BMA35" s="494"/>
      <c r="BMB35" s="494"/>
      <c r="BMC35" s="494"/>
      <c r="BMD35" s="494"/>
      <c r="BME35" s="494"/>
      <c r="BMF35" s="494"/>
      <c r="BMG35" s="494"/>
      <c r="BMH35" s="494"/>
      <c r="BMI35" s="494"/>
      <c r="BMJ35" s="494"/>
      <c r="BMK35" s="494"/>
      <c r="BML35" s="494"/>
      <c r="BMM35" s="494"/>
      <c r="BMN35" s="494"/>
      <c r="BMO35" s="494"/>
      <c r="BMP35" s="494"/>
      <c r="BMQ35" s="494"/>
      <c r="BMR35" s="494"/>
      <c r="BMS35" s="494"/>
      <c r="BMT35" s="494"/>
      <c r="BMU35" s="494"/>
      <c r="BMV35" s="494"/>
      <c r="BMW35" s="494"/>
      <c r="BMX35" s="494"/>
      <c r="BMY35" s="494"/>
      <c r="BMZ35" s="494"/>
      <c r="BNA35" s="494"/>
      <c r="BNB35" s="494"/>
      <c r="BNC35" s="494"/>
      <c r="BND35" s="494"/>
      <c r="BNE35" s="494"/>
      <c r="BNF35" s="494"/>
      <c r="BNG35" s="494"/>
      <c r="BNH35" s="494"/>
      <c r="BNI35" s="494"/>
      <c r="BNJ35" s="494"/>
      <c r="BNK35" s="494"/>
      <c r="BNL35" s="494"/>
      <c r="BNM35" s="494"/>
      <c r="BNN35" s="494"/>
      <c r="BNO35" s="494"/>
      <c r="BNP35" s="494"/>
      <c r="BNQ35" s="494"/>
      <c r="BNR35" s="494"/>
      <c r="BNS35" s="494"/>
      <c r="BNT35" s="494"/>
      <c r="BNU35" s="494"/>
      <c r="BNV35" s="494"/>
      <c r="BNW35" s="494"/>
      <c r="BNX35" s="494"/>
      <c r="BNY35" s="494"/>
      <c r="BNZ35" s="494"/>
      <c r="BOA35" s="494"/>
      <c r="BOB35" s="494"/>
      <c r="BOC35" s="494"/>
      <c r="BOD35" s="494"/>
      <c r="BOE35" s="494"/>
      <c r="BOF35" s="494"/>
      <c r="BOG35" s="494"/>
      <c r="BOH35" s="494"/>
      <c r="BOI35" s="494"/>
      <c r="BOJ35" s="494"/>
      <c r="BOK35" s="494"/>
      <c r="BOL35" s="494"/>
      <c r="BOM35" s="494"/>
      <c r="BON35" s="494"/>
      <c r="BOO35" s="494"/>
      <c r="BOP35" s="494"/>
      <c r="BOQ35" s="494"/>
      <c r="BOR35" s="494"/>
      <c r="BOS35" s="494"/>
      <c r="BOT35" s="494"/>
      <c r="BOU35" s="494"/>
      <c r="BOV35" s="494"/>
      <c r="BOW35" s="494"/>
      <c r="BOX35" s="494"/>
      <c r="BOY35" s="494"/>
      <c r="BOZ35" s="494"/>
      <c r="BPA35" s="494"/>
      <c r="BPB35" s="494"/>
      <c r="BPC35" s="494"/>
      <c r="BPD35" s="494"/>
      <c r="BPE35" s="494"/>
      <c r="BPF35" s="494"/>
      <c r="BPG35" s="494"/>
      <c r="BPH35" s="494"/>
      <c r="BPI35" s="494"/>
      <c r="BPJ35" s="494"/>
      <c r="BPK35" s="494"/>
      <c r="BPL35" s="494"/>
      <c r="BPM35" s="494"/>
      <c r="BPN35" s="494"/>
      <c r="BPO35" s="494"/>
      <c r="BPP35" s="494"/>
      <c r="BPQ35" s="494"/>
      <c r="BPR35" s="494"/>
      <c r="BPS35" s="494"/>
      <c r="BPT35" s="494"/>
      <c r="BPU35" s="494"/>
      <c r="BPV35" s="494"/>
      <c r="BPW35" s="494"/>
      <c r="BPX35" s="494"/>
      <c r="BPY35" s="494"/>
      <c r="BPZ35" s="494"/>
      <c r="BQA35" s="494"/>
      <c r="BQB35" s="494"/>
      <c r="BQC35" s="494"/>
      <c r="BQD35" s="494"/>
      <c r="BQE35" s="494"/>
      <c r="BQF35" s="494"/>
      <c r="BQG35" s="494"/>
      <c r="BQH35" s="494"/>
      <c r="BQI35" s="494"/>
      <c r="BQJ35" s="494"/>
      <c r="BQK35" s="494"/>
      <c r="BQL35" s="494"/>
      <c r="BQM35" s="494"/>
      <c r="BQN35" s="494"/>
      <c r="BQO35" s="494"/>
      <c r="BQP35" s="494"/>
      <c r="BQQ35" s="494"/>
      <c r="BQR35" s="494"/>
      <c r="BQS35" s="494"/>
      <c r="BQT35" s="494"/>
      <c r="BQU35" s="494"/>
      <c r="BQV35" s="494"/>
      <c r="BQW35" s="494"/>
      <c r="BQX35" s="494"/>
      <c r="BQY35" s="494"/>
      <c r="BQZ35" s="494"/>
      <c r="BRA35" s="494"/>
      <c r="BRB35" s="494"/>
      <c r="BRC35" s="494"/>
      <c r="BRD35" s="494"/>
      <c r="BRE35" s="494"/>
      <c r="BRF35" s="494"/>
      <c r="BRG35" s="494"/>
      <c r="BRH35" s="494"/>
      <c r="BRI35" s="494"/>
      <c r="BRJ35" s="494"/>
      <c r="BRK35" s="494"/>
      <c r="BRL35" s="494"/>
      <c r="BRM35" s="494"/>
      <c r="BRN35" s="494"/>
      <c r="BRO35" s="494"/>
      <c r="BRP35" s="494"/>
      <c r="BRQ35" s="494"/>
      <c r="BRR35" s="494"/>
      <c r="BRS35" s="494"/>
      <c r="BRT35" s="494"/>
      <c r="BRU35" s="494"/>
      <c r="BRV35" s="494"/>
      <c r="BRW35" s="494"/>
      <c r="BRX35" s="494"/>
      <c r="BRY35" s="494"/>
      <c r="BRZ35" s="494"/>
      <c r="BSA35" s="494"/>
      <c r="BSB35" s="494"/>
      <c r="BSC35" s="494"/>
      <c r="BSD35" s="494"/>
      <c r="BSE35" s="494"/>
      <c r="BSF35" s="494"/>
      <c r="BSG35" s="494"/>
      <c r="BSH35" s="494"/>
      <c r="BSI35" s="494"/>
      <c r="BSJ35" s="494"/>
      <c r="BSK35" s="494"/>
      <c r="BSL35" s="494"/>
      <c r="BSM35" s="494"/>
      <c r="BSN35" s="494"/>
      <c r="BSO35" s="494"/>
      <c r="BSP35" s="494"/>
      <c r="BSQ35" s="494"/>
      <c r="BSR35" s="494"/>
      <c r="BSS35" s="494"/>
      <c r="BST35" s="494"/>
      <c r="BSU35" s="494"/>
      <c r="BSV35" s="494"/>
      <c r="BSW35" s="494"/>
      <c r="BSX35" s="494"/>
      <c r="BSY35" s="494"/>
      <c r="BSZ35" s="494"/>
      <c r="BTA35" s="494"/>
      <c r="BTB35" s="494"/>
      <c r="BTC35" s="494"/>
      <c r="BTD35" s="494"/>
      <c r="BTE35" s="494"/>
      <c r="BTF35" s="494"/>
      <c r="BTG35" s="494"/>
      <c r="BTH35" s="494"/>
      <c r="BTI35" s="494"/>
      <c r="BTJ35" s="494"/>
      <c r="BTK35" s="494"/>
      <c r="BTL35" s="494"/>
      <c r="BTM35" s="494"/>
      <c r="BTN35" s="494"/>
      <c r="BTO35" s="494"/>
      <c r="BTP35" s="494"/>
      <c r="BTQ35" s="494"/>
      <c r="BTR35" s="494"/>
      <c r="BTS35" s="494"/>
      <c r="BTT35" s="494"/>
      <c r="BTU35" s="494"/>
      <c r="BTV35" s="494"/>
      <c r="BTW35" s="494"/>
      <c r="BTX35" s="494"/>
      <c r="BTY35" s="494"/>
      <c r="BTZ35" s="494"/>
      <c r="BUA35" s="494"/>
      <c r="BUB35" s="494"/>
      <c r="BUC35" s="494"/>
      <c r="BUD35" s="494"/>
      <c r="BUE35" s="494"/>
      <c r="BUF35" s="494"/>
      <c r="BUG35" s="494"/>
      <c r="BUH35" s="494"/>
      <c r="BUI35" s="494"/>
      <c r="BUJ35" s="494"/>
      <c r="BUK35" s="494"/>
      <c r="BUL35" s="494"/>
      <c r="BUM35" s="494"/>
      <c r="BUN35" s="494"/>
      <c r="BUO35" s="494"/>
      <c r="BUP35" s="494"/>
      <c r="BUQ35" s="494"/>
      <c r="BUR35" s="494"/>
      <c r="BUS35" s="494"/>
      <c r="BUT35" s="494"/>
      <c r="BUU35" s="494"/>
      <c r="BUV35" s="494"/>
      <c r="BUW35" s="494"/>
      <c r="BUX35" s="494"/>
      <c r="BUY35" s="494"/>
      <c r="BUZ35" s="494"/>
      <c r="BVA35" s="494"/>
      <c r="BVB35" s="494"/>
      <c r="BVC35" s="494"/>
      <c r="BVD35" s="494"/>
      <c r="BVE35" s="494"/>
      <c r="BVF35" s="494"/>
      <c r="BVG35" s="494"/>
      <c r="BVH35" s="494"/>
      <c r="BVI35" s="494"/>
      <c r="BVJ35" s="494"/>
      <c r="BVK35" s="494"/>
      <c r="BVL35" s="494"/>
      <c r="BVM35" s="494"/>
      <c r="BVN35" s="494"/>
      <c r="BVO35" s="494"/>
      <c r="BVP35" s="494"/>
      <c r="BVQ35" s="494"/>
      <c r="BVR35" s="494"/>
      <c r="BVS35" s="494"/>
      <c r="BVT35" s="494"/>
      <c r="BVU35" s="494"/>
      <c r="BVV35" s="494"/>
      <c r="BVW35" s="494"/>
      <c r="BVX35" s="494"/>
      <c r="BVY35" s="494"/>
      <c r="BVZ35" s="494"/>
      <c r="BWA35" s="494"/>
      <c r="BWB35" s="494"/>
      <c r="BWC35" s="494"/>
      <c r="BWD35" s="494"/>
      <c r="BWE35" s="494"/>
      <c r="BWF35" s="494"/>
      <c r="BWG35" s="494"/>
      <c r="BWH35" s="494"/>
      <c r="BWI35" s="494"/>
      <c r="BWJ35" s="494"/>
      <c r="BWK35" s="494"/>
      <c r="BWL35" s="494"/>
      <c r="BWM35" s="494"/>
      <c r="BWN35" s="494"/>
      <c r="BWO35" s="494"/>
      <c r="BWP35" s="494"/>
      <c r="BWQ35" s="494"/>
      <c r="BWR35" s="494"/>
      <c r="BWS35" s="494"/>
      <c r="BWT35" s="494"/>
      <c r="BWU35" s="494"/>
      <c r="BWV35" s="494"/>
      <c r="BWW35" s="494"/>
      <c r="BWX35" s="494"/>
      <c r="BWY35" s="494"/>
      <c r="BWZ35" s="494"/>
      <c r="BXA35" s="494"/>
      <c r="BXB35" s="494"/>
      <c r="BXC35" s="494"/>
      <c r="BXD35" s="494"/>
      <c r="BXE35" s="494"/>
      <c r="BXF35" s="494"/>
      <c r="BXG35" s="494"/>
      <c r="BXH35" s="494"/>
      <c r="BXI35" s="494"/>
      <c r="BXJ35" s="494"/>
      <c r="BXK35" s="494"/>
      <c r="BXL35" s="494"/>
      <c r="BXM35" s="494"/>
      <c r="BXN35" s="494"/>
      <c r="BXO35" s="494"/>
      <c r="BXP35" s="494"/>
      <c r="BXQ35" s="494"/>
      <c r="BXR35" s="494"/>
      <c r="BXS35" s="494"/>
      <c r="BXT35" s="494"/>
      <c r="BXU35" s="494"/>
      <c r="BXV35" s="494"/>
      <c r="BXW35" s="494"/>
      <c r="BXX35" s="494"/>
      <c r="BXY35" s="494"/>
      <c r="BXZ35" s="494"/>
      <c r="BYA35" s="494"/>
      <c r="BYB35" s="494"/>
      <c r="BYC35" s="494"/>
      <c r="BYD35" s="494"/>
      <c r="BYE35" s="494"/>
      <c r="BYF35" s="494"/>
      <c r="BYG35" s="494"/>
      <c r="BYH35" s="494"/>
      <c r="BYI35" s="494"/>
      <c r="BYJ35" s="494"/>
      <c r="BYK35" s="494"/>
      <c r="BYL35" s="494"/>
      <c r="BYM35" s="494"/>
      <c r="BYN35" s="494"/>
      <c r="BYO35" s="494"/>
      <c r="BYP35" s="494"/>
      <c r="BYQ35" s="494"/>
      <c r="BYR35" s="494"/>
      <c r="BYS35" s="494"/>
      <c r="BYT35" s="494"/>
      <c r="BYU35" s="494"/>
      <c r="BYV35" s="494"/>
      <c r="BYW35" s="494"/>
      <c r="BYX35" s="494"/>
      <c r="BYY35" s="494"/>
      <c r="BYZ35" s="494"/>
      <c r="BZA35" s="494"/>
      <c r="BZB35" s="494"/>
      <c r="BZC35" s="494"/>
      <c r="BZD35" s="494"/>
      <c r="BZE35" s="494"/>
      <c r="BZF35" s="494"/>
      <c r="BZG35" s="494"/>
      <c r="BZH35" s="494"/>
      <c r="BZI35" s="494"/>
      <c r="BZJ35" s="494"/>
      <c r="BZK35" s="494"/>
      <c r="BZL35" s="494"/>
      <c r="BZM35" s="494"/>
      <c r="BZN35" s="494"/>
      <c r="BZO35" s="494"/>
      <c r="BZP35" s="494"/>
      <c r="BZQ35" s="494"/>
      <c r="BZR35" s="494"/>
      <c r="BZS35" s="494"/>
      <c r="BZT35" s="494"/>
      <c r="BZU35" s="494"/>
      <c r="BZV35" s="494"/>
      <c r="BZW35" s="494"/>
      <c r="BZX35" s="494"/>
      <c r="BZY35" s="494"/>
      <c r="BZZ35" s="494"/>
      <c r="CAA35" s="494"/>
      <c r="CAB35" s="494"/>
      <c r="CAC35" s="494"/>
      <c r="CAD35" s="494"/>
      <c r="CAE35" s="494"/>
      <c r="CAF35" s="494"/>
      <c r="CAG35" s="494"/>
      <c r="CAH35" s="494"/>
      <c r="CAI35" s="494"/>
      <c r="CAJ35" s="494"/>
      <c r="CAK35" s="494"/>
      <c r="CAL35" s="494"/>
      <c r="CAM35" s="494"/>
      <c r="CAN35" s="494"/>
      <c r="CAO35" s="494"/>
      <c r="CAP35" s="494"/>
      <c r="CAQ35" s="494"/>
      <c r="CAR35" s="494"/>
      <c r="CAS35" s="494"/>
      <c r="CAT35" s="494"/>
      <c r="CAU35" s="494"/>
      <c r="CAV35" s="494"/>
      <c r="CAW35" s="494"/>
      <c r="CAX35" s="494"/>
      <c r="CAY35" s="494"/>
      <c r="CAZ35" s="494"/>
      <c r="CBA35" s="494"/>
      <c r="CBB35" s="494"/>
      <c r="CBC35" s="494"/>
      <c r="CBD35" s="494"/>
      <c r="CBE35" s="494"/>
      <c r="CBF35" s="494"/>
      <c r="CBG35" s="494"/>
      <c r="CBH35" s="494"/>
      <c r="CBI35" s="494"/>
      <c r="CBJ35" s="494"/>
      <c r="CBK35" s="494"/>
      <c r="CBL35" s="494"/>
      <c r="CBM35" s="494"/>
      <c r="CBN35" s="494"/>
      <c r="CBO35" s="494"/>
      <c r="CBP35" s="494"/>
      <c r="CBQ35" s="494"/>
      <c r="CBR35" s="494"/>
      <c r="CBS35" s="494"/>
      <c r="CBT35" s="494"/>
      <c r="CBU35" s="494"/>
      <c r="CBV35" s="494"/>
      <c r="CBW35" s="494"/>
      <c r="CBX35" s="494"/>
      <c r="CBY35" s="494"/>
      <c r="CBZ35" s="494"/>
      <c r="CCA35" s="494"/>
      <c r="CCB35" s="494"/>
      <c r="CCC35" s="494"/>
      <c r="CCD35" s="494"/>
      <c r="CCE35" s="494"/>
      <c r="CCF35" s="494"/>
      <c r="CCG35" s="494"/>
      <c r="CCH35" s="494"/>
      <c r="CCI35" s="494"/>
      <c r="CCJ35" s="494"/>
      <c r="CCK35" s="494"/>
      <c r="CCL35" s="494"/>
      <c r="CCM35" s="494"/>
      <c r="CCN35" s="494"/>
      <c r="CCO35" s="494"/>
      <c r="CCP35" s="494"/>
      <c r="CCQ35" s="494"/>
      <c r="CCR35" s="494"/>
      <c r="CCS35" s="494"/>
      <c r="CCT35" s="494"/>
      <c r="CCU35" s="494"/>
      <c r="CCV35" s="494"/>
      <c r="CCW35" s="494"/>
      <c r="CCX35" s="494"/>
      <c r="CCY35" s="494"/>
      <c r="CCZ35" s="494"/>
      <c r="CDA35" s="494"/>
      <c r="CDB35" s="494"/>
      <c r="CDC35" s="494"/>
      <c r="CDD35" s="494"/>
      <c r="CDE35" s="494"/>
      <c r="CDF35" s="494"/>
      <c r="CDG35" s="494"/>
      <c r="CDH35" s="494"/>
      <c r="CDI35" s="494"/>
      <c r="CDJ35" s="494"/>
      <c r="CDK35" s="494"/>
      <c r="CDL35" s="494"/>
      <c r="CDM35" s="494"/>
      <c r="CDN35" s="494"/>
      <c r="CDO35" s="494"/>
      <c r="CDP35" s="494"/>
      <c r="CDQ35" s="494"/>
      <c r="CDR35" s="494"/>
      <c r="CDS35" s="494"/>
      <c r="CDT35" s="494"/>
      <c r="CDU35" s="494"/>
      <c r="CDV35" s="494"/>
      <c r="CDW35" s="494"/>
      <c r="CDX35" s="494"/>
      <c r="CDY35" s="494"/>
      <c r="CDZ35" s="494"/>
      <c r="CEA35" s="494"/>
      <c r="CEB35" s="494"/>
      <c r="CEC35" s="494"/>
      <c r="CED35" s="494"/>
      <c r="CEE35" s="494"/>
      <c r="CEF35" s="494"/>
      <c r="CEG35" s="494"/>
      <c r="CEH35" s="494"/>
      <c r="CEI35" s="494"/>
      <c r="CEJ35" s="494"/>
      <c r="CEK35" s="494"/>
      <c r="CEL35" s="494"/>
      <c r="CEM35" s="494"/>
      <c r="CEN35" s="494"/>
      <c r="CEO35" s="494"/>
      <c r="CEP35" s="494"/>
      <c r="CEQ35" s="494"/>
      <c r="CER35" s="494"/>
      <c r="CES35" s="494"/>
      <c r="CET35" s="494"/>
      <c r="CEU35" s="494"/>
      <c r="CEV35" s="494"/>
      <c r="CEW35" s="494"/>
      <c r="CEX35" s="494"/>
      <c r="CEY35" s="494"/>
      <c r="CEZ35" s="494"/>
      <c r="CFA35" s="494"/>
      <c r="CFB35" s="494"/>
      <c r="CFC35" s="494"/>
      <c r="CFD35" s="494"/>
      <c r="CFE35" s="494"/>
      <c r="CFF35" s="494"/>
      <c r="CFG35" s="494"/>
      <c r="CFH35" s="494"/>
      <c r="CFI35" s="494"/>
      <c r="CFJ35" s="494"/>
      <c r="CFK35" s="494"/>
      <c r="CFL35" s="494"/>
      <c r="CFM35" s="494"/>
      <c r="CFN35" s="494"/>
      <c r="CFO35" s="494"/>
      <c r="CFP35" s="494"/>
      <c r="CFQ35" s="494"/>
      <c r="CFR35" s="494"/>
      <c r="CFS35" s="494"/>
      <c r="CFT35" s="494"/>
      <c r="CFU35" s="494"/>
      <c r="CFV35" s="494"/>
      <c r="CFW35" s="494"/>
      <c r="CFX35" s="494"/>
      <c r="CFY35" s="494"/>
      <c r="CFZ35" s="494"/>
      <c r="CGA35" s="494"/>
      <c r="CGB35" s="494"/>
      <c r="CGC35" s="494"/>
      <c r="CGD35" s="494"/>
      <c r="CGE35" s="494"/>
      <c r="CGF35" s="494"/>
      <c r="CGG35" s="494"/>
      <c r="CGH35" s="494"/>
      <c r="CGI35" s="494"/>
      <c r="CGJ35" s="494"/>
      <c r="CGK35" s="494"/>
      <c r="CGL35" s="494"/>
      <c r="CGM35" s="494"/>
      <c r="CGN35" s="494"/>
      <c r="CGO35" s="494"/>
      <c r="CGP35" s="494"/>
      <c r="CGQ35" s="494"/>
      <c r="CGR35" s="494"/>
      <c r="CGS35" s="494"/>
      <c r="CGT35" s="494"/>
      <c r="CGU35" s="494"/>
      <c r="CGV35" s="494"/>
      <c r="CGW35" s="494"/>
      <c r="CGX35" s="494"/>
      <c r="CGY35" s="494"/>
      <c r="CGZ35" s="494"/>
      <c r="CHA35" s="494"/>
      <c r="CHB35" s="494"/>
      <c r="CHC35" s="494"/>
      <c r="CHD35" s="494"/>
      <c r="CHE35" s="494"/>
      <c r="CHF35" s="494"/>
      <c r="CHG35" s="494"/>
      <c r="CHH35" s="494"/>
      <c r="CHI35" s="494"/>
      <c r="CHJ35" s="494"/>
      <c r="CHK35" s="494"/>
      <c r="CHL35" s="494"/>
      <c r="CHM35" s="494"/>
      <c r="CHN35" s="494"/>
      <c r="CHO35" s="494"/>
      <c r="CHP35" s="494"/>
      <c r="CHQ35" s="494"/>
      <c r="CHR35" s="494"/>
      <c r="CHS35" s="494"/>
      <c r="CHT35" s="494"/>
      <c r="CHU35" s="494"/>
      <c r="CHV35" s="494"/>
      <c r="CHW35" s="494"/>
      <c r="CHX35" s="494"/>
      <c r="CHY35" s="494"/>
      <c r="CHZ35" s="494"/>
      <c r="CIA35" s="494"/>
      <c r="CIB35" s="494"/>
      <c r="CIC35" s="494"/>
      <c r="CID35" s="494"/>
      <c r="CIE35" s="494"/>
      <c r="CIF35" s="494"/>
      <c r="CIG35" s="494"/>
      <c r="CIH35" s="494"/>
      <c r="CII35" s="494"/>
      <c r="CIJ35" s="494"/>
      <c r="CIK35" s="494"/>
      <c r="CIL35" s="494"/>
      <c r="CIM35" s="494"/>
      <c r="CIN35" s="494"/>
      <c r="CIO35" s="494"/>
      <c r="CIP35" s="494"/>
      <c r="CIQ35" s="494"/>
      <c r="CIR35" s="494"/>
      <c r="CIS35" s="494"/>
      <c r="CIT35" s="494"/>
      <c r="CIU35" s="494"/>
      <c r="CIV35" s="494"/>
      <c r="CIW35" s="494"/>
      <c r="CIX35" s="494"/>
      <c r="CIY35" s="494"/>
      <c r="CIZ35" s="494"/>
      <c r="CJA35" s="494"/>
      <c r="CJB35" s="494"/>
      <c r="CJC35" s="494"/>
      <c r="CJD35" s="494"/>
      <c r="CJE35" s="494"/>
      <c r="CJF35" s="494"/>
      <c r="CJG35" s="494"/>
      <c r="CJH35" s="494"/>
      <c r="CJI35" s="494"/>
      <c r="CJJ35" s="494"/>
      <c r="CJK35" s="494"/>
      <c r="CJL35" s="494"/>
      <c r="CJM35" s="494"/>
      <c r="CJN35" s="494"/>
      <c r="CJO35" s="494"/>
      <c r="CJP35" s="494"/>
      <c r="CJQ35" s="494"/>
      <c r="CJR35" s="494"/>
      <c r="CJS35" s="494"/>
      <c r="CJT35" s="494"/>
      <c r="CJU35" s="494"/>
      <c r="CJV35" s="494"/>
      <c r="CJW35" s="494"/>
      <c r="CJX35" s="494"/>
      <c r="CJY35" s="494"/>
      <c r="CJZ35" s="494"/>
      <c r="CKA35" s="494"/>
      <c r="CKB35" s="494"/>
      <c r="CKC35" s="494"/>
      <c r="CKD35" s="494"/>
      <c r="CKE35" s="494"/>
      <c r="CKF35" s="494"/>
      <c r="CKG35" s="494"/>
      <c r="CKH35" s="494"/>
      <c r="CKI35" s="494"/>
      <c r="CKJ35" s="494"/>
      <c r="CKK35" s="494"/>
      <c r="CKL35" s="494"/>
      <c r="CKM35" s="494"/>
      <c r="CKN35" s="494"/>
      <c r="CKO35" s="494"/>
      <c r="CKP35" s="494"/>
      <c r="CKQ35" s="494"/>
      <c r="CKR35" s="494"/>
      <c r="CKS35" s="494"/>
      <c r="CKT35" s="494"/>
      <c r="CKU35" s="494"/>
      <c r="CKV35" s="494"/>
      <c r="CKW35" s="494"/>
      <c r="CKX35" s="494"/>
      <c r="CKY35" s="494"/>
      <c r="CKZ35" s="494"/>
      <c r="CLA35" s="494"/>
      <c r="CLB35" s="494"/>
      <c r="CLC35" s="494"/>
      <c r="CLD35" s="494"/>
      <c r="CLE35" s="494"/>
      <c r="CLF35" s="494"/>
      <c r="CLG35" s="494"/>
      <c r="CLH35" s="494"/>
      <c r="CLI35" s="494"/>
      <c r="CLJ35" s="494"/>
      <c r="CLK35" s="494"/>
      <c r="CLL35" s="494"/>
      <c r="CLM35" s="494"/>
      <c r="CLN35" s="494"/>
      <c r="CLO35" s="494"/>
      <c r="CLP35" s="494"/>
      <c r="CLQ35" s="494"/>
      <c r="CLR35" s="494"/>
      <c r="CLS35" s="494"/>
      <c r="CLT35" s="494"/>
      <c r="CLU35" s="494"/>
      <c r="CLV35" s="494"/>
      <c r="CLW35" s="494"/>
      <c r="CLX35" s="494"/>
      <c r="CLY35" s="494"/>
      <c r="CLZ35" s="494"/>
      <c r="CMA35" s="494"/>
      <c r="CMB35" s="494"/>
      <c r="CMC35" s="494"/>
      <c r="CMD35" s="494"/>
      <c r="CME35" s="494"/>
      <c r="CMF35" s="494"/>
      <c r="CMG35" s="494"/>
      <c r="CMH35" s="494"/>
      <c r="CMI35" s="494"/>
      <c r="CMJ35" s="494"/>
      <c r="CMK35" s="494"/>
      <c r="CML35" s="494"/>
      <c r="CMM35" s="494"/>
      <c r="CMN35" s="494"/>
      <c r="CMO35" s="494"/>
      <c r="CMP35" s="494"/>
      <c r="CMQ35" s="494"/>
      <c r="CMR35" s="494"/>
      <c r="CMS35" s="494"/>
      <c r="CMT35" s="494"/>
      <c r="CMU35" s="494"/>
      <c r="CMV35" s="494"/>
      <c r="CMW35" s="494"/>
      <c r="CMX35" s="494"/>
      <c r="CMY35" s="494"/>
      <c r="CMZ35" s="494"/>
      <c r="CNA35" s="494"/>
      <c r="CNB35" s="494"/>
      <c r="CNC35" s="494"/>
      <c r="CND35" s="494"/>
      <c r="CNE35" s="494"/>
      <c r="CNF35" s="494"/>
      <c r="CNG35" s="494"/>
      <c r="CNH35" s="494"/>
      <c r="CNI35" s="494"/>
      <c r="CNJ35" s="494"/>
      <c r="CNK35" s="494"/>
      <c r="CNL35" s="494"/>
      <c r="CNM35" s="494"/>
      <c r="CNN35" s="494"/>
      <c r="CNO35" s="494"/>
      <c r="CNP35" s="494"/>
      <c r="CNQ35" s="494"/>
      <c r="CNR35" s="494"/>
      <c r="CNS35" s="494"/>
      <c r="CNT35" s="494"/>
      <c r="CNU35" s="494"/>
      <c r="CNV35" s="494"/>
      <c r="CNW35" s="494"/>
      <c r="CNX35" s="494"/>
      <c r="CNY35" s="494"/>
      <c r="CNZ35" s="494"/>
      <c r="COA35" s="494"/>
      <c r="COB35" s="494"/>
      <c r="COC35" s="494"/>
      <c r="COD35" s="494"/>
      <c r="COE35" s="494"/>
      <c r="COF35" s="494"/>
      <c r="COG35" s="494"/>
      <c r="COH35" s="494"/>
      <c r="COI35" s="494"/>
      <c r="COJ35" s="494"/>
      <c r="COK35" s="494"/>
      <c r="COL35" s="494"/>
      <c r="COM35" s="494"/>
      <c r="CON35" s="494"/>
      <c r="COO35" s="494"/>
      <c r="COP35" s="494"/>
      <c r="COQ35" s="494"/>
      <c r="COR35" s="494"/>
      <c r="COS35" s="494"/>
      <c r="COT35" s="494"/>
      <c r="COU35" s="494"/>
      <c r="COV35" s="494"/>
      <c r="COW35" s="494"/>
      <c r="COX35" s="494"/>
      <c r="COY35" s="494"/>
      <c r="COZ35" s="494"/>
      <c r="CPA35" s="494"/>
      <c r="CPB35" s="494"/>
      <c r="CPC35" s="494"/>
      <c r="CPD35" s="494"/>
      <c r="CPE35" s="494"/>
      <c r="CPF35" s="494"/>
      <c r="CPG35" s="494"/>
      <c r="CPH35" s="494"/>
      <c r="CPI35" s="494"/>
      <c r="CPJ35" s="494"/>
      <c r="CPK35" s="494"/>
      <c r="CPL35" s="494"/>
      <c r="CPM35" s="494"/>
      <c r="CPN35" s="494"/>
      <c r="CPO35" s="494"/>
      <c r="CPP35" s="494"/>
      <c r="CPQ35" s="494"/>
      <c r="CPR35" s="494"/>
      <c r="CPS35" s="494"/>
      <c r="CPT35" s="494"/>
      <c r="CPU35" s="494"/>
      <c r="CPV35" s="494"/>
      <c r="CPW35" s="494"/>
      <c r="CPX35" s="494"/>
      <c r="CPY35" s="494"/>
      <c r="CPZ35" s="494"/>
      <c r="CQA35" s="494"/>
      <c r="CQB35" s="494"/>
      <c r="CQC35" s="494"/>
      <c r="CQD35" s="494"/>
      <c r="CQE35" s="494"/>
      <c r="CQF35" s="494"/>
      <c r="CQG35" s="494"/>
      <c r="CQH35" s="494"/>
      <c r="CQI35" s="494"/>
      <c r="CQJ35" s="494"/>
      <c r="CQK35" s="494"/>
      <c r="CQL35" s="494"/>
      <c r="CQM35" s="494"/>
      <c r="CQN35" s="494"/>
      <c r="CQO35" s="494"/>
      <c r="CQP35" s="494"/>
      <c r="CQQ35" s="494"/>
      <c r="CQR35" s="494"/>
      <c r="CQS35" s="494"/>
      <c r="CQT35" s="494"/>
      <c r="CQU35" s="494"/>
      <c r="CQV35" s="494"/>
      <c r="CQW35" s="494"/>
      <c r="CQX35" s="494"/>
      <c r="CQY35" s="494"/>
      <c r="CQZ35" s="494"/>
      <c r="CRA35" s="494"/>
      <c r="CRB35" s="494"/>
      <c r="CRC35" s="494"/>
      <c r="CRD35" s="494"/>
      <c r="CRE35" s="494"/>
      <c r="CRF35" s="494"/>
      <c r="CRG35" s="494"/>
      <c r="CRH35" s="494"/>
      <c r="CRI35" s="494"/>
      <c r="CRJ35" s="494"/>
      <c r="CRK35" s="494"/>
      <c r="CRL35" s="494"/>
      <c r="CRM35" s="494"/>
      <c r="CRN35" s="494"/>
      <c r="CRO35" s="494"/>
      <c r="CRP35" s="494"/>
      <c r="CRQ35" s="494"/>
      <c r="CRR35" s="494"/>
      <c r="CRS35" s="494"/>
      <c r="CRT35" s="494"/>
      <c r="CRU35" s="494"/>
      <c r="CRV35" s="494"/>
      <c r="CRW35" s="494"/>
      <c r="CRX35" s="494"/>
      <c r="CRY35" s="494"/>
      <c r="CRZ35" s="494"/>
      <c r="CSA35" s="494"/>
      <c r="CSB35" s="494"/>
      <c r="CSC35" s="494"/>
      <c r="CSD35" s="494"/>
      <c r="CSE35" s="494"/>
      <c r="CSF35" s="494"/>
      <c r="CSG35" s="494"/>
      <c r="CSH35" s="494"/>
      <c r="CSI35" s="494"/>
      <c r="CSJ35" s="494"/>
      <c r="CSK35" s="494"/>
      <c r="CSL35" s="494"/>
      <c r="CSM35" s="494"/>
      <c r="CSN35" s="494"/>
      <c r="CSO35" s="494"/>
      <c r="CSP35" s="494"/>
      <c r="CSQ35" s="494"/>
      <c r="CSR35" s="494"/>
      <c r="CSS35" s="494"/>
      <c r="CST35" s="494"/>
      <c r="CSU35" s="494"/>
      <c r="CSV35" s="494"/>
      <c r="CSW35" s="494"/>
      <c r="CSX35" s="494"/>
      <c r="CSY35" s="494"/>
      <c r="CSZ35" s="494"/>
      <c r="CTA35" s="494"/>
      <c r="CTB35" s="494"/>
      <c r="CTC35" s="494"/>
      <c r="CTD35" s="494"/>
      <c r="CTE35" s="494"/>
      <c r="CTF35" s="494"/>
      <c r="CTG35" s="494"/>
      <c r="CTH35" s="494"/>
      <c r="CTI35" s="494"/>
      <c r="CTJ35" s="494"/>
      <c r="CTK35" s="494"/>
      <c r="CTL35" s="494"/>
      <c r="CTM35" s="494"/>
      <c r="CTN35" s="494"/>
      <c r="CTO35" s="494"/>
      <c r="CTP35" s="494"/>
      <c r="CTQ35" s="494"/>
      <c r="CTR35" s="494"/>
      <c r="CTS35" s="494"/>
      <c r="CTT35" s="494"/>
      <c r="CTU35" s="494"/>
      <c r="CTV35" s="494"/>
      <c r="CTW35" s="494"/>
      <c r="CTX35" s="494"/>
      <c r="CTY35" s="494"/>
      <c r="CTZ35" s="494"/>
      <c r="CUA35" s="494"/>
      <c r="CUB35" s="494"/>
      <c r="CUC35" s="494"/>
      <c r="CUD35" s="494"/>
      <c r="CUE35" s="494"/>
      <c r="CUF35" s="494"/>
      <c r="CUG35" s="494"/>
      <c r="CUH35" s="494"/>
      <c r="CUI35" s="494"/>
      <c r="CUJ35" s="494"/>
      <c r="CUK35" s="494"/>
      <c r="CUL35" s="494"/>
      <c r="CUM35" s="494"/>
      <c r="CUN35" s="494"/>
      <c r="CUO35" s="494"/>
      <c r="CUP35" s="494"/>
      <c r="CUQ35" s="494"/>
      <c r="CUR35" s="494"/>
      <c r="CUS35" s="494"/>
      <c r="CUT35" s="494"/>
      <c r="CUU35" s="494"/>
      <c r="CUV35" s="494"/>
      <c r="CUW35" s="494"/>
      <c r="CUX35" s="494"/>
      <c r="CUY35" s="494"/>
      <c r="CUZ35" s="494"/>
      <c r="CVA35" s="494"/>
      <c r="CVB35" s="494"/>
      <c r="CVC35" s="494"/>
      <c r="CVD35" s="494"/>
      <c r="CVE35" s="494"/>
      <c r="CVF35" s="494"/>
      <c r="CVG35" s="494"/>
      <c r="CVH35" s="494"/>
      <c r="CVI35" s="494"/>
      <c r="CVJ35" s="494"/>
      <c r="CVK35" s="494"/>
      <c r="CVL35" s="494"/>
      <c r="CVM35" s="494"/>
      <c r="CVN35" s="494"/>
      <c r="CVO35" s="494"/>
      <c r="CVP35" s="494"/>
      <c r="CVQ35" s="494"/>
      <c r="CVR35" s="494"/>
      <c r="CVS35" s="494"/>
      <c r="CVT35" s="494"/>
      <c r="CVU35" s="494"/>
      <c r="CVV35" s="494"/>
      <c r="CVW35" s="494"/>
      <c r="CVX35" s="494"/>
      <c r="CVY35" s="494"/>
      <c r="CVZ35" s="494"/>
      <c r="CWA35" s="494"/>
      <c r="CWB35" s="494"/>
      <c r="CWC35" s="494"/>
      <c r="CWD35" s="494"/>
      <c r="CWE35" s="494"/>
      <c r="CWF35" s="494"/>
      <c r="CWG35" s="494"/>
      <c r="CWH35" s="494"/>
      <c r="CWI35" s="494"/>
      <c r="CWJ35" s="494"/>
      <c r="CWK35" s="494"/>
      <c r="CWL35" s="494"/>
      <c r="CWM35" s="494"/>
      <c r="CWN35" s="494"/>
      <c r="CWO35" s="494"/>
      <c r="CWP35" s="494"/>
      <c r="CWQ35" s="494"/>
      <c r="CWR35" s="494"/>
      <c r="CWS35" s="494"/>
      <c r="CWT35" s="494"/>
      <c r="CWU35" s="494"/>
      <c r="CWV35" s="494"/>
      <c r="CWW35" s="494"/>
      <c r="CWX35" s="494"/>
      <c r="CWY35" s="494"/>
      <c r="CWZ35" s="494"/>
      <c r="CXA35" s="494"/>
      <c r="CXB35" s="494"/>
      <c r="CXC35" s="494"/>
      <c r="CXD35" s="494"/>
      <c r="CXE35" s="494"/>
      <c r="CXF35" s="494"/>
      <c r="CXG35" s="494"/>
      <c r="CXH35" s="494"/>
      <c r="CXI35" s="494"/>
      <c r="CXJ35" s="494"/>
      <c r="CXK35" s="494"/>
      <c r="CXL35" s="494"/>
      <c r="CXM35" s="494"/>
      <c r="CXN35" s="494"/>
      <c r="CXO35" s="494"/>
      <c r="CXP35" s="494"/>
      <c r="CXQ35" s="494"/>
      <c r="CXR35" s="494"/>
      <c r="CXS35" s="494"/>
      <c r="CXT35" s="494"/>
      <c r="CXU35" s="494"/>
      <c r="CXV35" s="494"/>
      <c r="CXW35" s="494"/>
      <c r="CXX35" s="494"/>
      <c r="CXY35" s="494"/>
      <c r="CXZ35" s="494"/>
      <c r="CYA35" s="494"/>
      <c r="CYB35" s="494"/>
      <c r="CYC35" s="494"/>
      <c r="CYD35" s="494"/>
      <c r="CYE35" s="494"/>
      <c r="CYF35" s="494"/>
      <c r="CYG35" s="494"/>
      <c r="CYH35" s="494"/>
      <c r="CYI35" s="494"/>
      <c r="CYJ35" s="494"/>
      <c r="CYK35" s="494"/>
      <c r="CYL35" s="494"/>
      <c r="CYM35" s="494"/>
      <c r="CYN35" s="494"/>
      <c r="CYO35" s="494"/>
      <c r="CYP35" s="494"/>
      <c r="CYQ35" s="494"/>
      <c r="CYR35" s="494"/>
      <c r="CYS35" s="494"/>
      <c r="CYT35" s="494"/>
      <c r="CYU35" s="494"/>
      <c r="CYV35" s="494"/>
      <c r="CYW35" s="494"/>
      <c r="CYX35" s="494"/>
      <c r="CYY35" s="494"/>
      <c r="CYZ35" s="494"/>
      <c r="CZA35" s="494"/>
      <c r="CZB35" s="494"/>
      <c r="CZC35" s="494"/>
      <c r="CZD35" s="494"/>
      <c r="CZE35" s="494"/>
      <c r="CZF35" s="494"/>
      <c r="CZG35" s="494"/>
      <c r="CZH35" s="494"/>
      <c r="CZI35" s="494"/>
      <c r="CZJ35" s="494"/>
      <c r="CZK35" s="494"/>
      <c r="CZL35" s="494"/>
      <c r="CZM35" s="494"/>
      <c r="CZN35" s="494"/>
      <c r="CZO35" s="494"/>
      <c r="CZP35" s="494"/>
      <c r="CZQ35" s="494"/>
      <c r="CZR35" s="494"/>
      <c r="CZS35" s="494"/>
      <c r="CZT35" s="494"/>
      <c r="CZU35" s="494"/>
      <c r="CZV35" s="494"/>
      <c r="CZW35" s="494"/>
      <c r="CZX35" s="494"/>
      <c r="CZY35" s="494"/>
      <c r="CZZ35" s="494"/>
      <c r="DAA35" s="494"/>
      <c r="DAB35" s="494"/>
      <c r="DAC35" s="494"/>
      <c r="DAD35" s="494"/>
      <c r="DAE35" s="494"/>
      <c r="DAF35" s="494"/>
      <c r="DAG35" s="494"/>
      <c r="DAH35" s="494"/>
      <c r="DAI35" s="494"/>
      <c r="DAJ35" s="494"/>
      <c r="DAK35" s="494"/>
      <c r="DAL35" s="494"/>
      <c r="DAM35" s="494"/>
      <c r="DAN35" s="494"/>
      <c r="DAO35" s="494"/>
      <c r="DAP35" s="494"/>
      <c r="DAQ35" s="494"/>
      <c r="DAR35" s="494"/>
      <c r="DAS35" s="494"/>
      <c r="DAT35" s="494"/>
      <c r="DAU35" s="494"/>
      <c r="DAV35" s="494"/>
      <c r="DAW35" s="494"/>
      <c r="DAX35" s="494"/>
      <c r="DAY35" s="494"/>
      <c r="DAZ35" s="494"/>
      <c r="DBA35" s="494"/>
      <c r="DBB35" s="494"/>
      <c r="DBC35" s="494"/>
      <c r="DBD35" s="494"/>
      <c r="DBE35" s="494"/>
      <c r="DBF35" s="494"/>
      <c r="DBG35" s="494"/>
      <c r="DBH35" s="494"/>
      <c r="DBI35" s="494"/>
      <c r="DBJ35" s="494"/>
      <c r="DBK35" s="494"/>
      <c r="DBL35" s="494"/>
      <c r="DBM35" s="494"/>
      <c r="DBN35" s="494"/>
      <c r="DBO35" s="494"/>
      <c r="DBP35" s="494"/>
      <c r="DBQ35" s="494"/>
      <c r="DBR35" s="494"/>
      <c r="DBS35" s="494"/>
      <c r="DBT35" s="494"/>
      <c r="DBU35" s="494"/>
      <c r="DBV35" s="494"/>
      <c r="DBW35" s="494"/>
      <c r="DBX35" s="494"/>
      <c r="DBY35" s="494"/>
      <c r="DBZ35" s="494"/>
      <c r="DCA35" s="494"/>
      <c r="DCB35" s="494"/>
      <c r="DCC35" s="494"/>
      <c r="DCD35" s="494"/>
      <c r="DCE35" s="494"/>
      <c r="DCF35" s="494"/>
      <c r="DCG35" s="494"/>
      <c r="DCH35" s="494"/>
      <c r="DCI35" s="494"/>
      <c r="DCJ35" s="494"/>
      <c r="DCK35" s="494"/>
      <c r="DCL35" s="494"/>
      <c r="DCM35" s="494"/>
      <c r="DCN35" s="494"/>
      <c r="DCO35" s="494"/>
      <c r="DCP35" s="494"/>
      <c r="DCQ35" s="494"/>
      <c r="DCR35" s="494"/>
      <c r="DCS35" s="494"/>
      <c r="DCT35" s="494"/>
      <c r="DCU35" s="494"/>
      <c r="DCV35" s="494"/>
      <c r="DCW35" s="494"/>
      <c r="DCX35" s="494"/>
      <c r="DCY35" s="494"/>
      <c r="DCZ35" s="494"/>
      <c r="DDA35" s="494"/>
      <c r="DDB35" s="494"/>
      <c r="DDC35" s="494"/>
      <c r="DDD35" s="494"/>
      <c r="DDE35" s="494"/>
      <c r="DDF35" s="494"/>
      <c r="DDG35" s="494"/>
      <c r="DDH35" s="494"/>
      <c r="DDI35" s="494"/>
      <c r="DDJ35" s="494"/>
      <c r="DDK35" s="494"/>
      <c r="DDL35" s="494"/>
      <c r="DDM35" s="494"/>
      <c r="DDN35" s="494"/>
      <c r="DDO35" s="494"/>
      <c r="DDP35" s="494"/>
      <c r="DDQ35" s="494"/>
      <c r="DDR35" s="494"/>
      <c r="DDS35" s="494"/>
      <c r="DDT35" s="494"/>
      <c r="DDU35" s="494"/>
      <c r="DDV35" s="494"/>
      <c r="DDW35" s="494"/>
      <c r="DDX35" s="494"/>
      <c r="DDY35" s="494"/>
      <c r="DDZ35" s="494"/>
      <c r="DEA35" s="494"/>
      <c r="DEB35" s="494"/>
      <c r="DEC35" s="494"/>
      <c r="DED35" s="494"/>
      <c r="DEE35" s="494"/>
      <c r="DEF35" s="494"/>
      <c r="DEG35" s="494"/>
      <c r="DEH35" s="494"/>
      <c r="DEI35" s="494"/>
      <c r="DEJ35" s="494"/>
      <c r="DEK35" s="494"/>
      <c r="DEL35" s="494"/>
      <c r="DEM35" s="494"/>
      <c r="DEN35" s="494"/>
      <c r="DEO35" s="494"/>
      <c r="DEP35" s="494"/>
      <c r="DEQ35" s="494"/>
      <c r="DER35" s="494"/>
      <c r="DES35" s="494"/>
      <c r="DET35" s="494"/>
      <c r="DEU35" s="494"/>
      <c r="DEV35" s="494"/>
      <c r="DEW35" s="494"/>
      <c r="DEX35" s="494"/>
      <c r="DEY35" s="494"/>
      <c r="DEZ35" s="494"/>
      <c r="DFA35" s="494"/>
      <c r="DFB35" s="494"/>
      <c r="DFC35" s="494"/>
      <c r="DFD35" s="494"/>
      <c r="DFE35" s="494"/>
      <c r="DFF35" s="494"/>
      <c r="DFG35" s="494"/>
      <c r="DFH35" s="494"/>
      <c r="DFI35" s="494"/>
      <c r="DFJ35" s="494"/>
      <c r="DFK35" s="494"/>
      <c r="DFL35" s="494"/>
      <c r="DFM35" s="494"/>
      <c r="DFN35" s="494"/>
      <c r="DFO35" s="494"/>
      <c r="DFP35" s="494"/>
      <c r="DFQ35" s="494"/>
      <c r="DFR35" s="494"/>
      <c r="DFS35" s="494"/>
      <c r="DFT35" s="494"/>
      <c r="DFU35" s="494"/>
      <c r="DFV35" s="494"/>
      <c r="DFW35" s="494"/>
      <c r="DFX35" s="494"/>
      <c r="DFY35" s="494"/>
      <c r="DFZ35" s="494"/>
      <c r="DGA35" s="494"/>
      <c r="DGB35" s="494"/>
      <c r="DGC35" s="494"/>
      <c r="DGD35" s="494"/>
      <c r="DGE35" s="494"/>
      <c r="DGF35" s="494"/>
      <c r="DGG35" s="494"/>
      <c r="DGH35" s="494"/>
      <c r="DGI35" s="494"/>
      <c r="DGJ35" s="494"/>
      <c r="DGK35" s="494"/>
      <c r="DGL35" s="494"/>
      <c r="DGM35" s="494"/>
      <c r="DGN35" s="494"/>
      <c r="DGO35" s="494"/>
      <c r="DGP35" s="494"/>
      <c r="DGQ35" s="494"/>
      <c r="DGR35" s="494"/>
      <c r="DGS35" s="494"/>
      <c r="DGT35" s="494"/>
      <c r="DGU35" s="494"/>
      <c r="DGV35" s="494"/>
      <c r="DGW35" s="494"/>
      <c r="DGX35" s="494"/>
      <c r="DGY35" s="494"/>
      <c r="DGZ35" s="494"/>
      <c r="DHA35" s="494"/>
      <c r="DHB35" s="494"/>
      <c r="DHC35" s="494"/>
      <c r="DHD35" s="494"/>
      <c r="DHE35" s="494"/>
      <c r="DHF35" s="494"/>
      <c r="DHG35" s="494"/>
      <c r="DHH35" s="494"/>
      <c r="DHI35" s="494"/>
      <c r="DHJ35" s="494"/>
      <c r="DHK35" s="494"/>
      <c r="DHL35" s="494"/>
      <c r="DHM35" s="494"/>
      <c r="DHN35" s="494"/>
      <c r="DHO35" s="494"/>
      <c r="DHP35" s="494"/>
      <c r="DHQ35" s="494"/>
      <c r="DHR35" s="494"/>
      <c r="DHS35" s="494"/>
      <c r="DHT35" s="494"/>
      <c r="DHU35" s="494"/>
      <c r="DHV35" s="494"/>
      <c r="DHW35" s="494"/>
      <c r="DHX35" s="494"/>
      <c r="DHY35" s="494"/>
      <c r="DHZ35" s="494"/>
      <c r="DIA35" s="494"/>
      <c r="DIB35" s="494"/>
      <c r="DIC35" s="494"/>
      <c r="DID35" s="494"/>
      <c r="DIE35" s="494"/>
      <c r="DIF35" s="494"/>
      <c r="DIG35" s="494"/>
      <c r="DIH35" s="494"/>
      <c r="DII35" s="494"/>
      <c r="DIJ35" s="494"/>
      <c r="DIK35" s="494"/>
      <c r="DIL35" s="494"/>
      <c r="DIM35" s="494"/>
      <c r="DIN35" s="494"/>
      <c r="DIO35" s="494"/>
      <c r="DIP35" s="494"/>
      <c r="DIQ35" s="494"/>
      <c r="DIR35" s="494"/>
      <c r="DIS35" s="494"/>
      <c r="DIT35" s="494"/>
      <c r="DIU35" s="494"/>
      <c r="DIV35" s="494"/>
      <c r="DIW35" s="494"/>
      <c r="DIX35" s="494"/>
      <c r="DIY35" s="494"/>
      <c r="DIZ35" s="494"/>
      <c r="DJA35" s="494"/>
      <c r="DJB35" s="494"/>
      <c r="DJC35" s="494"/>
      <c r="DJD35" s="494"/>
      <c r="DJE35" s="494"/>
      <c r="DJF35" s="494"/>
      <c r="DJG35" s="494"/>
      <c r="DJH35" s="494"/>
      <c r="DJI35" s="494"/>
      <c r="DJJ35" s="494"/>
      <c r="DJK35" s="494"/>
      <c r="DJL35" s="494"/>
      <c r="DJM35" s="494"/>
      <c r="DJN35" s="494"/>
      <c r="DJO35" s="494"/>
      <c r="DJP35" s="494"/>
      <c r="DJQ35" s="494"/>
      <c r="DJR35" s="494"/>
      <c r="DJS35" s="494"/>
      <c r="DJT35" s="494"/>
      <c r="DJU35" s="494"/>
      <c r="DJV35" s="494"/>
      <c r="DJW35" s="494"/>
      <c r="DJX35" s="494"/>
      <c r="DJY35" s="494"/>
      <c r="DJZ35" s="494"/>
      <c r="DKA35" s="494"/>
      <c r="DKB35" s="494"/>
      <c r="DKC35" s="494"/>
      <c r="DKD35" s="494"/>
      <c r="DKE35" s="494"/>
      <c r="DKF35" s="494"/>
      <c r="DKG35" s="494"/>
      <c r="DKH35" s="494"/>
      <c r="DKI35" s="494"/>
      <c r="DKJ35" s="494"/>
      <c r="DKK35" s="494"/>
      <c r="DKL35" s="494"/>
      <c r="DKM35" s="494"/>
      <c r="DKN35" s="494"/>
      <c r="DKO35" s="494"/>
      <c r="DKP35" s="494"/>
      <c r="DKQ35" s="494"/>
      <c r="DKR35" s="494"/>
      <c r="DKS35" s="494"/>
      <c r="DKT35" s="494"/>
      <c r="DKU35" s="494"/>
      <c r="DKV35" s="494"/>
      <c r="DKW35" s="494"/>
      <c r="DKX35" s="494"/>
      <c r="DKY35" s="494"/>
      <c r="DKZ35" s="494"/>
      <c r="DLA35" s="494"/>
      <c r="DLB35" s="494"/>
      <c r="DLC35" s="494"/>
      <c r="DLD35" s="494"/>
      <c r="DLE35" s="494"/>
      <c r="DLF35" s="494"/>
      <c r="DLG35" s="494"/>
      <c r="DLH35" s="494"/>
      <c r="DLI35" s="494"/>
      <c r="DLJ35" s="494"/>
      <c r="DLK35" s="494"/>
      <c r="DLL35" s="494"/>
      <c r="DLM35" s="494"/>
      <c r="DLN35" s="494"/>
      <c r="DLO35" s="494"/>
      <c r="DLP35" s="494"/>
      <c r="DLQ35" s="494"/>
      <c r="DLR35" s="494"/>
      <c r="DLS35" s="494"/>
      <c r="DLT35" s="494"/>
      <c r="DLU35" s="494"/>
      <c r="DLV35" s="494"/>
      <c r="DLW35" s="494"/>
      <c r="DLX35" s="494"/>
      <c r="DLY35" s="494"/>
      <c r="DLZ35" s="494"/>
      <c r="DMA35" s="494"/>
      <c r="DMB35" s="494"/>
      <c r="DMC35" s="494"/>
      <c r="DMD35" s="494"/>
      <c r="DME35" s="494"/>
      <c r="DMF35" s="494"/>
      <c r="DMG35" s="494"/>
      <c r="DMH35" s="494"/>
      <c r="DMI35" s="494"/>
      <c r="DMJ35" s="494"/>
      <c r="DMK35" s="494"/>
      <c r="DML35" s="494"/>
      <c r="DMM35" s="494"/>
      <c r="DMN35" s="494"/>
      <c r="DMO35" s="494"/>
      <c r="DMP35" s="494"/>
      <c r="DMQ35" s="494"/>
      <c r="DMR35" s="494"/>
      <c r="DMS35" s="494"/>
      <c r="DMT35" s="494"/>
      <c r="DMU35" s="494"/>
      <c r="DMV35" s="494"/>
      <c r="DMW35" s="494"/>
      <c r="DMX35" s="494"/>
      <c r="DMY35" s="494"/>
      <c r="DMZ35" s="494"/>
      <c r="DNA35" s="494"/>
      <c r="DNB35" s="494"/>
      <c r="DNC35" s="494"/>
      <c r="DND35" s="494"/>
      <c r="DNE35" s="494"/>
      <c r="DNF35" s="494"/>
      <c r="DNG35" s="494"/>
      <c r="DNH35" s="494"/>
      <c r="DNI35" s="494"/>
      <c r="DNJ35" s="494"/>
      <c r="DNK35" s="494"/>
      <c r="DNL35" s="494"/>
      <c r="DNM35" s="494"/>
      <c r="DNN35" s="494"/>
      <c r="DNO35" s="494"/>
      <c r="DNP35" s="494"/>
      <c r="DNQ35" s="494"/>
      <c r="DNR35" s="494"/>
      <c r="DNS35" s="494"/>
      <c r="DNT35" s="494"/>
      <c r="DNU35" s="494"/>
      <c r="DNV35" s="494"/>
      <c r="DNW35" s="494"/>
      <c r="DNX35" s="494"/>
      <c r="DNY35" s="494"/>
      <c r="DNZ35" s="494"/>
      <c r="DOA35" s="494"/>
      <c r="DOB35" s="494"/>
      <c r="DOC35" s="494"/>
      <c r="DOD35" s="494"/>
      <c r="DOE35" s="494"/>
      <c r="DOF35" s="494"/>
      <c r="DOG35" s="494"/>
      <c r="DOH35" s="494"/>
      <c r="DOI35" s="494"/>
      <c r="DOJ35" s="494"/>
      <c r="DOK35" s="494"/>
      <c r="DOL35" s="494"/>
      <c r="DOM35" s="494"/>
      <c r="DON35" s="494"/>
      <c r="DOO35" s="494"/>
      <c r="DOP35" s="494"/>
      <c r="DOQ35" s="494"/>
      <c r="DOR35" s="494"/>
      <c r="DOS35" s="494"/>
      <c r="DOT35" s="494"/>
      <c r="DOU35" s="494"/>
      <c r="DOV35" s="494"/>
      <c r="DOW35" s="494"/>
      <c r="DOX35" s="494"/>
      <c r="DOY35" s="494"/>
      <c r="DOZ35" s="494"/>
      <c r="DPA35" s="494"/>
      <c r="DPB35" s="494"/>
      <c r="DPC35" s="494"/>
      <c r="DPD35" s="494"/>
      <c r="DPE35" s="494"/>
      <c r="DPF35" s="494"/>
      <c r="DPG35" s="494"/>
      <c r="DPH35" s="494"/>
      <c r="DPI35" s="494"/>
      <c r="DPJ35" s="494"/>
      <c r="DPK35" s="494"/>
      <c r="DPL35" s="494"/>
      <c r="DPM35" s="494"/>
      <c r="DPN35" s="494"/>
      <c r="DPO35" s="494"/>
      <c r="DPP35" s="494"/>
      <c r="DPQ35" s="494"/>
      <c r="DPR35" s="494"/>
      <c r="DPS35" s="494"/>
      <c r="DPT35" s="494"/>
      <c r="DPU35" s="494"/>
      <c r="DPV35" s="494"/>
      <c r="DPW35" s="494"/>
      <c r="DPX35" s="494"/>
      <c r="DPY35" s="494"/>
      <c r="DPZ35" s="494"/>
      <c r="DQA35" s="494"/>
      <c r="DQB35" s="494"/>
      <c r="DQC35" s="494"/>
      <c r="DQD35" s="494"/>
      <c r="DQE35" s="494"/>
      <c r="DQF35" s="494"/>
      <c r="DQG35" s="494"/>
      <c r="DQH35" s="494"/>
      <c r="DQI35" s="494"/>
      <c r="DQJ35" s="494"/>
      <c r="DQK35" s="494"/>
      <c r="DQL35" s="494"/>
      <c r="DQM35" s="494"/>
      <c r="DQN35" s="494"/>
      <c r="DQO35" s="494"/>
      <c r="DQP35" s="494"/>
      <c r="DQQ35" s="494"/>
      <c r="DQR35" s="494"/>
      <c r="DQS35" s="494"/>
      <c r="DQT35" s="494"/>
      <c r="DQU35" s="494"/>
      <c r="DQV35" s="494"/>
      <c r="DQW35" s="494"/>
      <c r="DQX35" s="494"/>
      <c r="DQY35" s="494"/>
      <c r="DQZ35" s="494"/>
      <c r="DRA35" s="494"/>
      <c r="DRB35" s="494"/>
      <c r="DRC35" s="494"/>
      <c r="DRD35" s="494"/>
      <c r="DRE35" s="494"/>
      <c r="DRF35" s="494"/>
      <c r="DRG35" s="494"/>
      <c r="DRH35" s="494"/>
      <c r="DRI35" s="494"/>
      <c r="DRJ35" s="494"/>
      <c r="DRK35" s="494"/>
      <c r="DRL35" s="494"/>
      <c r="DRM35" s="494"/>
      <c r="DRN35" s="494"/>
      <c r="DRO35" s="494"/>
      <c r="DRP35" s="494"/>
      <c r="DRQ35" s="494"/>
      <c r="DRR35" s="494"/>
      <c r="DRS35" s="494"/>
      <c r="DRT35" s="494"/>
      <c r="DRU35" s="494"/>
      <c r="DRV35" s="494"/>
      <c r="DRW35" s="494"/>
      <c r="DRX35" s="494"/>
      <c r="DRY35" s="494"/>
      <c r="DRZ35" s="494"/>
      <c r="DSA35" s="494"/>
      <c r="DSB35" s="494"/>
      <c r="DSC35" s="494"/>
      <c r="DSD35" s="494"/>
      <c r="DSE35" s="494"/>
      <c r="DSF35" s="494"/>
      <c r="DSG35" s="494"/>
      <c r="DSH35" s="494"/>
      <c r="DSI35" s="494"/>
      <c r="DSJ35" s="494"/>
      <c r="DSK35" s="494"/>
      <c r="DSL35" s="494"/>
      <c r="DSM35" s="494"/>
      <c r="DSN35" s="494"/>
      <c r="DSO35" s="494"/>
      <c r="DSP35" s="494"/>
      <c r="DSQ35" s="494"/>
      <c r="DSR35" s="494"/>
      <c r="DSS35" s="494"/>
      <c r="DST35" s="494"/>
      <c r="DSU35" s="494"/>
      <c r="DSV35" s="494"/>
      <c r="DSW35" s="494"/>
      <c r="DSX35" s="494"/>
      <c r="DSY35" s="494"/>
      <c r="DSZ35" s="494"/>
      <c r="DTA35" s="494"/>
      <c r="DTB35" s="494"/>
      <c r="DTC35" s="494"/>
      <c r="DTD35" s="494"/>
      <c r="DTE35" s="494"/>
      <c r="DTF35" s="494"/>
      <c r="DTG35" s="494"/>
      <c r="DTH35" s="494"/>
      <c r="DTI35" s="494"/>
      <c r="DTJ35" s="494"/>
      <c r="DTK35" s="494"/>
      <c r="DTL35" s="494"/>
      <c r="DTM35" s="494"/>
      <c r="DTN35" s="494"/>
      <c r="DTO35" s="494"/>
      <c r="DTP35" s="494"/>
      <c r="DTQ35" s="494"/>
      <c r="DTR35" s="494"/>
      <c r="DTS35" s="494"/>
      <c r="DTT35" s="494"/>
      <c r="DTU35" s="494"/>
      <c r="DTV35" s="494"/>
      <c r="DTW35" s="494"/>
      <c r="DTX35" s="494"/>
      <c r="DTY35" s="494"/>
      <c r="DTZ35" s="494"/>
      <c r="DUA35" s="494"/>
      <c r="DUB35" s="494"/>
      <c r="DUC35" s="494"/>
      <c r="DUD35" s="494"/>
      <c r="DUE35" s="494"/>
      <c r="DUF35" s="494"/>
      <c r="DUG35" s="494"/>
      <c r="DUH35" s="494"/>
      <c r="DUI35" s="494"/>
      <c r="DUJ35" s="494"/>
      <c r="DUK35" s="494"/>
      <c r="DUL35" s="494"/>
      <c r="DUM35" s="494"/>
      <c r="DUN35" s="494"/>
      <c r="DUO35" s="494"/>
      <c r="DUP35" s="494"/>
      <c r="DUQ35" s="494"/>
      <c r="DUR35" s="494"/>
      <c r="DUS35" s="494"/>
      <c r="DUT35" s="494"/>
      <c r="DUU35" s="494"/>
      <c r="DUV35" s="494"/>
      <c r="DUW35" s="494"/>
      <c r="DUX35" s="494"/>
      <c r="DUY35" s="494"/>
      <c r="DUZ35" s="494"/>
      <c r="DVA35" s="494"/>
      <c r="DVB35" s="494"/>
      <c r="DVC35" s="494"/>
      <c r="DVD35" s="494"/>
      <c r="DVE35" s="494"/>
      <c r="DVF35" s="494"/>
      <c r="DVG35" s="494"/>
      <c r="DVH35" s="494"/>
      <c r="DVI35" s="494"/>
      <c r="DVJ35" s="494"/>
      <c r="DVK35" s="494"/>
      <c r="DVL35" s="494"/>
      <c r="DVM35" s="494"/>
      <c r="DVN35" s="494"/>
      <c r="DVO35" s="494"/>
      <c r="DVP35" s="494"/>
      <c r="DVQ35" s="494"/>
      <c r="DVR35" s="494"/>
      <c r="DVS35" s="494"/>
      <c r="DVT35" s="494"/>
      <c r="DVU35" s="494"/>
      <c r="DVV35" s="494"/>
      <c r="DVW35" s="494"/>
      <c r="DVX35" s="494"/>
      <c r="DVY35" s="494"/>
      <c r="DVZ35" s="494"/>
      <c r="DWA35" s="494"/>
      <c r="DWB35" s="494"/>
      <c r="DWC35" s="494"/>
      <c r="DWD35" s="494"/>
      <c r="DWE35" s="494"/>
      <c r="DWF35" s="494"/>
      <c r="DWG35" s="494"/>
      <c r="DWH35" s="494"/>
      <c r="DWI35" s="494"/>
      <c r="DWJ35" s="494"/>
      <c r="DWK35" s="494"/>
      <c r="DWL35" s="494"/>
      <c r="DWM35" s="494"/>
      <c r="DWN35" s="494"/>
      <c r="DWO35" s="494"/>
      <c r="DWP35" s="494"/>
      <c r="DWQ35" s="494"/>
      <c r="DWR35" s="494"/>
      <c r="DWS35" s="494"/>
      <c r="DWT35" s="494"/>
      <c r="DWU35" s="494"/>
      <c r="DWV35" s="494"/>
      <c r="DWW35" s="494"/>
      <c r="DWX35" s="494"/>
      <c r="DWY35" s="494"/>
      <c r="DWZ35" s="494"/>
      <c r="DXA35" s="494"/>
      <c r="DXB35" s="494"/>
      <c r="DXC35" s="494"/>
      <c r="DXD35" s="494"/>
      <c r="DXE35" s="494"/>
      <c r="DXF35" s="494"/>
      <c r="DXG35" s="494"/>
      <c r="DXH35" s="494"/>
      <c r="DXI35" s="494"/>
      <c r="DXJ35" s="494"/>
      <c r="DXK35" s="494"/>
      <c r="DXL35" s="494"/>
      <c r="DXM35" s="494"/>
      <c r="DXN35" s="494"/>
      <c r="DXO35" s="494"/>
      <c r="DXP35" s="494"/>
      <c r="DXQ35" s="494"/>
      <c r="DXR35" s="494"/>
      <c r="DXS35" s="494"/>
      <c r="DXT35" s="494"/>
      <c r="DXU35" s="494"/>
      <c r="DXV35" s="494"/>
      <c r="DXW35" s="494"/>
      <c r="DXX35" s="494"/>
      <c r="DXY35" s="494"/>
      <c r="DXZ35" s="494"/>
      <c r="DYA35" s="494"/>
      <c r="DYB35" s="494"/>
      <c r="DYC35" s="494"/>
      <c r="DYD35" s="494"/>
      <c r="DYE35" s="494"/>
      <c r="DYF35" s="494"/>
      <c r="DYG35" s="494"/>
      <c r="DYH35" s="494"/>
      <c r="DYI35" s="494"/>
      <c r="DYJ35" s="494"/>
      <c r="DYK35" s="494"/>
      <c r="DYL35" s="494"/>
      <c r="DYM35" s="494"/>
      <c r="DYN35" s="494"/>
      <c r="DYO35" s="494"/>
      <c r="DYP35" s="494"/>
      <c r="DYQ35" s="494"/>
      <c r="DYR35" s="494"/>
      <c r="DYS35" s="494"/>
      <c r="DYT35" s="494"/>
      <c r="DYU35" s="494"/>
      <c r="DYV35" s="494"/>
      <c r="DYW35" s="494"/>
      <c r="DYX35" s="494"/>
      <c r="DYY35" s="494"/>
      <c r="DYZ35" s="494"/>
      <c r="DZA35" s="494"/>
      <c r="DZB35" s="494"/>
      <c r="DZC35" s="494"/>
      <c r="DZD35" s="494"/>
      <c r="DZE35" s="494"/>
      <c r="DZF35" s="494"/>
      <c r="DZG35" s="494"/>
      <c r="DZH35" s="494"/>
      <c r="DZI35" s="494"/>
      <c r="DZJ35" s="494"/>
      <c r="DZK35" s="494"/>
      <c r="DZL35" s="494"/>
      <c r="DZM35" s="494"/>
      <c r="DZN35" s="494"/>
      <c r="DZO35" s="494"/>
      <c r="DZP35" s="494"/>
      <c r="DZQ35" s="494"/>
      <c r="DZR35" s="494"/>
      <c r="DZS35" s="494"/>
      <c r="DZT35" s="494"/>
      <c r="DZU35" s="494"/>
      <c r="DZV35" s="494"/>
      <c r="DZW35" s="494"/>
      <c r="DZX35" s="494"/>
      <c r="DZY35" s="494"/>
      <c r="DZZ35" s="494"/>
      <c r="EAA35" s="494"/>
      <c r="EAB35" s="494"/>
      <c r="EAC35" s="494"/>
      <c r="EAD35" s="494"/>
      <c r="EAE35" s="494"/>
      <c r="EAF35" s="494"/>
      <c r="EAG35" s="494"/>
      <c r="EAH35" s="494"/>
      <c r="EAI35" s="494"/>
      <c r="EAJ35" s="494"/>
      <c r="EAK35" s="494"/>
      <c r="EAL35" s="494"/>
      <c r="EAM35" s="494"/>
      <c r="EAN35" s="494"/>
      <c r="EAO35" s="494"/>
      <c r="EAP35" s="494"/>
      <c r="EAQ35" s="494"/>
      <c r="EAR35" s="494"/>
      <c r="EAS35" s="494"/>
      <c r="EAT35" s="494"/>
      <c r="EAU35" s="494"/>
      <c r="EAV35" s="494"/>
      <c r="EAW35" s="494"/>
      <c r="EAX35" s="494"/>
      <c r="EAY35" s="494"/>
      <c r="EAZ35" s="494"/>
      <c r="EBA35" s="494"/>
      <c r="EBB35" s="494"/>
      <c r="EBC35" s="494"/>
      <c r="EBD35" s="494"/>
      <c r="EBE35" s="494"/>
      <c r="EBF35" s="494"/>
      <c r="EBG35" s="494"/>
      <c r="EBH35" s="494"/>
      <c r="EBI35" s="494"/>
      <c r="EBJ35" s="494"/>
      <c r="EBK35" s="494"/>
      <c r="EBL35" s="494"/>
      <c r="EBM35" s="494"/>
      <c r="EBN35" s="494"/>
      <c r="EBO35" s="494"/>
      <c r="EBP35" s="494"/>
      <c r="EBQ35" s="494"/>
      <c r="EBR35" s="494"/>
      <c r="EBS35" s="494"/>
      <c r="EBT35" s="494"/>
      <c r="EBU35" s="494"/>
      <c r="EBV35" s="494"/>
      <c r="EBW35" s="494"/>
      <c r="EBX35" s="494"/>
      <c r="EBY35" s="494"/>
      <c r="EBZ35" s="494"/>
      <c r="ECA35" s="494"/>
      <c r="ECB35" s="494"/>
      <c r="ECC35" s="494"/>
      <c r="ECD35" s="494"/>
      <c r="ECE35" s="494"/>
      <c r="ECF35" s="494"/>
      <c r="ECG35" s="494"/>
      <c r="ECH35" s="494"/>
      <c r="ECI35" s="494"/>
      <c r="ECJ35" s="494"/>
      <c r="ECK35" s="494"/>
      <c r="ECL35" s="494"/>
      <c r="ECM35" s="494"/>
      <c r="ECN35" s="494"/>
      <c r="ECO35" s="494"/>
      <c r="ECP35" s="494"/>
      <c r="ECQ35" s="494"/>
      <c r="ECR35" s="494"/>
      <c r="ECS35" s="494"/>
      <c r="ECT35" s="494"/>
      <c r="ECU35" s="494"/>
      <c r="ECV35" s="494"/>
      <c r="ECW35" s="494"/>
      <c r="ECX35" s="494"/>
      <c r="ECY35" s="494"/>
      <c r="ECZ35" s="494"/>
      <c r="EDA35" s="494"/>
      <c r="EDB35" s="494"/>
      <c r="EDC35" s="494"/>
      <c r="EDD35" s="494"/>
      <c r="EDE35" s="494"/>
      <c r="EDF35" s="494"/>
      <c r="EDG35" s="494"/>
      <c r="EDH35" s="494"/>
      <c r="EDI35" s="494"/>
      <c r="EDJ35" s="494"/>
      <c r="EDK35" s="494"/>
      <c r="EDL35" s="494"/>
      <c r="EDM35" s="494"/>
      <c r="EDN35" s="494"/>
      <c r="EDO35" s="494"/>
      <c r="EDP35" s="494"/>
      <c r="EDQ35" s="494"/>
      <c r="EDR35" s="494"/>
      <c r="EDS35" s="494"/>
      <c r="EDT35" s="494"/>
      <c r="EDU35" s="494"/>
      <c r="EDV35" s="494"/>
      <c r="EDW35" s="494"/>
      <c r="EDX35" s="494"/>
      <c r="EDY35" s="494"/>
      <c r="EDZ35" s="494"/>
      <c r="EEA35" s="494"/>
      <c r="EEB35" s="494"/>
      <c r="EEC35" s="494"/>
      <c r="EED35" s="494"/>
      <c r="EEE35" s="494"/>
      <c r="EEF35" s="494"/>
      <c r="EEG35" s="494"/>
      <c r="EEH35" s="494"/>
      <c r="EEI35" s="494"/>
      <c r="EEJ35" s="494"/>
      <c r="EEK35" s="494"/>
      <c r="EEL35" s="494"/>
      <c r="EEM35" s="494"/>
      <c r="EEN35" s="494"/>
      <c r="EEO35" s="494"/>
      <c r="EEP35" s="494"/>
      <c r="EEQ35" s="494"/>
      <c r="EER35" s="494"/>
      <c r="EES35" s="494"/>
      <c r="EET35" s="494"/>
      <c r="EEU35" s="494"/>
      <c r="EEV35" s="494"/>
      <c r="EEW35" s="494"/>
      <c r="EEX35" s="494"/>
      <c r="EEY35" s="494"/>
      <c r="EEZ35" s="494"/>
      <c r="EFA35" s="494"/>
      <c r="EFB35" s="494"/>
      <c r="EFC35" s="494"/>
      <c r="EFD35" s="494"/>
      <c r="EFE35" s="494"/>
      <c r="EFF35" s="494"/>
      <c r="EFG35" s="494"/>
      <c r="EFH35" s="494"/>
      <c r="EFI35" s="494"/>
      <c r="EFJ35" s="494"/>
      <c r="EFK35" s="494"/>
      <c r="EFL35" s="494"/>
      <c r="EFM35" s="494"/>
      <c r="EFN35" s="494"/>
      <c r="EFO35" s="494"/>
      <c r="EFP35" s="494"/>
      <c r="EFQ35" s="494"/>
      <c r="EFR35" s="494"/>
      <c r="EFS35" s="494"/>
      <c r="EFT35" s="494"/>
      <c r="EFU35" s="494"/>
      <c r="EFV35" s="494"/>
      <c r="EFW35" s="494"/>
      <c r="EFX35" s="494"/>
      <c r="EFY35" s="494"/>
      <c r="EFZ35" s="494"/>
      <c r="EGA35" s="494"/>
      <c r="EGB35" s="494"/>
      <c r="EGC35" s="494"/>
      <c r="EGD35" s="494"/>
      <c r="EGE35" s="494"/>
      <c r="EGF35" s="494"/>
      <c r="EGG35" s="494"/>
      <c r="EGH35" s="494"/>
      <c r="EGI35" s="494"/>
      <c r="EGJ35" s="494"/>
      <c r="EGK35" s="494"/>
      <c r="EGL35" s="494"/>
      <c r="EGM35" s="494"/>
      <c r="EGN35" s="494"/>
      <c r="EGO35" s="494"/>
      <c r="EGP35" s="494"/>
      <c r="EGQ35" s="494"/>
      <c r="EGR35" s="494"/>
      <c r="EGS35" s="494"/>
      <c r="EGT35" s="494"/>
      <c r="EGU35" s="494"/>
      <c r="EGV35" s="494"/>
      <c r="EGW35" s="494"/>
      <c r="EGX35" s="494"/>
      <c r="EGY35" s="494"/>
      <c r="EGZ35" s="494"/>
      <c r="EHA35" s="494"/>
      <c r="EHB35" s="494"/>
      <c r="EHC35" s="494"/>
      <c r="EHD35" s="494"/>
      <c r="EHE35" s="494"/>
      <c r="EHF35" s="494"/>
      <c r="EHG35" s="494"/>
      <c r="EHH35" s="494"/>
      <c r="EHI35" s="494"/>
      <c r="EHJ35" s="494"/>
      <c r="EHK35" s="494"/>
      <c r="EHL35" s="494"/>
      <c r="EHM35" s="494"/>
      <c r="EHN35" s="494"/>
      <c r="EHO35" s="494"/>
      <c r="EHP35" s="494"/>
      <c r="EHQ35" s="494"/>
      <c r="EHR35" s="494"/>
      <c r="EHS35" s="494"/>
      <c r="EHT35" s="494"/>
      <c r="EHU35" s="494"/>
      <c r="EHV35" s="494"/>
      <c r="EHW35" s="494"/>
      <c r="EHX35" s="494"/>
      <c r="EHY35" s="494"/>
      <c r="EHZ35" s="494"/>
      <c r="EIA35" s="494"/>
      <c r="EIB35" s="494"/>
      <c r="EIC35" s="494"/>
      <c r="EID35" s="494"/>
      <c r="EIE35" s="494"/>
      <c r="EIF35" s="494"/>
      <c r="EIG35" s="494"/>
      <c r="EIH35" s="494"/>
      <c r="EII35" s="494"/>
      <c r="EIJ35" s="494"/>
      <c r="EIK35" s="494"/>
      <c r="EIL35" s="494"/>
      <c r="EIM35" s="494"/>
      <c r="EIN35" s="494"/>
      <c r="EIO35" s="494"/>
      <c r="EIP35" s="494"/>
      <c r="EIQ35" s="494"/>
      <c r="EIR35" s="494"/>
      <c r="EIS35" s="494"/>
      <c r="EIT35" s="494"/>
      <c r="EIU35" s="494"/>
      <c r="EIV35" s="494"/>
      <c r="EIW35" s="494"/>
      <c r="EIX35" s="494"/>
      <c r="EIY35" s="494"/>
      <c r="EIZ35" s="494"/>
      <c r="EJA35" s="494"/>
      <c r="EJB35" s="494"/>
      <c r="EJC35" s="494"/>
      <c r="EJD35" s="494"/>
      <c r="EJE35" s="494"/>
      <c r="EJF35" s="494"/>
      <c r="EJG35" s="494"/>
      <c r="EJH35" s="494"/>
      <c r="EJI35" s="494"/>
      <c r="EJJ35" s="494"/>
      <c r="EJK35" s="494"/>
      <c r="EJL35" s="494"/>
      <c r="EJM35" s="494"/>
      <c r="EJN35" s="494"/>
      <c r="EJO35" s="494"/>
      <c r="EJP35" s="494"/>
      <c r="EJQ35" s="494"/>
      <c r="EJR35" s="494"/>
      <c r="EJS35" s="494"/>
      <c r="EJT35" s="494"/>
      <c r="EJU35" s="494"/>
      <c r="EJV35" s="494"/>
      <c r="EJW35" s="494"/>
      <c r="EJX35" s="494"/>
      <c r="EJY35" s="494"/>
      <c r="EJZ35" s="494"/>
      <c r="EKA35" s="494"/>
      <c r="EKB35" s="494"/>
      <c r="EKC35" s="494"/>
      <c r="EKD35" s="494"/>
      <c r="EKE35" s="494"/>
      <c r="EKF35" s="494"/>
      <c r="EKG35" s="494"/>
      <c r="EKH35" s="494"/>
      <c r="EKI35" s="494"/>
      <c r="EKJ35" s="494"/>
      <c r="EKK35" s="494"/>
      <c r="EKL35" s="494"/>
      <c r="EKM35" s="494"/>
      <c r="EKN35" s="494"/>
      <c r="EKO35" s="494"/>
      <c r="EKP35" s="494"/>
      <c r="EKQ35" s="494"/>
      <c r="EKR35" s="494"/>
      <c r="EKS35" s="494"/>
      <c r="EKT35" s="494"/>
      <c r="EKU35" s="494"/>
      <c r="EKV35" s="494"/>
      <c r="EKW35" s="494"/>
      <c r="EKX35" s="494"/>
      <c r="EKY35" s="494"/>
      <c r="EKZ35" s="494"/>
      <c r="ELA35" s="494"/>
      <c r="ELB35" s="494"/>
      <c r="ELC35" s="494"/>
      <c r="ELD35" s="494"/>
      <c r="ELE35" s="494"/>
      <c r="ELF35" s="494"/>
      <c r="ELG35" s="494"/>
      <c r="ELH35" s="494"/>
      <c r="ELI35" s="494"/>
      <c r="ELJ35" s="494"/>
      <c r="ELK35" s="494"/>
      <c r="ELL35" s="494"/>
      <c r="ELM35" s="494"/>
      <c r="ELN35" s="494"/>
      <c r="ELO35" s="494"/>
      <c r="ELP35" s="494"/>
      <c r="ELQ35" s="494"/>
      <c r="ELR35" s="494"/>
      <c r="ELS35" s="494"/>
      <c r="ELT35" s="494"/>
      <c r="ELU35" s="494"/>
      <c r="ELV35" s="494"/>
      <c r="ELW35" s="494"/>
      <c r="ELX35" s="494"/>
      <c r="ELY35" s="494"/>
      <c r="ELZ35" s="494"/>
      <c r="EMA35" s="494"/>
      <c r="EMB35" s="494"/>
      <c r="EMC35" s="494"/>
      <c r="EMD35" s="494"/>
      <c r="EME35" s="494"/>
      <c r="EMF35" s="494"/>
      <c r="EMG35" s="494"/>
      <c r="EMH35" s="494"/>
      <c r="EMI35" s="494"/>
      <c r="EMJ35" s="494"/>
      <c r="EMK35" s="494"/>
      <c r="EML35" s="494"/>
      <c r="EMM35" s="494"/>
      <c r="EMN35" s="494"/>
      <c r="EMO35" s="494"/>
      <c r="EMP35" s="494"/>
      <c r="EMQ35" s="494"/>
      <c r="EMR35" s="494"/>
      <c r="EMS35" s="494"/>
      <c r="EMT35" s="494"/>
      <c r="EMU35" s="494"/>
      <c r="EMV35" s="494"/>
      <c r="EMW35" s="494"/>
      <c r="EMX35" s="494"/>
      <c r="EMY35" s="494"/>
      <c r="EMZ35" s="494"/>
      <c r="ENA35" s="494"/>
      <c r="ENB35" s="494"/>
      <c r="ENC35" s="494"/>
      <c r="END35" s="494"/>
      <c r="ENE35" s="494"/>
      <c r="ENF35" s="494"/>
      <c r="ENG35" s="494"/>
      <c r="ENH35" s="494"/>
      <c r="ENI35" s="494"/>
      <c r="ENJ35" s="494"/>
      <c r="ENK35" s="494"/>
      <c r="ENL35" s="494"/>
      <c r="ENM35" s="494"/>
      <c r="ENN35" s="494"/>
      <c r="ENO35" s="494"/>
      <c r="ENP35" s="494"/>
      <c r="ENQ35" s="494"/>
      <c r="ENR35" s="494"/>
      <c r="ENS35" s="494"/>
      <c r="ENT35" s="494"/>
      <c r="ENU35" s="494"/>
      <c r="ENV35" s="494"/>
      <c r="ENW35" s="494"/>
      <c r="ENX35" s="494"/>
      <c r="ENY35" s="494"/>
      <c r="ENZ35" s="494"/>
      <c r="EOA35" s="494"/>
      <c r="EOB35" s="494"/>
      <c r="EOC35" s="494"/>
      <c r="EOD35" s="494"/>
      <c r="EOE35" s="494"/>
      <c r="EOF35" s="494"/>
      <c r="EOG35" s="494"/>
      <c r="EOH35" s="494"/>
      <c r="EOI35" s="494"/>
      <c r="EOJ35" s="494"/>
      <c r="EOK35" s="494"/>
      <c r="EOL35" s="494"/>
      <c r="EOM35" s="494"/>
      <c r="EON35" s="494"/>
      <c r="EOO35" s="494"/>
      <c r="EOP35" s="494"/>
      <c r="EOQ35" s="494"/>
      <c r="EOR35" s="494"/>
      <c r="EOS35" s="494"/>
      <c r="EOT35" s="494"/>
      <c r="EOU35" s="494"/>
      <c r="EOV35" s="494"/>
      <c r="EOW35" s="494"/>
      <c r="EOX35" s="494"/>
      <c r="EOY35" s="494"/>
      <c r="EOZ35" s="494"/>
      <c r="EPA35" s="494"/>
      <c r="EPB35" s="494"/>
      <c r="EPC35" s="494"/>
      <c r="EPD35" s="494"/>
      <c r="EPE35" s="494"/>
      <c r="EPF35" s="494"/>
      <c r="EPG35" s="494"/>
      <c r="EPH35" s="494"/>
      <c r="EPI35" s="494"/>
      <c r="EPJ35" s="494"/>
      <c r="EPK35" s="494"/>
      <c r="EPL35" s="494"/>
      <c r="EPM35" s="494"/>
      <c r="EPN35" s="494"/>
      <c r="EPO35" s="494"/>
      <c r="EPP35" s="494"/>
      <c r="EPQ35" s="494"/>
      <c r="EPR35" s="494"/>
      <c r="EPS35" s="494"/>
      <c r="EPT35" s="494"/>
      <c r="EPU35" s="494"/>
      <c r="EPV35" s="494"/>
      <c r="EPW35" s="494"/>
      <c r="EPX35" s="494"/>
      <c r="EPY35" s="494"/>
      <c r="EPZ35" s="494"/>
      <c r="EQA35" s="494"/>
      <c r="EQB35" s="494"/>
      <c r="EQC35" s="494"/>
      <c r="EQD35" s="494"/>
      <c r="EQE35" s="494"/>
      <c r="EQF35" s="494"/>
      <c r="EQG35" s="494"/>
      <c r="EQH35" s="494"/>
      <c r="EQI35" s="494"/>
      <c r="EQJ35" s="494"/>
      <c r="EQK35" s="494"/>
      <c r="EQL35" s="494"/>
      <c r="EQM35" s="494"/>
      <c r="EQN35" s="494"/>
      <c r="EQO35" s="494"/>
      <c r="EQP35" s="494"/>
      <c r="EQQ35" s="494"/>
      <c r="EQR35" s="494"/>
      <c r="EQS35" s="494"/>
      <c r="EQT35" s="494"/>
      <c r="EQU35" s="494"/>
      <c r="EQV35" s="494"/>
      <c r="EQW35" s="494"/>
      <c r="EQX35" s="494"/>
      <c r="EQY35" s="494"/>
      <c r="EQZ35" s="494"/>
      <c r="ERA35" s="494"/>
      <c r="ERB35" s="494"/>
      <c r="ERC35" s="494"/>
      <c r="ERD35" s="494"/>
      <c r="ERE35" s="494"/>
      <c r="ERF35" s="494"/>
      <c r="ERG35" s="494"/>
      <c r="ERH35" s="494"/>
      <c r="ERI35" s="494"/>
      <c r="ERJ35" s="494"/>
      <c r="ERK35" s="494"/>
      <c r="ERL35" s="494"/>
      <c r="ERM35" s="494"/>
      <c r="ERN35" s="494"/>
      <c r="ERO35" s="494"/>
      <c r="ERP35" s="494"/>
      <c r="ERQ35" s="494"/>
      <c r="ERR35" s="494"/>
      <c r="ERS35" s="494"/>
      <c r="ERT35" s="494"/>
      <c r="ERU35" s="494"/>
      <c r="ERV35" s="494"/>
      <c r="ERW35" s="494"/>
      <c r="ERX35" s="494"/>
      <c r="ERY35" s="494"/>
      <c r="ERZ35" s="494"/>
      <c r="ESA35" s="494"/>
      <c r="ESB35" s="494"/>
      <c r="ESC35" s="494"/>
      <c r="ESD35" s="494"/>
      <c r="ESE35" s="494"/>
      <c r="ESF35" s="494"/>
      <c r="ESG35" s="494"/>
      <c r="ESH35" s="494"/>
      <c r="ESI35" s="494"/>
      <c r="ESJ35" s="494"/>
      <c r="ESK35" s="494"/>
      <c r="ESL35" s="494"/>
      <c r="ESM35" s="494"/>
      <c r="ESN35" s="494"/>
      <c r="ESO35" s="494"/>
      <c r="ESP35" s="494"/>
      <c r="ESQ35" s="494"/>
      <c r="ESR35" s="494"/>
      <c r="ESS35" s="494"/>
      <c r="EST35" s="494"/>
      <c r="ESU35" s="494"/>
      <c r="ESV35" s="494"/>
      <c r="ESW35" s="494"/>
      <c r="ESX35" s="494"/>
      <c r="ESY35" s="494"/>
      <c r="ESZ35" s="494"/>
      <c r="ETA35" s="494"/>
      <c r="ETB35" s="494"/>
      <c r="ETC35" s="494"/>
      <c r="ETD35" s="494"/>
      <c r="ETE35" s="494"/>
      <c r="ETF35" s="494"/>
      <c r="ETG35" s="494"/>
      <c r="ETH35" s="494"/>
      <c r="ETI35" s="494"/>
      <c r="ETJ35" s="494"/>
      <c r="ETK35" s="494"/>
      <c r="ETL35" s="494"/>
      <c r="ETM35" s="494"/>
      <c r="ETN35" s="494"/>
      <c r="ETO35" s="494"/>
      <c r="ETP35" s="494"/>
      <c r="ETQ35" s="494"/>
      <c r="ETR35" s="494"/>
      <c r="ETS35" s="494"/>
      <c r="ETT35" s="494"/>
      <c r="ETU35" s="494"/>
      <c r="ETV35" s="494"/>
      <c r="ETW35" s="494"/>
      <c r="ETX35" s="494"/>
      <c r="ETY35" s="494"/>
      <c r="ETZ35" s="494"/>
      <c r="EUA35" s="494"/>
      <c r="EUB35" s="494"/>
      <c r="EUC35" s="494"/>
      <c r="EUD35" s="494"/>
      <c r="EUE35" s="494"/>
      <c r="EUF35" s="494"/>
      <c r="EUG35" s="494"/>
      <c r="EUH35" s="494"/>
      <c r="EUI35" s="494"/>
      <c r="EUJ35" s="494"/>
      <c r="EUK35" s="494"/>
      <c r="EUL35" s="494"/>
      <c r="EUM35" s="494"/>
      <c r="EUN35" s="494"/>
      <c r="EUO35" s="494"/>
      <c r="EUP35" s="494"/>
      <c r="EUQ35" s="494"/>
      <c r="EUR35" s="494"/>
      <c r="EUS35" s="494"/>
      <c r="EUT35" s="494"/>
      <c r="EUU35" s="494"/>
      <c r="EUV35" s="494"/>
      <c r="EUW35" s="494"/>
      <c r="EUX35" s="494"/>
      <c r="EUY35" s="494"/>
      <c r="EUZ35" s="494"/>
      <c r="EVA35" s="494"/>
      <c r="EVB35" s="494"/>
      <c r="EVC35" s="494"/>
      <c r="EVD35" s="494"/>
      <c r="EVE35" s="494"/>
      <c r="EVF35" s="494"/>
      <c r="EVG35" s="494"/>
      <c r="EVH35" s="494"/>
      <c r="EVI35" s="494"/>
      <c r="EVJ35" s="494"/>
      <c r="EVK35" s="494"/>
      <c r="EVL35" s="494"/>
      <c r="EVM35" s="494"/>
      <c r="EVN35" s="494"/>
      <c r="EVO35" s="494"/>
      <c r="EVP35" s="494"/>
      <c r="EVQ35" s="494"/>
      <c r="EVR35" s="494"/>
      <c r="EVS35" s="494"/>
      <c r="EVT35" s="494"/>
      <c r="EVU35" s="494"/>
      <c r="EVV35" s="494"/>
      <c r="EVW35" s="494"/>
      <c r="EVX35" s="494"/>
      <c r="EVY35" s="494"/>
      <c r="EVZ35" s="494"/>
      <c r="EWA35" s="494"/>
      <c r="EWB35" s="494"/>
      <c r="EWC35" s="494"/>
      <c r="EWD35" s="494"/>
      <c r="EWE35" s="494"/>
      <c r="EWF35" s="494"/>
      <c r="EWG35" s="494"/>
      <c r="EWH35" s="494"/>
      <c r="EWI35" s="494"/>
      <c r="EWJ35" s="494"/>
      <c r="EWK35" s="494"/>
      <c r="EWL35" s="494"/>
      <c r="EWM35" s="494"/>
      <c r="EWN35" s="494"/>
      <c r="EWO35" s="494"/>
      <c r="EWP35" s="494"/>
      <c r="EWQ35" s="494"/>
      <c r="EWR35" s="494"/>
      <c r="EWS35" s="494"/>
      <c r="EWT35" s="494"/>
      <c r="EWU35" s="494"/>
      <c r="EWV35" s="494"/>
      <c r="EWW35" s="494"/>
      <c r="EWX35" s="494"/>
      <c r="EWY35" s="494"/>
      <c r="EWZ35" s="494"/>
      <c r="EXA35" s="494"/>
      <c r="EXB35" s="494"/>
      <c r="EXC35" s="494"/>
      <c r="EXD35" s="494"/>
      <c r="EXE35" s="494"/>
      <c r="EXF35" s="494"/>
      <c r="EXG35" s="494"/>
      <c r="EXH35" s="494"/>
      <c r="EXI35" s="494"/>
      <c r="EXJ35" s="494"/>
      <c r="EXK35" s="494"/>
      <c r="EXL35" s="494"/>
      <c r="EXM35" s="494"/>
      <c r="EXN35" s="494"/>
      <c r="EXO35" s="494"/>
      <c r="EXP35" s="494"/>
      <c r="EXQ35" s="494"/>
      <c r="EXR35" s="494"/>
      <c r="EXS35" s="494"/>
      <c r="EXT35" s="494"/>
      <c r="EXU35" s="494"/>
      <c r="EXV35" s="494"/>
      <c r="EXW35" s="494"/>
      <c r="EXX35" s="494"/>
      <c r="EXY35" s="494"/>
      <c r="EXZ35" s="494"/>
      <c r="EYA35" s="494"/>
      <c r="EYB35" s="494"/>
      <c r="EYC35" s="494"/>
      <c r="EYD35" s="494"/>
      <c r="EYE35" s="494"/>
      <c r="EYF35" s="494"/>
      <c r="EYG35" s="494"/>
      <c r="EYH35" s="494"/>
      <c r="EYI35" s="494"/>
      <c r="EYJ35" s="494"/>
      <c r="EYK35" s="494"/>
      <c r="EYL35" s="494"/>
      <c r="EYM35" s="494"/>
      <c r="EYN35" s="494"/>
      <c r="EYO35" s="494"/>
      <c r="EYP35" s="494"/>
      <c r="EYQ35" s="494"/>
      <c r="EYR35" s="494"/>
      <c r="EYS35" s="494"/>
      <c r="EYT35" s="494"/>
      <c r="EYU35" s="494"/>
      <c r="EYV35" s="494"/>
      <c r="EYW35" s="494"/>
      <c r="EYX35" s="494"/>
      <c r="EYY35" s="494"/>
      <c r="EYZ35" s="494"/>
      <c r="EZA35" s="494"/>
      <c r="EZB35" s="494"/>
      <c r="EZC35" s="494"/>
      <c r="EZD35" s="494"/>
      <c r="EZE35" s="494"/>
      <c r="EZF35" s="494"/>
      <c r="EZG35" s="494"/>
      <c r="EZH35" s="494"/>
      <c r="EZI35" s="494"/>
      <c r="EZJ35" s="494"/>
      <c r="EZK35" s="494"/>
      <c r="EZL35" s="494"/>
      <c r="EZM35" s="494"/>
      <c r="EZN35" s="494"/>
      <c r="EZO35" s="494"/>
      <c r="EZP35" s="494"/>
      <c r="EZQ35" s="494"/>
      <c r="EZR35" s="494"/>
      <c r="EZS35" s="494"/>
      <c r="EZT35" s="494"/>
      <c r="EZU35" s="494"/>
      <c r="EZV35" s="494"/>
      <c r="EZW35" s="494"/>
      <c r="EZX35" s="494"/>
      <c r="EZY35" s="494"/>
      <c r="EZZ35" s="494"/>
      <c r="FAA35" s="494"/>
      <c r="FAB35" s="494"/>
      <c r="FAC35" s="494"/>
      <c r="FAD35" s="494"/>
      <c r="FAE35" s="494"/>
      <c r="FAF35" s="494"/>
      <c r="FAG35" s="494"/>
      <c r="FAH35" s="494"/>
      <c r="FAI35" s="494"/>
      <c r="FAJ35" s="494"/>
      <c r="FAK35" s="494"/>
      <c r="FAL35" s="494"/>
      <c r="FAM35" s="494"/>
      <c r="FAN35" s="494"/>
      <c r="FAO35" s="494"/>
      <c r="FAP35" s="494"/>
      <c r="FAQ35" s="494"/>
      <c r="FAR35" s="494"/>
      <c r="FAS35" s="494"/>
      <c r="FAT35" s="494"/>
      <c r="FAU35" s="494"/>
      <c r="FAV35" s="494"/>
      <c r="FAW35" s="494"/>
      <c r="FAX35" s="494"/>
      <c r="FAY35" s="494"/>
      <c r="FAZ35" s="494"/>
      <c r="FBA35" s="494"/>
      <c r="FBB35" s="494"/>
      <c r="FBC35" s="494"/>
      <c r="FBD35" s="494"/>
      <c r="FBE35" s="494"/>
      <c r="FBF35" s="494"/>
      <c r="FBG35" s="494"/>
      <c r="FBH35" s="494"/>
      <c r="FBI35" s="494"/>
      <c r="FBJ35" s="494"/>
      <c r="FBK35" s="494"/>
      <c r="FBL35" s="494"/>
      <c r="FBM35" s="494"/>
      <c r="FBN35" s="494"/>
      <c r="FBO35" s="494"/>
      <c r="FBP35" s="494"/>
      <c r="FBQ35" s="494"/>
      <c r="FBR35" s="494"/>
      <c r="FBS35" s="494"/>
      <c r="FBT35" s="494"/>
      <c r="FBU35" s="494"/>
      <c r="FBV35" s="494"/>
      <c r="FBW35" s="494"/>
      <c r="FBX35" s="494"/>
      <c r="FBY35" s="494"/>
      <c r="FBZ35" s="494"/>
      <c r="FCA35" s="494"/>
      <c r="FCB35" s="494"/>
      <c r="FCC35" s="494"/>
      <c r="FCD35" s="494"/>
      <c r="FCE35" s="494"/>
      <c r="FCF35" s="494"/>
      <c r="FCG35" s="494"/>
      <c r="FCH35" s="494"/>
      <c r="FCI35" s="494"/>
      <c r="FCJ35" s="494"/>
      <c r="FCK35" s="494"/>
      <c r="FCL35" s="494"/>
      <c r="FCM35" s="494"/>
      <c r="FCN35" s="494"/>
      <c r="FCO35" s="494"/>
      <c r="FCP35" s="494"/>
      <c r="FCQ35" s="494"/>
      <c r="FCR35" s="494"/>
      <c r="FCS35" s="494"/>
      <c r="FCT35" s="494"/>
      <c r="FCU35" s="494"/>
      <c r="FCV35" s="494"/>
      <c r="FCW35" s="494"/>
      <c r="FCX35" s="494"/>
      <c r="FCY35" s="494"/>
      <c r="FCZ35" s="494"/>
      <c r="FDA35" s="494"/>
      <c r="FDB35" s="494"/>
      <c r="FDC35" s="494"/>
      <c r="FDD35" s="494"/>
      <c r="FDE35" s="494"/>
      <c r="FDF35" s="494"/>
      <c r="FDG35" s="494"/>
      <c r="FDH35" s="494"/>
      <c r="FDI35" s="494"/>
      <c r="FDJ35" s="494"/>
      <c r="FDK35" s="494"/>
      <c r="FDL35" s="494"/>
      <c r="FDM35" s="494"/>
      <c r="FDN35" s="494"/>
      <c r="FDO35" s="494"/>
      <c r="FDP35" s="494"/>
      <c r="FDQ35" s="494"/>
      <c r="FDR35" s="494"/>
      <c r="FDS35" s="494"/>
      <c r="FDT35" s="494"/>
      <c r="FDU35" s="494"/>
      <c r="FDV35" s="494"/>
      <c r="FDW35" s="494"/>
      <c r="FDX35" s="494"/>
      <c r="FDY35" s="494"/>
      <c r="FDZ35" s="494"/>
      <c r="FEA35" s="494"/>
      <c r="FEB35" s="494"/>
      <c r="FEC35" s="494"/>
      <c r="FED35" s="494"/>
      <c r="FEE35" s="494"/>
      <c r="FEF35" s="494"/>
      <c r="FEG35" s="494"/>
      <c r="FEH35" s="494"/>
      <c r="FEI35" s="494"/>
      <c r="FEJ35" s="494"/>
      <c r="FEK35" s="494"/>
      <c r="FEL35" s="494"/>
      <c r="FEM35" s="494"/>
      <c r="FEN35" s="494"/>
      <c r="FEO35" s="494"/>
      <c r="FEP35" s="494"/>
      <c r="FEQ35" s="494"/>
      <c r="FER35" s="494"/>
      <c r="FES35" s="494"/>
      <c r="FET35" s="494"/>
      <c r="FEU35" s="494"/>
      <c r="FEV35" s="494"/>
      <c r="FEW35" s="494"/>
      <c r="FEX35" s="494"/>
      <c r="FEY35" s="494"/>
      <c r="FEZ35" s="494"/>
      <c r="FFA35" s="494"/>
      <c r="FFB35" s="494"/>
      <c r="FFC35" s="494"/>
      <c r="FFD35" s="494"/>
      <c r="FFE35" s="494"/>
      <c r="FFF35" s="494"/>
      <c r="FFG35" s="494"/>
      <c r="FFH35" s="494"/>
      <c r="FFI35" s="494"/>
      <c r="FFJ35" s="494"/>
      <c r="FFK35" s="494"/>
      <c r="FFL35" s="494"/>
      <c r="FFM35" s="494"/>
      <c r="FFN35" s="494"/>
      <c r="FFO35" s="494"/>
      <c r="FFP35" s="494"/>
      <c r="FFQ35" s="494"/>
      <c r="FFR35" s="494"/>
      <c r="FFS35" s="494"/>
      <c r="FFT35" s="494"/>
      <c r="FFU35" s="494"/>
      <c r="FFV35" s="494"/>
      <c r="FFW35" s="494"/>
      <c r="FFX35" s="494"/>
      <c r="FFY35" s="494"/>
      <c r="FFZ35" s="494"/>
      <c r="FGA35" s="494"/>
      <c r="FGB35" s="494"/>
      <c r="FGC35" s="494"/>
      <c r="FGD35" s="494"/>
      <c r="FGE35" s="494"/>
      <c r="FGF35" s="494"/>
      <c r="FGG35" s="494"/>
      <c r="FGH35" s="494"/>
      <c r="FGI35" s="494"/>
      <c r="FGJ35" s="494"/>
      <c r="FGK35" s="494"/>
      <c r="FGL35" s="494"/>
      <c r="FGM35" s="494"/>
      <c r="FGN35" s="494"/>
      <c r="FGO35" s="494"/>
      <c r="FGP35" s="494"/>
      <c r="FGQ35" s="494"/>
      <c r="FGR35" s="494"/>
      <c r="FGS35" s="494"/>
      <c r="FGT35" s="494"/>
      <c r="FGU35" s="494"/>
      <c r="FGV35" s="494"/>
      <c r="FGW35" s="494"/>
      <c r="FGX35" s="494"/>
      <c r="FGY35" s="494"/>
      <c r="FGZ35" s="494"/>
      <c r="FHA35" s="494"/>
      <c r="FHB35" s="494"/>
      <c r="FHC35" s="494"/>
      <c r="FHD35" s="494"/>
      <c r="FHE35" s="494"/>
      <c r="FHF35" s="494"/>
      <c r="FHG35" s="494"/>
      <c r="FHH35" s="494"/>
      <c r="FHI35" s="494"/>
      <c r="FHJ35" s="494"/>
      <c r="FHK35" s="494"/>
      <c r="FHL35" s="494"/>
      <c r="FHM35" s="494"/>
      <c r="FHN35" s="494"/>
      <c r="FHO35" s="494"/>
      <c r="FHP35" s="494"/>
      <c r="FHQ35" s="494"/>
      <c r="FHR35" s="494"/>
      <c r="FHS35" s="494"/>
      <c r="FHT35" s="494"/>
      <c r="FHU35" s="494"/>
      <c r="FHV35" s="494"/>
      <c r="FHW35" s="494"/>
      <c r="FHX35" s="494"/>
      <c r="FHY35" s="494"/>
      <c r="FHZ35" s="494"/>
      <c r="FIA35" s="494"/>
      <c r="FIB35" s="494"/>
      <c r="FIC35" s="494"/>
      <c r="FID35" s="494"/>
      <c r="FIE35" s="494"/>
      <c r="FIF35" s="494"/>
      <c r="FIG35" s="494"/>
      <c r="FIH35" s="494"/>
      <c r="FII35" s="494"/>
      <c r="FIJ35" s="494"/>
      <c r="FIK35" s="494"/>
      <c r="FIL35" s="494"/>
      <c r="FIM35" s="494"/>
      <c r="FIN35" s="494"/>
      <c r="FIO35" s="494"/>
      <c r="FIP35" s="494"/>
      <c r="FIQ35" s="494"/>
      <c r="FIR35" s="494"/>
      <c r="FIS35" s="494"/>
      <c r="FIT35" s="494"/>
      <c r="FIU35" s="494"/>
      <c r="FIV35" s="494"/>
      <c r="FIW35" s="494"/>
      <c r="FIX35" s="494"/>
      <c r="FIY35" s="494"/>
      <c r="FIZ35" s="494"/>
      <c r="FJA35" s="494"/>
      <c r="FJB35" s="494"/>
      <c r="FJC35" s="494"/>
      <c r="FJD35" s="494"/>
      <c r="FJE35" s="494"/>
      <c r="FJF35" s="494"/>
      <c r="FJG35" s="494"/>
      <c r="FJH35" s="494"/>
      <c r="FJI35" s="494"/>
      <c r="FJJ35" s="494"/>
      <c r="FJK35" s="494"/>
      <c r="FJL35" s="494"/>
      <c r="FJM35" s="494"/>
      <c r="FJN35" s="494"/>
      <c r="FJO35" s="494"/>
      <c r="FJP35" s="494"/>
      <c r="FJQ35" s="494"/>
      <c r="FJR35" s="494"/>
      <c r="FJS35" s="494"/>
      <c r="FJT35" s="494"/>
      <c r="FJU35" s="494"/>
      <c r="FJV35" s="494"/>
      <c r="FJW35" s="494"/>
      <c r="FJX35" s="494"/>
      <c r="FJY35" s="494"/>
      <c r="FJZ35" s="494"/>
      <c r="FKA35" s="494"/>
      <c r="FKB35" s="494"/>
      <c r="FKC35" s="494"/>
      <c r="FKD35" s="494"/>
      <c r="FKE35" s="494"/>
      <c r="FKF35" s="494"/>
      <c r="FKG35" s="494"/>
      <c r="FKH35" s="494"/>
      <c r="FKI35" s="494"/>
      <c r="FKJ35" s="494"/>
      <c r="FKK35" s="494"/>
      <c r="FKL35" s="494"/>
      <c r="FKM35" s="494"/>
      <c r="FKN35" s="494"/>
      <c r="FKO35" s="494"/>
      <c r="FKP35" s="494"/>
      <c r="FKQ35" s="494"/>
      <c r="FKR35" s="494"/>
      <c r="FKS35" s="494"/>
      <c r="FKT35" s="494"/>
      <c r="FKU35" s="494"/>
      <c r="FKV35" s="494"/>
      <c r="FKW35" s="494"/>
      <c r="FKX35" s="494"/>
      <c r="FKY35" s="494"/>
      <c r="FKZ35" s="494"/>
      <c r="FLA35" s="494"/>
      <c r="FLB35" s="494"/>
      <c r="FLC35" s="494"/>
      <c r="FLD35" s="494"/>
      <c r="FLE35" s="494"/>
      <c r="FLF35" s="494"/>
      <c r="FLG35" s="494"/>
      <c r="FLH35" s="494"/>
      <c r="FLI35" s="494"/>
      <c r="FLJ35" s="494"/>
      <c r="FLK35" s="494"/>
      <c r="FLL35" s="494"/>
      <c r="FLM35" s="494"/>
      <c r="FLN35" s="494"/>
      <c r="FLO35" s="494"/>
      <c r="FLP35" s="494"/>
      <c r="FLQ35" s="494"/>
      <c r="FLR35" s="494"/>
      <c r="FLS35" s="494"/>
      <c r="FLT35" s="494"/>
      <c r="FLU35" s="494"/>
      <c r="FLV35" s="494"/>
      <c r="FLW35" s="494"/>
      <c r="FLX35" s="494"/>
      <c r="FLY35" s="494"/>
      <c r="FLZ35" s="494"/>
      <c r="FMA35" s="494"/>
      <c r="FMB35" s="494"/>
      <c r="FMC35" s="494"/>
      <c r="FMD35" s="494"/>
      <c r="FME35" s="494"/>
      <c r="FMF35" s="494"/>
      <c r="FMG35" s="494"/>
      <c r="FMH35" s="494"/>
      <c r="FMI35" s="494"/>
      <c r="FMJ35" s="494"/>
      <c r="FMK35" s="494"/>
      <c r="FML35" s="494"/>
      <c r="FMM35" s="494"/>
      <c r="FMN35" s="494"/>
      <c r="FMO35" s="494"/>
      <c r="FMP35" s="494"/>
      <c r="FMQ35" s="494"/>
      <c r="FMR35" s="494"/>
      <c r="FMS35" s="494"/>
      <c r="FMT35" s="494"/>
      <c r="FMU35" s="494"/>
      <c r="FMV35" s="494"/>
      <c r="FMW35" s="494"/>
      <c r="FMX35" s="494"/>
      <c r="FMY35" s="494"/>
      <c r="FMZ35" s="494"/>
      <c r="FNA35" s="494"/>
      <c r="FNB35" s="494"/>
      <c r="FNC35" s="494"/>
      <c r="FND35" s="494"/>
      <c r="FNE35" s="494"/>
      <c r="FNF35" s="494"/>
      <c r="FNG35" s="494"/>
      <c r="FNH35" s="494"/>
      <c r="FNI35" s="494"/>
      <c r="FNJ35" s="494"/>
      <c r="FNK35" s="494"/>
      <c r="FNL35" s="494"/>
      <c r="FNM35" s="494"/>
      <c r="FNN35" s="494"/>
      <c r="FNO35" s="494"/>
      <c r="FNP35" s="494"/>
      <c r="FNQ35" s="494"/>
      <c r="FNR35" s="494"/>
      <c r="FNS35" s="494"/>
      <c r="FNT35" s="494"/>
      <c r="FNU35" s="494"/>
      <c r="FNV35" s="494"/>
      <c r="FNW35" s="494"/>
      <c r="FNX35" s="494"/>
      <c r="FNY35" s="494"/>
      <c r="FNZ35" s="494"/>
      <c r="FOA35" s="494"/>
      <c r="FOB35" s="494"/>
      <c r="FOC35" s="494"/>
      <c r="FOD35" s="494"/>
      <c r="FOE35" s="494"/>
      <c r="FOF35" s="494"/>
      <c r="FOG35" s="494"/>
      <c r="FOH35" s="494"/>
      <c r="FOI35" s="494"/>
      <c r="FOJ35" s="494"/>
      <c r="FOK35" s="494"/>
      <c r="FOL35" s="494"/>
      <c r="FOM35" s="494"/>
      <c r="FON35" s="494"/>
      <c r="FOO35" s="494"/>
      <c r="FOP35" s="494"/>
      <c r="FOQ35" s="494"/>
      <c r="FOR35" s="494"/>
      <c r="FOS35" s="494"/>
      <c r="FOT35" s="494"/>
      <c r="FOU35" s="494"/>
      <c r="FOV35" s="494"/>
      <c r="FOW35" s="494"/>
      <c r="FOX35" s="494"/>
      <c r="FOY35" s="494"/>
      <c r="FOZ35" s="494"/>
      <c r="FPA35" s="494"/>
      <c r="FPB35" s="494"/>
      <c r="FPC35" s="494"/>
      <c r="FPD35" s="494"/>
      <c r="FPE35" s="494"/>
      <c r="FPF35" s="494"/>
      <c r="FPG35" s="494"/>
      <c r="FPH35" s="494"/>
      <c r="FPI35" s="494"/>
      <c r="FPJ35" s="494"/>
      <c r="FPK35" s="494"/>
      <c r="FPL35" s="494"/>
      <c r="FPM35" s="494"/>
      <c r="FPN35" s="494"/>
      <c r="FPO35" s="494"/>
      <c r="FPP35" s="494"/>
      <c r="FPQ35" s="494"/>
      <c r="FPR35" s="494"/>
      <c r="FPS35" s="494"/>
      <c r="FPT35" s="494"/>
      <c r="FPU35" s="494"/>
      <c r="FPV35" s="494"/>
      <c r="FPW35" s="494"/>
      <c r="FPX35" s="494"/>
      <c r="FPY35" s="494"/>
      <c r="FPZ35" s="494"/>
      <c r="FQA35" s="494"/>
      <c r="FQB35" s="494"/>
      <c r="FQC35" s="494"/>
      <c r="FQD35" s="494"/>
      <c r="FQE35" s="494"/>
      <c r="FQF35" s="494"/>
      <c r="FQG35" s="494"/>
      <c r="FQH35" s="494"/>
      <c r="FQI35" s="494"/>
      <c r="FQJ35" s="494"/>
      <c r="FQK35" s="494"/>
      <c r="FQL35" s="494"/>
      <c r="FQM35" s="494"/>
      <c r="FQN35" s="494"/>
      <c r="FQO35" s="494"/>
      <c r="FQP35" s="494"/>
      <c r="FQQ35" s="494"/>
      <c r="FQR35" s="494"/>
      <c r="FQS35" s="494"/>
      <c r="FQT35" s="494"/>
      <c r="FQU35" s="494"/>
      <c r="FQV35" s="494"/>
      <c r="FQW35" s="494"/>
      <c r="FQX35" s="494"/>
      <c r="FQY35" s="494"/>
      <c r="FQZ35" s="494"/>
      <c r="FRA35" s="494"/>
      <c r="FRB35" s="494"/>
      <c r="FRC35" s="494"/>
      <c r="FRD35" s="494"/>
      <c r="FRE35" s="494"/>
      <c r="FRF35" s="494"/>
      <c r="FRG35" s="494"/>
      <c r="FRH35" s="494"/>
      <c r="FRI35" s="494"/>
      <c r="FRJ35" s="494"/>
      <c r="FRK35" s="494"/>
      <c r="FRL35" s="494"/>
      <c r="FRM35" s="494"/>
      <c r="FRN35" s="494"/>
      <c r="FRO35" s="494"/>
      <c r="FRP35" s="494"/>
      <c r="FRQ35" s="494"/>
      <c r="FRR35" s="494"/>
      <c r="FRS35" s="494"/>
      <c r="FRT35" s="494"/>
      <c r="FRU35" s="494"/>
      <c r="FRV35" s="494"/>
      <c r="FRW35" s="494"/>
      <c r="FRX35" s="494"/>
      <c r="FRY35" s="494"/>
      <c r="FRZ35" s="494"/>
      <c r="FSA35" s="494"/>
      <c r="FSB35" s="494"/>
      <c r="FSC35" s="494"/>
      <c r="FSD35" s="494"/>
      <c r="FSE35" s="494"/>
      <c r="FSF35" s="494"/>
      <c r="FSG35" s="494"/>
      <c r="FSH35" s="494"/>
      <c r="FSI35" s="494"/>
      <c r="FSJ35" s="494"/>
      <c r="FSK35" s="494"/>
      <c r="FSL35" s="494"/>
      <c r="FSM35" s="494"/>
      <c r="FSN35" s="494"/>
      <c r="FSO35" s="494"/>
      <c r="FSP35" s="494"/>
      <c r="FSQ35" s="494"/>
      <c r="FSR35" s="494"/>
      <c r="FSS35" s="494"/>
      <c r="FST35" s="494"/>
      <c r="FSU35" s="494"/>
      <c r="FSV35" s="494"/>
      <c r="FSW35" s="494"/>
      <c r="FSX35" s="494"/>
      <c r="FSY35" s="494"/>
      <c r="FSZ35" s="494"/>
      <c r="FTA35" s="494"/>
      <c r="FTB35" s="494"/>
      <c r="FTC35" s="494"/>
      <c r="FTD35" s="494"/>
      <c r="FTE35" s="494"/>
      <c r="FTF35" s="494"/>
      <c r="FTG35" s="494"/>
      <c r="FTH35" s="494"/>
      <c r="FTI35" s="494"/>
      <c r="FTJ35" s="494"/>
      <c r="FTK35" s="494"/>
      <c r="FTL35" s="494"/>
      <c r="FTM35" s="494"/>
      <c r="FTN35" s="494"/>
      <c r="FTO35" s="494"/>
      <c r="FTP35" s="494"/>
      <c r="FTQ35" s="494"/>
      <c r="FTR35" s="494"/>
      <c r="FTS35" s="494"/>
      <c r="FTT35" s="494"/>
      <c r="FTU35" s="494"/>
      <c r="FTV35" s="494"/>
      <c r="FTW35" s="494"/>
      <c r="FTX35" s="494"/>
      <c r="FTY35" s="494"/>
      <c r="FTZ35" s="494"/>
      <c r="FUA35" s="494"/>
      <c r="FUB35" s="494"/>
      <c r="FUC35" s="494"/>
      <c r="FUD35" s="494"/>
      <c r="FUE35" s="494"/>
      <c r="FUF35" s="494"/>
      <c r="FUG35" s="494"/>
      <c r="FUH35" s="494"/>
      <c r="FUI35" s="494"/>
      <c r="FUJ35" s="494"/>
      <c r="FUK35" s="494"/>
      <c r="FUL35" s="494"/>
      <c r="FUM35" s="494"/>
      <c r="FUN35" s="494"/>
      <c r="FUO35" s="494"/>
      <c r="FUP35" s="494"/>
      <c r="FUQ35" s="494"/>
      <c r="FUR35" s="494"/>
      <c r="FUS35" s="494"/>
      <c r="FUT35" s="494"/>
      <c r="FUU35" s="494"/>
      <c r="FUV35" s="494"/>
      <c r="FUW35" s="494"/>
      <c r="FUX35" s="494"/>
      <c r="FUY35" s="494"/>
      <c r="FUZ35" s="494"/>
      <c r="FVA35" s="494"/>
      <c r="FVB35" s="494"/>
      <c r="FVC35" s="494"/>
      <c r="FVD35" s="494"/>
      <c r="FVE35" s="494"/>
      <c r="FVF35" s="494"/>
      <c r="FVG35" s="494"/>
      <c r="FVH35" s="494"/>
      <c r="FVI35" s="494"/>
      <c r="FVJ35" s="494"/>
      <c r="FVK35" s="494"/>
      <c r="FVL35" s="494"/>
      <c r="FVM35" s="494"/>
      <c r="FVN35" s="494"/>
      <c r="FVO35" s="494"/>
      <c r="FVP35" s="494"/>
      <c r="FVQ35" s="494"/>
      <c r="FVR35" s="494"/>
      <c r="FVS35" s="494"/>
      <c r="FVT35" s="494"/>
      <c r="FVU35" s="494"/>
      <c r="FVV35" s="494"/>
      <c r="FVW35" s="494"/>
      <c r="FVX35" s="494"/>
      <c r="FVY35" s="494"/>
      <c r="FVZ35" s="494"/>
      <c r="FWA35" s="494"/>
      <c r="FWB35" s="494"/>
      <c r="FWC35" s="494"/>
      <c r="FWD35" s="494"/>
      <c r="FWE35" s="494"/>
      <c r="FWF35" s="494"/>
      <c r="FWG35" s="494"/>
      <c r="FWH35" s="494"/>
      <c r="FWI35" s="494"/>
      <c r="FWJ35" s="494"/>
      <c r="FWK35" s="494"/>
      <c r="FWL35" s="494"/>
      <c r="FWM35" s="494"/>
      <c r="FWN35" s="494"/>
      <c r="FWO35" s="494"/>
      <c r="FWP35" s="494"/>
      <c r="FWQ35" s="494"/>
      <c r="FWR35" s="494"/>
      <c r="FWS35" s="494"/>
      <c r="FWT35" s="494"/>
      <c r="FWU35" s="494"/>
      <c r="FWV35" s="494"/>
      <c r="FWW35" s="494"/>
      <c r="FWX35" s="494"/>
      <c r="FWY35" s="494"/>
      <c r="FWZ35" s="494"/>
      <c r="FXA35" s="494"/>
      <c r="FXB35" s="494"/>
      <c r="FXC35" s="494"/>
      <c r="FXD35" s="494"/>
      <c r="FXE35" s="494"/>
      <c r="FXF35" s="494"/>
      <c r="FXG35" s="494"/>
      <c r="FXH35" s="494"/>
      <c r="FXI35" s="494"/>
      <c r="FXJ35" s="494"/>
      <c r="FXK35" s="494"/>
      <c r="FXL35" s="494"/>
      <c r="FXM35" s="494"/>
      <c r="FXN35" s="494"/>
      <c r="FXO35" s="494"/>
      <c r="FXP35" s="494"/>
      <c r="FXQ35" s="494"/>
      <c r="FXR35" s="494"/>
      <c r="FXS35" s="494"/>
      <c r="FXT35" s="494"/>
      <c r="FXU35" s="494"/>
      <c r="FXV35" s="494"/>
      <c r="FXW35" s="494"/>
      <c r="FXX35" s="494"/>
      <c r="FXY35" s="494"/>
      <c r="FXZ35" s="494"/>
      <c r="FYA35" s="494"/>
      <c r="FYB35" s="494"/>
      <c r="FYC35" s="494"/>
      <c r="FYD35" s="494"/>
      <c r="FYE35" s="494"/>
      <c r="FYF35" s="494"/>
      <c r="FYG35" s="494"/>
      <c r="FYH35" s="494"/>
      <c r="FYI35" s="494"/>
      <c r="FYJ35" s="494"/>
      <c r="FYK35" s="494"/>
      <c r="FYL35" s="494"/>
      <c r="FYM35" s="494"/>
      <c r="FYN35" s="494"/>
      <c r="FYO35" s="494"/>
      <c r="FYP35" s="494"/>
      <c r="FYQ35" s="494"/>
      <c r="FYR35" s="494"/>
      <c r="FYS35" s="494"/>
      <c r="FYT35" s="494"/>
      <c r="FYU35" s="494"/>
      <c r="FYV35" s="494"/>
      <c r="FYW35" s="494"/>
      <c r="FYX35" s="494"/>
      <c r="FYY35" s="494"/>
      <c r="FYZ35" s="494"/>
      <c r="FZA35" s="494"/>
      <c r="FZB35" s="494"/>
      <c r="FZC35" s="494"/>
      <c r="FZD35" s="494"/>
      <c r="FZE35" s="494"/>
      <c r="FZF35" s="494"/>
      <c r="FZG35" s="494"/>
      <c r="FZH35" s="494"/>
      <c r="FZI35" s="494"/>
      <c r="FZJ35" s="494"/>
      <c r="FZK35" s="494"/>
      <c r="FZL35" s="494"/>
      <c r="FZM35" s="494"/>
      <c r="FZN35" s="494"/>
      <c r="FZO35" s="494"/>
      <c r="FZP35" s="494"/>
      <c r="FZQ35" s="494"/>
      <c r="FZR35" s="494"/>
      <c r="FZS35" s="494"/>
      <c r="FZT35" s="494"/>
      <c r="FZU35" s="494"/>
      <c r="FZV35" s="494"/>
      <c r="FZW35" s="494"/>
      <c r="FZX35" s="494"/>
      <c r="FZY35" s="494"/>
      <c r="FZZ35" s="494"/>
      <c r="GAA35" s="494"/>
      <c r="GAB35" s="494"/>
      <c r="GAC35" s="494"/>
      <c r="GAD35" s="494"/>
      <c r="GAE35" s="494"/>
      <c r="GAF35" s="494"/>
      <c r="GAG35" s="494"/>
      <c r="GAH35" s="494"/>
      <c r="GAI35" s="494"/>
      <c r="GAJ35" s="494"/>
      <c r="GAK35" s="494"/>
      <c r="GAL35" s="494"/>
      <c r="GAM35" s="494"/>
      <c r="GAN35" s="494"/>
      <c r="GAO35" s="494"/>
      <c r="GAP35" s="494"/>
      <c r="GAQ35" s="494"/>
      <c r="GAR35" s="494"/>
      <c r="GAS35" s="494"/>
      <c r="GAT35" s="494"/>
      <c r="GAU35" s="494"/>
      <c r="GAV35" s="494"/>
      <c r="GAW35" s="494"/>
      <c r="GAX35" s="494"/>
      <c r="GAY35" s="494"/>
      <c r="GAZ35" s="494"/>
      <c r="GBA35" s="494"/>
      <c r="GBB35" s="494"/>
      <c r="GBC35" s="494"/>
      <c r="GBD35" s="494"/>
      <c r="GBE35" s="494"/>
      <c r="GBF35" s="494"/>
      <c r="GBG35" s="494"/>
      <c r="GBH35" s="494"/>
      <c r="GBI35" s="494"/>
      <c r="GBJ35" s="494"/>
      <c r="GBK35" s="494"/>
      <c r="GBL35" s="494"/>
      <c r="GBM35" s="494"/>
      <c r="GBN35" s="494"/>
      <c r="GBO35" s="494"/>
      <c r="GBP35" s="494"/>
      <c r="GBQ35" s="494"/>
      <c r="GBR35" s="494"/>
      <c r="GBS35" s="494"/>
      <c r="GBT35" s="494"/>
      <c r="GBU35" s="494"/>
      <c r="GBV35" s="494"/>
      <c r="GBW35" s="494"/>
      <c r="GBX35" s="494"/>
      <c r="GBY35" s="494"/>
      <c r="GBZ35" s="494"/>
      <c r="GCA35" s="494"/>
      <c r="GCB35" s="494"/>
      <c r="GCC35" s="494"/>
      <c r="GCD35" s="494"/>
      <c r="GCE35" s="494"/>
      <c r="GCF35" s="494"/>
      <c r="GCG35" s="494"/>
      <c r="GCH35" s="494"/>
      <c r="GCI35" s="494"/>
      <c r="GCJ35" s="494"/>
      <c r="GCK35" s="494"/>
      <c r="GCL35" s="494"/>
      <c r="GCM35" s="494"/>
      <c r="GCN35" s="494"/>
      <c r="GCO35" s="494"/>
      <c r="GCP35" s="494"/>
      <c r="GCQ35" s="494"/>
      <c r="GCR35" s="494"/>
      <c r="GCS35" s="494"/>
      <c r="GCT35" s="494"/>
      <c r="GCU35" s="494"/>
      <c r="GCV35" s="494"/>
      <c r="GCW35" s="494"/>
      <c r="GCX35" s="494"/>
      <c r="GCY35" s="494"/>
      <c r="GCZ35" s="494"/>
      <c r="GDA35" s="494"/>
      <c r="GDB35" s="494"/>
      <c r="GDC35" s="494"/>
      <c r="GDD35" s="494"/>
      <c r="GDE35" s="494"/>
      <c r="GDF35" s="494"/>
      <c r="GDG35" s="494"/>
      <c r="GDH35" s="494"/>
      <c r="GDI35" s="494"/>
      <c r="GDJ35" s="494"/>
      <c r="GDK35" s="494"/>
      <c r="GDL35" s="494"/>
      <c r="GDM35" s="494"/>
      <c r="GDN35" s="494"/>
      <c r="GDO35" s="494"/>
      <c r="GDP35" s="494"/>
      <c r="GDQ35" s="494"/>
      <c r="GDR35" s="494"/>
      <c r="GDS35" s="494"/>
      <c r="GDT35" s="494"/>
      <c r="GDU35" s="494"/>
      <c r="GDV35" s="494"/>
      <c r="GDW35" s="494"/>
      <c r="GDX35" s="494"/>
      <c r="GDY35" s="494"/>
      <c r="GDZ35" s="494"/>
      <c r="GEA35" s="494"/>
      <c r="GEB35" s="494"/>
      <c r="GEC35" s="494"/>
      <c r="GED35" s="494"/>
      <c r="GEE35" s="494"/>
      <c r="GEF35" s="494"/>
      <c r="GEG35" s="494"/>
      <c r="GEH35" s="494"/>
      <c r="GEI35" s="494"/>
      <c r="GEJ35" s="494"/>
      <c r="GEK35" s="494"/>
      <c r="GEL35" s="494"/>
      <c r="GEM35" s="494"/>
      <c r="GEN35" s="494"/>
      <c r="GEO35" s="494"/>
      <c r="GEP35" s="494"/>
      <c r="GEQ35" s="494"/>
      <c r="GER35" s="494"/>
      <c r="GES35" s="494"/>
      <c r="GET35" s="494"/>
      <c r="GEU35" s="494"/>
      <c r="GEV35" s="494"/>
      <c r="GEW35" s="494"/>
      <c r="GEX35" s="494"/>
      <c r="GEY35" s="494"/>
      <c r="GEZ35" s="494"/>
      <c r="GFA35" s="494"/>
      <c r="GFB35" s="494"/>
      <c r="GFC35" s="494"/>
      <c r="GFD35" s="494"/>
      <c r="GFE35" s="494"/>
      <c r="GFF35" s="494"/>
      <c r="GFG35" s="494"/>
      <c r="GFH35" s="494"/>
      <c r="GFI35" s="494"/>
      <c r="GFJ35" s="494"/>
      <c r="GFK35" s="494"/>
      <c r="GFL35" s="494"/>
      <c r="GFM35" s="494"/>
      <c r="GFN35" s="494"/>
      <c r="GFO35" s="494"/>
      <c r="GFP35" s="494"/>
      <c r="GFQ35" s="494"/>
      <c r="GFR35" s="494"/>
      <c r="GFS35" s="494"/>
      <c r="GFT35" s="494"/>
      <c r="GFU35" s="494"/>
      <c r="GFV35" s="494"/>
      <c r="GFW35" s="494"/>
      <c r="GFX35" s="494"/>
      <c r="GFY35" s="494"/>
      <c r="GFZ35" s="494"/>
      <c r="GGA35" s="494"/>
      <c r="GGB35" s="494"/>
      <c r="GGC35" s="494"/>
      <c r="GGD35" s="494"/>
      <c r="GGE35" s="494"/>
      <c r="GGF35" s="494"/>
      <c r="GGG35" s="494"/>
      <c r="GGH35" s="494"/>
      <c r="GGI35" s="494"/>
      <c r="GGJ35" s="494"/>
      <c r="GGK35" s="494"/>
      <c r="GGL35" s="494"/>
      <c r="GGM35" s="494"/>
      <c r="GGN35" s="494"/>
      <c r="GGO35" s="494"/>
      <c r="GGP35" s="494"/>
      <c r="GGQ35" s="494"/>
      <c r="GGR35" s="494"/>
      <c r="GGS35" s="494"/>
      <c r="GGT35" s="494"/>
      <c r="GGU35" s="494"/>
      <c r="GGV35" s="494"/>
      <c r="GGW35" s="494"/>
      <c r="GGX35" s="494"/>
      <c r="GGY35" s="494"/>
      <c r="GGZ35" s="494"/>
      <c r="GHA35" s="494"/>
      <c r="GHB35" s="494"/>
      <c r="GHC35" s="494"/>
      <c r="GHD35" s="494"/>
      <c r="GHE35" s="494"/>
      <c r="GHF35" s="494"/>
      <c r="GHG35" s="494"/>
      <c r="GHH35" s="494"/>
      <c r="GHI35" s="494"/>
      <c r="GHJ35" s="494"/>
      <c r="GHK35" s="494"/>
      <c r="GHL35" s="494"/>
      <c r="GHM35" s="494"/>
      <c r="GHN35" s="494"/>
      <c r="GHO35" s="494"/>
      <c r="GHP35" s="494"/>
      <c r="GHQ35" s="494"/>
      <c r="GHR35" s="494"/>
      <c r="GHS35" s="494"/>
      <c r="GHT35" s="494"/>
      <c r="GHU35" s="494"/>
      <c r="GHV35" s="494"/>
      <c r="GHW35" s="494"/>
      <c r="GHX35" s="494"/>
      <c r="GHY35" s="494"/>
      <c r="GHZ35" s="494"/>
      <c r="GIA35" s="494"/>
      <c r="GIB35" s="494"/>
      <c r="GIC35" s="494"/>
      <c r="GID35" s="494"/>
      <c r="GIE35" s="494"/>
      <c r="GIF35" s="494"/>
      <c r="GIG35" s="494"/>
      <c r="GIH35" s="494"/>
      <c r="GII35" s="494"/>
      <c r="GIJ35" s="494"/>
      <c r="GIK35" s="494"/>
      <c r="GIL35" s="494"/>
      <c r="GIM35" s="494"/>
      <c r="GIN35" s="494"/>
      <c r="GIO35" s="494"/>
      <c r="GIP35" s="494"/>
      <c r="GIQ35" s="494"/>
      <c r="GIR35" s="494"/>
      <c r="GIS35" s="494"/>
      <c r="GIT35" s="494"/>
      <c r="GIU35" s="494"/>
      <c r="GIV35" s="494"/>
      <c r="GIW35" s="494"/>
      <c r="GIX35" s="494"/>
      <c r="GIY35" s="494"/>
      <c r="GIZ35" s="494"/>
      <c r="GJA35" s="494"/>
      <c r="GJB35" s="494"/>
      <c r="GJC35" s="494"/>
      <c r="GJD35" s="494"/>
      <c r="GJE35" s="494"/>
      <c r="GJF35" s="494"/>
      <c r="GJG35" s="494"/>
      <c r="GJH35" s="494"/>
      <c r="GJI35" s="494"/>
      <c r="GJJ35" s="494"/>
      <c r="GJK35" s="494"/>
      <c r="GJL35" s="494"/>
      <c r="GJM35" s="494"/>
      <c r="GJN35" s="494"/>
      <c r="GJO35" s="494"/>
      <c r="GJP35" s="494"/>
      <c r="GJQ35" s="494"/>
      <c r="GJR35" s="494"/>
      <c r="GJS35" s="494"/>
      <c r="GJT35" s="494"/>
      <c r="GJU35" s="494"/>
      <c r="GJV35" s="494"/>
      <c r="GJW35" s="494"/>
      <c r="GJX35" s="494"/>
      <c r="GJY35" s="494"/>
      <c r="GJZ35" s="494"/>
      <c r="GKA35" s="494"/>
      <c r="GKB35" s="494"/>
      <c r="GKC35" s="494"/>
      <c r="GKD35" s="494"/>
      <c r="GKE35" s="494"/>
      <c r="GKF35" s="494"/>
      <c r="GKG35" s="494"/>
      <c r="GKH35" s="494"/>
      <c r="GKI35" s="494"/>
      <c r="GKJ35" s="494"/>
      <c r="GKK35" s="494"/>
      <c r="GKL35" s="494"/>
      <c r="GKM35" s="494"/>
      <c r="GKN35" s="494"/>
      <c r="GKO35" s="494"/>
      <c r="GKP35" s="494"/>
      <c r="GKQ35" s="494"/>
      <c r="GKR35" s="494"/>
      <c r="GKS35" s="494"/>
      <c r="GKT35" s="494"/>
      <c r="GKU35" s="494"/>
      <c r="GKV35" s="494"/>
      <c r="GKW35" s="494"/>
      <c r="GKX35" s="494"/>
      <c r="GKY35" s="494"/>
      <c r="GKZ35" s="494"/>
      <c r="GLA35" s="494"/>
      <c r="GLB35" s="494"/>
      <c r="GLC35" s="494"/>
      <c r="GLD35" s="494"/>
      <c r="GLE35" s="494"/>
      <c r="GLF35" s="494"/>
      <c r="GLG35" s="494"/>
      <c r="GLH35" s="494"/>
      <c r="GLI35" s="494"/>
      <c r="GLJ35" s="494"/>
      <c r="GLK35" s="494"/>
      <c r="GLL35" s="494"/>
      <c r="GLM35" s="494"/>
      <c r="GLN35" s="494"/>
      <c r="GLO35" s="494"/>
      <c r="GLP35" s="494"/>
      <c r="GLQ35" s="494"/>
      <c r="GLR35" s="494"/>
      <c r="GLS35" s="494"/>
      <c r="GLT35" s="494"/>
      <c r="GLU35" s="494"/>
      <c r="GLV35" s="494"/>
      <c r="GLW35" s="494"/>
      <c r="GLX35" s="494"/>
      <c r="GLY35" s="494"/>
      <c r="GLZ35" s="494"/>
      <c r="GMA35" s="494"/>
      <c r="GMB35" s="494"/>
      <c r="GMC35" s="494"/>
      <c r="GMD35" s="494"/>
      <c r="GME35" s="494"/>
      <c r="GMF35" s="494"/>
      <c r="GMG35" s="494"/>
      <c r="GMH35" s="494"/>
      <c r="GMI35" s="494"/>
      <c r="GMJ35" s="494"/>
      <c r="GMK35" s="494"/>
      <c r="GML35" s="494"/>
      <c r="GMM35" s="494"/>
      <c r="GMN35" s="494"/>
      <c r="GMO35" s="494"/>
      <c r="GMP35" s="494"/>
      <c r="GMQ35" s="494"/>
      <c r="GMR35" s="494"/>
      <c r="GMS35" s="494"/>
      <c r="GMT35" s="494"/>
      <c r="GMU35" s="494"/>
      <c r="GMV35" s="494"/>
      <c r="GMW35" s="494"/>
      <c r="GMX35" s="494"/>
      <c r="GMY35" s="494"/>
      <c r="GMZ35" s="494"/>
      <c r="GNA35" s="494"/>
      <c r="GNB35" s="494"/>
      <c r="GNC35" s="494"/>
      <c r="GND35" s="494"/>
      <c r="GNE35" s="494"/>
      <c r="GNF35" s="494"/>
      <c r="GNG35" s="494"/>
      <c r="GNH35" s="494"/>
      <c r="GNI35" s="494"/>
      <c r="GNJ35" s="494"/>
      <c r="GNK35" s="494"/>
      <c r="GNL35" s="494"/>
      <c r="GNM35" s="494"/>
      <c r="GNN35" s="494"/>
      <c r="GNO35" s="494"/>
      <c r="GNP35" s="494"/>
      <c r="GNQ35" s="494"/>
      <c r="GNR35" s="494"/>
      <c r="GNS35" s="494"/>
      <c r="GNT35" s="494"/>
      <c r="GNU35" s="494"/>
      <c r="GNV35" s="494"/>
      <c r="GNW35" s="494"/>
      <c r="GNX35" s="494"/>
      <c r="GNY35" s="494"/>
      <c r="GNZ35" s="494"/>
      <c r="GOA35" s="494"/>
      <c r="GOB35" s="494"/>
      <c r="GOC35" s="494"/>
      <c r="GOD35" s="494"/>
      <c r="GOE35" s="494"/>
      <c r="GOF35" s="494"/>
      <c r="GOG35" s="494"/>
      <c r="GOH35" s="494"/>
      <c r="GOI35" s="494"/>
      <c r="GOJ35" s="494"/>
      <c r="GOK35" s="494"/>
      <c r="GOL35" s="494"/>
      <c r="GOM35" s="494"/>
      <c r="GON35" s="494"/>
      <c r="GOO35" s="494"/>
      <c r="GOP35" s="494"/>
      <c r="GOQ35" s="494"/>
      <c r="GOR35" s="494"/>
      <c r="GOS35" s="494"/>
      <c r="GOT35" s="494"/>
      <c r="GOU35" s="494"/>
      <c r="GOV35" s="494"/>
      <c r="GOW35" s="494"/>
      <c r="GOX35" s="494"/>
      <c r="GOY35" s="494"/>
      <c r="GOZ35" s="494"/>
      <c r="GPA35" s="494"/>
      <c r="GPB35" s="494"/>
      <c r="GPC35" s="494"/>
      <c r="GPD35" s="494"/>
      <c r="GPE35" s="494"/>
      <c r="GPF35" s="494"/>
      <c r="GPG35" s="494"/>
      <c r="GPH35" s="494"/>
      <c r="GPI35" s="494"/>
      <c r="GPJ35" s="494"/>
      <c r="GPK35" s="494"/>
      <c r="GPL35" s="494"/>
      <c r="GPM35" s="494"/>
      <c r="GPN35" s="494"/>
      <c r="GPO35" s="494"/>
      <c r="GPP35" s="494"/>
      <c r="GPQ35" s="494"/>
      <c r="GPR35" s="494"/>
      <c r="GPS35" s="494"/>
      <c r="GPT35" s="494"/>
      <c r="GPU35" s="494"/>
      <c r="GPV35" s="494"/>
      <c r="GPW35" s="494"/>
      <c r="GPX35" s="494"/>
      <c r="GPY35" s="494"/>
      <c r="GPZ35" s="494"/>
      <c r="GQA35" s="494"/>
      <c r="GQB35" s="494"/>
      <c r="GQC35" s="494"/>
      <c r="GQD35" s="494"/>
      <c r="GQE35" s="494"/>
      <c r="GQF35" s="494"/>
      <c r="GQG35" s="494"/>
      <c r="GQH35" s="494"/>
      <c r="GQI35" s="494"/>
      <c r="GQJ35" s="494"/>
      <c r="GQK35" s="494"/>
      <c r="GQL35" s="494"/>
      <c r="GQM35" s="494"/>
      <c r="GQN35" s="494"/>
      <c r="GQO35" s="494"/>
      <c r="GQP35" s="494"/>
      <c r="GQQ35" s="494"/>
      <c r="GQR35" s="494"/>
      <c r="GQS35" s="494"/>
      <c r="GQT35" s="494"/>
      <c r="GQU35" s="494"/>
      <c r="GQV35" s="494"/>
      <c r="GQW35" s="494"/>
      <c r="GQX35" s="494"/>
      <c r="GQY35" s="494"/>
      <c r="GQZ35" s="494"/>
      <c r="GRA35" s="494"/>
      <c r="GRB35" s="494"/>
      <c r="GRC35" s="494"/>
      <c r="GRD35" s="494"/>
      <c r="GRE35" s="494"/>
      <c r="GRF35" s="494"/>
      <c r="GRG35" s="494"/>
      <c r="GRH35" s="494"/>
      <c r="GRI35" s="494"/>
      <c r="GRJ35" s="494"/>
      <c r="GRK35" s="494"/>
      <c r="GRL35" s="494"/>
      <c r="GRM35" s="494"/>
      <c r="GRN35" s="494"/>
      <c r="GRO35" s="494"/>
      <c r="GRP35" s="494"/>
      <c r="GRQ35" s="494"/>
      <c r="GRR35" s="494"/>
      <c r="GRS35" s="494"/>
      <c r="GRT35" s="494"/>
      <c r="GRU35" s="494"/>
      <c r="GRV35" s="494"/>
      <c r="GRW35" s="494"/>
      <c r="GRX35" s="494"/>
      <c r="GRY35" s="494"/>
      <c r="GRZ35" s="494"/>
      <c r="GSA35" s="494"/>
      <c r="GSB35" s="494"/>
      <c r="GSC35" s="494"/>
      <c r="GSD35" s="494"/>
      <c r="GSE35" s="494"/>
      <c r="GSF35" s="494"/>
      <c r="GSG35" s="494"/>
      <c r="GSH35" s="494"/>
      <c r="GSI35" s="494"/>
      <c r="GSJ35" s="494"/>
      <c r="GSK35" s="494"/>
      <c r="GSL35" s="494"/>
      <c r="GSM35" s="494"/>
      <c r="GSN35" s="494"/>
      <c r="GSO35" s="494"/>
      <c r="GSP35" s="494"/>
      <c r="GSQ35" s="494"/>
      <c r="GSR35" s="494"/>
      <c r="GSS35" s="494"/>
      <c r="GST35" s="494"/>
      <c r="GSU35" s="494"/>
      <c r="GSV35" s="494"/>
      <c r="GSW35" s="494"/>
      <c r="GSX35" s="494"/>
      <c r="GSY35" s="494"/>
      <c r="GSZ35" s="494"/>
      <c r="GTA35" s="494"/>
      <c r="GTB35" s="494"/>
      <c r="GTC35" s="494"/>
      <c r="GTD35" s="494"/>
      <c r="GTE35" s="494"/>
      <c r="GTF35" s="494"/>
      <c r="GTG35" s="494"/>
      <c r="GTH35" s="494"/>
      <c r="GTI35" s="494"/>
      <c r="GTJ35" s="494"/>
      <c r="GTK35" s="494"/>
      <c r="GTL35" s="494"/>
      <c r="GTM35" s="494"/>
      <c r="GTN35" s="494"/>
      <c r="GTO35" s="494"/>
      <c r="GTP35" s="494"/>
      <c r="GTQ35" s="494"/>
      <c r="GTR35" s="494"/>
      <c r="GTS35" s="494"/>
      <c r="GTT35" s="494"/>
      <c r="GTU35" s="494"/>
      <c r="GTV35" s="494"/>
      <c r="GTW35" s="494"/>
      <c r="GTX35" s="494"/>
      <c r="GTY35" s="494"/>
      <c r="GTZ35" s="494"/>
      <c r="GUA35" s="494"/>
      <c r="GUB35" s="494"/>
      <c r="GUC35" s="494"/>
      <c r="GUD35" s="494"/>
      <c r="GUE35" s="494"/>
      <c r="GUF35" s="494"/>
      <c r="GUG35" s="494"/>
      <c r="GUH35" s="494"/>
      <c r="GUI35" s="494"/>
      <c r="GUJ35" s="494"/>
      <c r="GUK35" s="494"/>
      <c r="GUL35" s="494"/>
      <c r="GUM35" s="494"/>
      <c r="GUN35" s="494"/>
      <c r="GUO35" s="494"/>
      <c r="GUP35" s="494"/>
      <c r="GUQ35" s="494"/>
      <c r="GUR35" s="494"/>
      <c r="GUS35" s="494"/>
      <c r="GUT35" s="494"/>
      <c r="GUU35" s="494"/>
      <c r="GUV35" s="494"/>
      <c r="GUW35" s="494"/>
      <c r="GUX35" s="494"/>
      <c r="GUY35" s="494"/>
      <c r="GUZ35" s="494"/>
      <c r="GVA35" s="494"/>
      <c r="GVB35" s="494"/>
      <c r="GVC35" s="494"/>
      <c r="GVD35" s="494"/>
      <c r="GVE35" s="494"/>
      <c r="GVF35" s="494"/>
      <c r="GVG35" s="494"/>
      <c r="GVH35" s="494"/>
      <c r="GVI35" s="494"/>
      <c r="GVJ35" s="494"/>
      <c r="GVK35" s="494"/>
      <c r="GVL35" s="494"/>
      <c r="GVM35" s="494"/>
      <c r="GVN35" s="494"/>
      <c r="GVO35" s="494"/>
      <c r="GVP35" s="494"/>
      <c r="GVQ35" s="494"/>
      <c r="GVR35" s="494"/>
      <c r="GVS35" s="494"/>
      <c r="GVT35" s="494"/>
      <c r="GVU35" s="494"/>
      <c r="GVV35" s="494"/>
      <c r="GVW35" s="494"/>
      <c r="GVX35" s="494"/>
      <c r="GVY35" s="494"/>
      <c r="GVZ35" s="494"/>
      <c r="GWA35" s="494"/>
      <c r="GWB35" s="494"/>
      <c r="GWC35" s="494"/>
      <c r="GWD35" s="494"/>
      <c r="GWE35" s="494"/>
      <c r="GWF35" s="494"/>
      <c r="GWG35" s="494"/>
      <c r="GWH35" s="494"/>
      <c r="GWI35" s="494"/>
      <c r="GWJ35" s="494"/>
      <c r="GWK35" s="494"/>
      <c r="GWL35" s="494"/>
      <c r="GWM35" s="494"/>
      <c r="GWN35" s="494"/>
      <c r="GWO35" s="494"/>
      <c r="GWP35" s="494"/>
      <c r="GWQ35" s="494"/>
      <c r="GWR35" s="494"/>
      <c r="GWS35" s="494"/>
      <c r="GWT35" s="494"/>
      <c r="GWU35" s="494"/>
      <c r="GWV35" s="494"/>
      <c r="GWW35" s="494"/>
      <c r="GWX35" s="494"/>
      <c r="GWY35" s="494"/>
      <c r="GWZ35" s="494"/>
      <c r="GXA35" s="494"/>
      <c r="GXB35" s="494"/>
      <c r="GXC35" s="494"/>
      <c r="GXD35" s="494"/>
      <c r="GXE35" s="494"/>
      <c r="GXF35" s="494"/>
      <c r="GXG35" s="494"/>
      <c r="GXH35" s="494"/>
      <c r="GXI35" s="494"/>
      <c r="GXJ35" s="494"/>
      <c r="GXK35" s="494"/>
      <c r="GXL35" s="494"/>
      <c r="GXM35" s="494"/>
      <c r="GXN35" s="494"/>
      <c r="GXO35" s="494"/>
      <c r="GXP35" s="494"/>
      <c r="GXQ35" s="494"/>
      <c r="GXR35" s="494"/>
      <c r="GXS35" s="494"/>
      <c r="GXT35" s="494"/>
      <c r="GXU35" s="494"/>
      <c r="GXV35" s="494"/>
      <c r="GXW35" s="494"/>
      <c r="GXX35" s="494"/>
      <c r="GXY35" s="494"/>
      <c r="GXZ35" s="494"/>
      <c r="GYA35" s="494"/>
      <c r="GYB35" s="494"/>
      <c r="GYC35" s="494"/>
      <c r="GYD35" s="494"/>
      <c r="GYE35" s="494"/>
      <c r="GYF35" s="494"/>
      <c r="GYG35" s="494"/>
      <c r="GYH35" s="494"/>
      <c r="GYI35" s="494"/>
      <c r="GYJ35" s="494"/>
      <c r="GYK35" s="494"/>
      <c r="GYL35" s="494"/>
      <c r="GYM35" s="494"/>
      <c r="GYN35" s="494"/>
      <c r="GYO35" s="494"/>
      <c r="GYP35" s="494"/>
      <c r="GYQ35" s="494"/>
      <c r="GYR35" s="494"/>
      <c r="GYS35" s="494"/>
      <c r="GYT35" s="494"/>
      <c r="GYU35" s="494"/>
      <c r="GYV35" s="494"/>
      <c r="GYW35" s="494"/>
      <c r="GYX35" s="494"/>
      <c r="GYY35" s="494"/>
      <c r="GYZ35" s="494"/>
      <c r="GZA35" s="494"/>
      <c r="GZB35" s="494"/>
      <c r="GZC35" s="494"/>
      <c r="GZD35" s="494"/>
      <c r="GZE35" s="494"/>
      <c r="GZF35" s="494"/>
      <c r="GZG35" s="494"/>
      <c r="GZH35" s="494"/>
      <c r="GZI35" s="494"/>
      <c r="GZJ35" s="494"/>
      <c r="GZK35" s="494"/>
      <c r="GZL35" s="494"/>
      <c r="GZM35" s="494"/>
      <c r="GZN35" s="494"/>
      <c r="GZO35" s="494"/>
      <c r="GZP35" s="494"/>
      <c r="GZQ35" s="494"/>
      <c r="GZR35" s="494"/>
      <c r="GZS35" s="494"/>
      <c r="GZT35" s="494"/>
      <c r="GZU35" s="494"/>
      <c r="GZV35" s="494"/>
      <c r="GZW35" s="494"/>
      <c r="GZX35" s="494"/>
      <c r="GZY35" s="494"/>
      <c r="GZZ35" s="494"/>
      <c r="HAA35" s="494"/>
      <c r="HAB35" s="494"/>
      <c r="HAC35" s="494"/>
      <c r="HAD35" s="494"/>
      <c r="HAE35" s="494"/>
      <c r="HAF35" s="494"/>
      <c r="HAG35" s="494"/>
      <c r="HAH35" s="494"/>
      <c r="HAI35" s="494"/>
      <c r="HAJ35" s="494"/>
      <c r="HAK35" s="494"/>
      <c r="HAL35" s="494"/>
      <c r="HAM35" s="494"/>
      <c r="HAN35" s="494"/>
      <c r="HAO35" s="494"/>
      <c r="HAP35" s="494"/>
      <c r="HAQ35" s="494"/>
      <c r="HAR35" s="494"/>
      <c r="HAS35" s="494"/>
      <c r="HAT35" s="494"/>
      <c r="HAU35" s="494"/>
      <c r="HAV35" s="494"/>
      <c r="HAW35" s="494"/>
      <c r="HAX35" s="494"/>
      <c r="HAY35" s="494"/>
      <c r="HAZ35" s="494"/>
      <c r="HBA35" s="494"/>
      <c r="HBB35" s="494"/>
      <c r="HBC35" s="494"/>
      <c r="HBD35" s="494"/>
      <c r="HBE35" s="494"/>
      <c r="HBF35" s="494"/>
      <c r="HBG35" s="494"/>
      <c r="HBH35" s="494"/>
      <c r="HBI35" s="494"/>
      <c r="HBJ35" s="494"/>
      <c r="HBK35" s="494"/>
      <c r="HBL35" s="494"/>
      <c r="HBM35" s="494"/>
      <c r="HBN35" s="494"/>
      <c r="HBO35" s="494"/>
      <c r="HBP35" s="494"/>
      <c r="HBQ35" s="494"/>
      <c r="HBR35" s="494"/>
      <c r="HBS35" s="494"/>
      <c r="HBT35" s="494"/>
      <c r="HBU35" s="494"/>
      <c r="HBV35" s="494"/>
      <c r="HBW35" s="494"/>
      <c r="HBX35" s="494"/>
      <c r="HBY35" s="494"/>
      <c r="HBZ35" s="494"/>
      <c r="HCA35" s="494"/>
      <c r="HCB35" s="494"/>
      <c r="HCC35" s="494"/>
      <c r="HCD35" s="494"/>
      <c r="HCE35" s="494"/>
      <c r="HCF35" s="494"/>
      <c r="HCG35" s="494"/>
      <c r="HCH35" s="494"/>
      <c r="HCI35" s="494"/>
      <c r="HCJ35" s="494"/>
      <c r="HCK35" s="494"/>
      <c r="HCL35" s="494"/>
      <c r="HCM35" s="494"/>
      <c r="HCN35" s="494"/>
      <c r="HCO35" s="494"/>
      <c r="HCP35" s="494"/>
      <c r="HCQ35" s="494"/>
      <c r="HCR35" s="494"/>
      <c r="HCS35" s="494"/>
      <c r="HCT35" s="494"/>
      <c r="HCU35" s="494"/>
      <c r="HCV35" s="494"/>
      <c r="HCW35" s="494"/>
      <c r="HCX35" s="494"/>
      <c r="HCY35" s="494"/>
      <c r="HCZ35" s="494"/>
      <c r="HDA35" s="494"/>
      <c r="HDB35" s="494"/>
      <c r="HDC35" s="494"/>
      <c r="HDD35" s="494"/>
      <c r="HDE35" s="494"/>
      <c r="HDF35" s="494"/>
      <c r="HDG35" s="494"/>
      <c r="HDH35" s="494"/>
      <c r="HDI35" s="494"/>
      <c r="HDJ35" s="494"/>
      <c r="HDK35" s="494"/>
      <c r="HDL35" s="494"/>
      <c r="HDM35" s="494"/>
      <c r="HDN35" s="494"/>
      <c r="HDO35" s="494"/>
      <c r="HDP35" s="494"/>
      <c r="HDQ35" s="494"/>
      <c r="HDR35" s="494"/>
      <c r="HDS35" s="494"/>
      <c r="HDT35" s="494"/>
      <c r="HDU35" s="494"/>
      <c r="HDV35" s="494"/>
      <c r="HDW35" s="494"/>
      <c r="HDX35" s="494"/>
      <c r="HDY35" s="494"/>
      <c r="HDZ35" s="494"/>
      <c r="HEA35" s="494"/>
      <c r="HEB35" s="494"/>
      <c r="HEC35" s="494"/>
      <c r="HED35" s="494"/>
      <c r="HEE35" s="494"/>
      <c r="HEF35" s="494"/>
      <c r="HEG35" s="494"/>
      <c r="HEH35" s="494"/>
      <c r="HEI35" s="494"/>
      <c r="HEJ35" s="494"/>
      <c r="HEK35" s="494"/>
      <c r="HEL35" s="494"/>
      <c r="HEM35" s="494"/>
      <c r="HEN35" s="494"/>
      <c r="HEO35" s="494"/>
      <c r="HEP35" s="494"/>
      <c r="HEQ35" s="494"/>
      <c r="HER35" s="494"/>
      <c r="HES35" s="494"/>
      <c r="HET35" s="494"/>
      <c r="HEU35" s="494"/>
      <c r="HEV35" s="494"/>
      <c r="HEW35" s="494"/>
      <c r="HEX35" s="494"/>
      <c r="HEY35" s="494"/>
      <c r="HEZ35" s="494"/>
      <c r="HFA35" s="494"/>
      <c r="HFB35" s="494"/>
      <c r="HFC35" s="494"/>
      <c r="HFD35" s="494"/>
      <c r="HFE35" s="494"/>
      <c r="HFF35" s="494"/>
      <c r="HFG35" s="494"/>
      <c r="HFH35" s="494"/>
      <c r="HFI35" s="494"/>
      <c r="HFJ35" s="494"/>
      <c r="HFK35" s="494"/>
      <c r="HFL35" s="494"/>
      <c r="HFM35" s="494"/>
      <c r="HFN35" s="494"/>
      <c r="HFO35" s="494"/>
      <c r="HFP35" s="494"/>
      <c r="HFQ35" s="494"/>
      <c r="HFR35" s="494"/>
      <c r="HFS35" s="494"/>
      <c r="HFT35" s="494"/>
      <c r="HFU35" s="494"/>
      <c r="HFV35" s="494"/>
      <c r="HFW35" s="494"/>
      <c r="HFX35" s="494"/>
      <c r="HFY35" s="494"/>
      <c r="HFZ35" s="494"/>
      <c r="HGA35" s="494"/>
      <c r="HGB35" s="494"/>
      <c r="HGC35" s="494"/>
      <c r="HGD35" s="494"/>
      <c r="HGE35" s="494"/>
      <c r="HGF35" s="494"/>
      <c r="HGG35" s="494"/>
      <c r="HGH35" s="494"/>
      <c r="HGI35" s="494"/>
      <c r="HGJ35" s="494"/>
      <c r="HGK35" s="494"/>
      <c r="HGL35" s="494"/>
      <c r="HGM35" s="494"/>
      <c r="HGN35" s="494"/>
      <c r="HGO35" s="494"/>
      <c r="HGP35" s="494"/>
      <c r="HGQ35" s="494"/>
      <c r="HGR35" s="494"/>
      <c r="HGS35" s="494"/>
      <c r="HGT35" s="494"/>
      <c r="HGU35" s="494"/>
      <c r="HGV35" s="494"/>
      <c r="HGW35" s="494"/>
      <c r="HGX35" s="494"/>
      <c r="HGY35" s="494"/>
      <c r="HGZ35" s="494"/>
      <c r="HHA35" s="494"/>
      <c r="HHB35" s="494"/>
      <c r="HHC35" s="494"/>
      <c r="HHD35" s="494"/>
      <c r="HHE35" s="494"/>
      <c r="HHF35" s="494"/>
      <c r="HHG35" s="494"/>
      <c r="HHH35" s="494"/>
      <c r="HHI35" s="494"/>
      <c r="HHJ35" s="494"/>
      <c r="HHK35" s="494"/>
      <c r="HHL35" s="494"/>
      <c r="HHM35" s="494"/>
      <c r="HHN35" s="494"/>
      <c r="HHO35" s="494"/>
      <c r="HHP35" s="494"/>
      <c r="HHQ35" s="494"/>
      <c r="HHR35" s="494"/>
      <c r="HHS35" s="494"/>
      <c r="HHT35" s="494"/>
      <c r="HHU35" s="494"/>
      <c r="HHV35" s="494"/>
      <c r="HHW35" s="494"/>
      <c r="HHX35" s="494"/>
      <c r="HHY35" s="494"/>
      <c r="HHZ35" s="494"/>
      <c r="HIA35" s="494"/>
      <c r="HIB35" s="494"/>
      <c r="HIC35" s="494"/>
      <c r="HID35" s="494"/>
      <c r="HIE35" s="494"/>
      <c r="HIF35" s="494"/>
      <c r="HIG35" s="494"/>
      <c r="HIH35" s="494"/>
      <c r="HII35" s="494"/>
      <c r="HIJ35" s="494"/>
      <c r="HIK35" s="494"/>
      <c r="HIL35" s="494"/>
      <c r="HIM35" s="494"/>
      <c r="HIN35" s="494"/>
      <c r="HIO35" s="494"/>
      <c r="HIP35" s="494"/>
      <c r="HIQ35" s="494"/>
      <c r="HIR35" s="494"/>
      <c r="HIS35" s="494"/>
      <c r="HIT35" s="494"/>
      <c r="HIU35" s="494"/>
      <c r="HIV35" s="494"/>
      <c r="HIW35" s="494"/>
      <c r="HIX35" s="494"/>
      <c r="HIY35" s="494"/>
      <c r="HIZ35" s="494"/>
      <c r="HJA35" s="494"/>
      <c r="HJB35" s="494"/>
      <c r="HJC35" s="494"/>
      <c r="HJD35" s="494"/>
      <c r="HJE35" s="494"/>
      <c r="HJF35" s="494"/>
      <c r="HJG35" s="494"/>
      <c r="HJH35" s="494"/>
      <c r="HJI35" s="494"/>
      <c r="HJJ35" s="494"/>
      <c r="HJK35" s="494"/>
      <c r="HJL35" s="494"/>
      <c r="HJM35" s="494"/>
      <c r="HJN35" s="494"/>
      <c r="HJO35" s="494"/>
      <c r="HJP35" s="494"/>
      <c r="HJQ35" s="494"/>
      <c r="HJR35" s="494"/>
      <c r="HJS35" s="494"/>
      <c r="HJT35" s="494"/>
      <c r="HJU35" s="494"/>
      <c r="HJV35" s="494"/>
      <c r="HJW35" s="494"/>
      <c r="HJX35" s="494"/>
      <c r="HJY35" s="494"/>
      <c r="HJZ35" s="494"/>
      <c r="HKA35" s="494"/>
      <c r="HKB35" s="494"/>
      <c r="HKC35" s="494"/>
      <c r="HKD35" s="494"/>
      <c r="HKE35" s="494"/>
      <c r="HKF35" s="494"/>
      <c r="HKG35" s="494"/>
      <c r="HKH35" s="494"/>
      <c r="HKI35" s="494"/>
      <c r="HKJ35" s="494"/>
      <c r="HKK35" s="494"/>
      <c r="HKL35" s="494"/>
      <c r="HKM35" s="494"/>
      <c r="HKN35" s="494"/>
      <c r="HKO35" s="494"/>
      <c r="HKP35" s="494"/>
      <c r="HKQ35" s="494"/>
      <c r="HKR35" s="494"/>
      <c r="HKS35" s="494"/>
      <c r="HKT35" s="494"/>
      <c r="HKU35" s="494"/>
      <c r="HKV35" s="494"/>
      <c r="HKW35" s="494"/>
      <c r="HKX35" s="494"/>
      <c r="HKY35" s="494"/>
      <c r="HKZ35" s="494"/>
      <c r="HLA35" s="494"/>
      <c r="HLB35" s="494"/>
      <c r="HLC35" s="494"/>
      <c r="HLD35" s="494"/>
      <c r="HLE35" s="494"/>
      <c r="HLF35" s="494"/>
      <c r="HLG35" s="494"/>
      <c r="HLH35" s="494"/>
      <c r="HLI35" s="494"/>
      <c r="HLJ35" s="494"/>
      <c r="HLK35" s="494"/>
      <c r="HLL35" s="494"/>
      <c r="HLM35" s="494"/>
      <c r="HLN35" s="494"/>
      <c r="HLO35" s="494"/>
      <c r="HLP35" s="494"/>
      <c r="HLQ35" s="494"/>
      <c r="HLR35" s="494"/>
      <c r="HLS35" s="494"/>
      <c r="HLT35" s="494"/>
      <c r="HLU35" s="494"/>
      <c r="HLV35" s="494"/>
      <c r="HLW35" s="494"/>
      <c r="HLX35" s="494"/>
      <c r="HLY35" s="494"/>
      <c r="HLZ35" s="494"/>
      <c r="HMA35" s="494"/>
      <c r="HMB35" s="494"/>
      <c r="HMC35" s="494"/>
      <c r="HMD35" s="494"/>
      <c r="HME35" s="494"/>
      <c r="HMF35" s="494"/>
      <c r="HMG35" s="494"/>
      <c r="HMH35" s="494"/>
      <c r="HMI35" s="494"/>
      <c r="HMJ35" s="494"/>
      <c r="HMK35" s="494"/>
      <c r="HML35" s="494"/>
      <c r="HMM35" s="494"/>
      <c r="HMN35" s="494"/>
      <c r="HMO35" s="494"/>
      <c r="HMP35" s="494"/>
      <c r="HMQ35" s="494"/>
      <c r="HMR35" s="494"/>
      <c r="HMS35" s="494"/>
      <c r="HMT35" s="494"/>
      <c r="HMU35" s="494"/>
      <c r="HMV35" s="494"/>
      <c r="HMW35" s="494"/>
      <c r="HMX35" s="494"/>
      <c r="HMY35" s="494"/>
      <c r="HMZ35" s="494"/>
      <c r="HNA35" s="494"/>
      <c r="HNB35" s="494"/>
      <c r="HNC35" s="494"/>
      <c r="HND35" s="494"/>
      <c r="HNE35" s="494"/>
      <c r="HNF35" s="494"/>
      <c r="HNG35" s="494"/>
      <c r="HNH35" s="494"/>
      <c r="HNI35" s="494"/>
      <c r="HNJ35" s="494"/>
      <c r="HNK35" s="494"/>
      <c r="HNL35" s="494"/>
      <c r="HNM35" s="494"/>
      <c r="HNN35" s="494"/>
      <c r="HNO35" s="494"/>
      <c r="HNP35" s="494"/>
      <c r="HNQ35" s="494"/>
      <c r="HNR35" s="494"/>
      <c r="HNS35" s="494"/>
      <c r="HNT35" s="494"/>
      <c r="HNU35" s="494"/>
      <c r="HNV35" s="494"/>
      <c r="HNW35" s="494"/>
      <c r="HNX35" s="494"/>
      <c r="HNY35" s="494"/>
      <c r="HNZ35" s="494"/>
      <c r="HOA35" s="494"/>
      <c r="HOB35" s="494"/>
      <c r="HOC35" s="494"/>
      <c r="HOD35" s="494"/>
      <c r="HOE35" s="494"/>
      <c r="HOF35" s="494"/>
      <c r="HOG35" s="494"/>
      <c r="HOH35" s="494"/>
      <c r="HOI35" s="494"/>
      <c r="HOJ35" s="494"/>
      <c r="HOK35" s="494"/>
      <c r="HOL35" s="494"/>
      <c r="HOM35" s="494"/>
      <c r="HON35" s="494"/>
      <c r="HOO35" s="494"/>
      <c r="HOP35" s="494"/>
      <c r="HOQ35" s="494"/>
      <c r="HOR35" s="494"/>
      <c r="HOS35" s="494"/>
      <c r="HOT35" s="494"/>
      <c r="HOU35" s="494"/>
      <c r="HOV35" s="494"/>
      <c r="HOW35" s="494"/>
      <c r="HOX35" s="494"/>
      <c r="HOY35" s="494"/>
      <c r="HOZ35" s="494"/>
      <c r="HPA35" s="494"/>
      <c r="HPB35" s="494"/>
      <c r="HPC35" s="494"/>
      <c r="HPD35" s="494"/>
      <c r="HPE35" s="494"/>
      <c r="HPF35" s="494"/>
      <c r="HPG35" s="494"/>
      <c r="HPH35" s="494"/>
      <c r="HPI35" s="494"/>
      <c r="HPJ35" s="494"/>
      <c r="HPK35" s="494"/>
      <c r="HPL35" s="494"/>
      <c r="HPM35" s="494"/>
      <c r="HPN35" s="494"/>
      <c r="HPO35" s="494"/>
      <c r="HPP35" s="494"/>
      <c r="HPQ35" s="494"/>
      <c r="HPR35" s="494"/>
      <c r="HPS35" s="494"/>
      <c r="HPT35" s="494"/>
      <c r="HPU35" s="494"/>
      <c r="HPV35" s="494"/>
      <c r="HPW35" s="494"/>
      <c r="HPX35" s="494"/>
      <c r="HPY35" s="494"/>
      <c r="HPZ35" s="494"/>
      <c r="HQA35" s="494"/>
      <c r="HQB35" s="494"/>
      <c r="HQC35" s="494"/>
      <c r="HQD35" s="494"/>
      <c r="HQE35" s="494"/>
      <c r="HQF35" s="494"/>
      <c r="HQG35" s="494"/>
      <c r="HQH35" s="494"/>
      <c r="HQI35" s="494"/>
      <c r="HQJ35" s="494"/>
      <c r="HQK35" s="494"/>
      <c r="HQL35" s="494"/>
      <c r="HQM35" s="494"/>
      <c r="HQN35" s="494"/>
      <c r="HQO35" s="494"/>
      <c r="HQP35" s="494"/>
      <c r="HQQ35" s="494"/>
      <c r="HQR35" s="494"/>
      <c r="HQS35" s="494"/>
      <c r="HQT35" s="494"/>
      <c r="HQU35" s="494"/>
      <c r="HQV35" s="494"/>
      <c r="HQW35" s="494"/>
      <c r="HQX35" s="494"/>
      <c r="HQY35" s="494"/>
      <c r="HQZ35" s="494"/>
      <c r="HRA35" s="494"/>
      <c r="HRB35" s="494"/>
      <c r="HRC35" s="494"/>
      <c r="HRD35" s="494"/>
      <c r="HRE35" s="494"/>
      <c r="HRF35" s="494"/>
      <c r="HRG35" s="494"/>
      <c r="HRH35" s="494"/>
      <c r="HRI35" s="494"/>
      <c r="HRJ35" s="494"/>
      <c r="HRK35" s="494"/>
      <c r="HRL35" s="494"/>
      <c r="HRM35" s="494"/>
      <c r="HRN35" s="494"/>
      <c r="HRO35" s="494"/>
      <c r="HRP35" s="494"/>
      <c r="HRQ35" s="494"/>
      <c r="HRR35" s="494"/>
      <c r="HRS35" s="494"/>
      <c r="HRT35" s="494"/>
      <c r="HRU35" s="494"/>
      <c r="HRV35" s="494"/>
      <c r="HRW35" s="494"/>
      <c r="HRX35" s="494"/>
      <c r="HRY35" s="494"/>
      <c r="HRZ35" s="494"/>
      <c r="HSA35" s="494"/>
      <c r="HSB35" s="494"/>
      <c r="HSC35" s="494"/>
      <c r="HSD35" s="494"/>
      <c r="HSE35" s="494"/>
      <c r="HSF35" s="494"/>
      <c r="HSG35" s="494"/>
      <c r="HSH35" s="494"/>
      <c r="HSI35" s="494"/>
      <c r="HSJ35" s="494"/>
      <c r="HSK35" s="494"/>
      <c r="HSL35" s="494"/>
      <c r="HSM35" s="494"/>
      <c r="HSN35" s="494"/>
      <c r="HSO35" s="494"/>
      <c r="HSP35" s="494"/>
      <c r="HSQ35" s="494"/>
      <c r="HSR35" s="494"/>
      <c r="HSS35" s="494"/>
      <c r="HST35" s="494"/>
      <c r="HSU35" s="494"/>
      <c r="HSV35" s="494"/>
      <c r="HSW35" s="494"/>
      <c r="HSX35" s="494"/>
      <c r="HSY35" s="494"/>
      <c r="HSZ35" s="494"/>
      <c r="HTA35" s="494"/>
      <c r="HTB35" s="494"/>
      <c r="HTC35" s="494"/>
      <c r="HTD35" s="494"/>
      <c r="HTE35" s="494"/>
      <c r="HTF35" s="494"/>
      <c r="HTG35" s="494"/>
      <c r="HTH35" s="494"/>
      <c r="HTI35" s="494"/>
      <c r="HTJ35" s="494"/>
      <c r="HTK35" s="494"/>
      <c r="HTL35" s="494"/>
      <c r="HTM35" s="494"/>
      <c r="HTN35" s="494"/>
      <c r="HTO35" s="494"/>
      <c r="HTP35" s="494"/>
      <c r="HTQ35" s="494"/>
      <c r="HTR35" s="494"/>
      <c r="HTS35" s="494"/>
      <c r="HTT35" s="494"/>
      <c r="HTU35" s="494"/>
      <c r="HTV35" s="494"/>
      <c r="HTW35" s="494"/>
      <c r="HTX35" s="494"/>
      <c r="HTY35" s="494"/>
      <c r="HTZ35" s="494"/>
      <c r="HUA35" s="494"/>
      <c r="HUB35" s="494"/>
      <c r="HUC35" s="494"/>
      <c r="HUD35" s="494"/>
      <c r="HUE35" s="494"/>
      <c r="HUF35" s="494"/>
      <c r="HUG35" s="494"/>
      <c r="HUH35" s="494"/>
      <c r="HUI35" s="494"/>
      <c r="HUJ35" s="494"/>
      <c r="HUK35" s="494"/>
      <c r="HUL35" s="494"/>
      <c r="HUM35" s="494"/>
      <c r="HUN35" s="494"/>
      <c r="HUO35" s="494"/>
      <c r="HUP35" s="494"/>
      <c r="HUQ35" s="494"/>
      <c r="HUR35" s="494"/>
      <c r="HUS35" s="494"/>
      <c r="HUT35" s="494"/>
      <c r="HUU35" s="494"/>
      <c r="HUV35" s="494"/>
      <c r="HUW35" s="494"/>
      <c r="HUX35" s="494"/>
      <c r="HUY35" s="494"/>
      <c r="HUZ35" s="494"/>
      <c r="HVA35" s="494"/>
      <c r="HVB35" s="494"/>
      <c r="HVC35" s="494"/>
      <c r="HVD35" s="494"/>
      <c r="HVE35" s="494"/>
      <c r="HVF35" s="494"/>
      <c r="HVG35" s="494"/>
      <c r="HVH35" s="494"/>
      <c r="HVI35" s="494"/>
      <c r="HVJ35" s="494"/>
      <c r="HVK35" s="494"/>
      <c r="HVL35" s="494"/>
      <c r="HVM35" s="494"/>
      <c r="HVN35" s="494"/>
      <c r="HVO35" s="494"/>
      <c r="HVP35" s="494"/>
      <c r="HVQ35" s="494"/>
      <c r="HVR35" s="494"/>
      <c r="HVS35" s="494"/>
      <c r="HVT35" s="494"/>
      <c r="HVU35" s="494"/>
      <c r="HVV35" s="494"/>
      <c r="HVW35" s="494"/>
      <c r="HVX35" s="494"/>
      <c r="HVY35" s="494"/>
      <c r="HVZ35" s="494"/>
      <c r="HWA35" s="494"/>
      <c r="HWB35" s="494"/>
      <c r="HWC35" s="494"/>
      <c r="HWD35" s="494"/>
      <c r="HWE35" s="494"/>
      <c r="HWF35" s="494"/>
      <c r="HWG35" s="494"/>
      <c r="HWH35" s="494"/>
      <c r="HWI35" s="494"/>
      <c r="HWJ35" s="494"/>
      <c r="HWK35" s="494"/>
      <c r="HWL35" s="494"/>
      <c r="HWM35" s="494"/>
      <c r="HWN35" s="494"/>
      <c r="HWO35" s="494"/>
      <c r="HWP35" s="494"/>
      <c r="HWQ35" s="494"/>
      <c r="HWR35" s="494"/>
      <c r="HWS35" s="494"/>
      <c r="HWT35" s="494"/>
      <c r="HWU35" s="494"/>
      <c r="HWV35" s="494"/>
      <c r="HWW35" s="494"/>
      <c r="HWX35" s="494"/>
      <c r="HWY35" s="494"/>
      <c r="HWZ35" s="494"/>
      <c r="HXA35" s="494"/>
      <c r="HXB35" s="494"/>
      <c r="HXC35" s="494"/>
      <c r="HXD35" s="494"/>
      <c r="HXE35" s="494"/>
      <c r="HXF35" s="494"/>
      <c r="HXG35" s="494"/>
      <c r="HXH35" s="494"/>
      <c r="HXI35" s="494"/>
      <c r="HXJ35" s="494"/>
      <c r="HXK35" s="494"/>
      <c r="HXL35" s="494"/>
      <c r="HXM35" s="494"/>
      <c r="HXN35" s="494"/>
      <c r="HXO35" s="494"/>
      <c r="HXP35" s="494"/>
      <c r="HXQ35" s="494"/>
      <c r="HXR35" s="494"/>
      <c r="HXS35" s="494"/>
      <c r="HXT35" s="494"/>
      <c r="HXU35" s="494"/>
      <c r="HXV35" s="494"/>
      <c r="HXW35" s="494"/>
      <c r="HXX35" s="494"/>
      <c r="HXY35" s="494"/>
      <c r="HXZ35" s="494"/>
      <c r="HYA35" s="494"/>
      <c r="HYB35" s="494"/>
      <c r="HYC35" s="494"/>
      <c r="HYD35" s="494"/>
      <c r="HYE35" s="494"/>
      <c r="HYF35" s="494"/>
      <c r="HYG35" s="494"/>
      <c r="HYH35" s="494"/>
      <c r="HYI35" s="494"/>
      <c r="HYJ35" s="494"/>
      <c r="HYK35" s="494"/>
      <c r="HYL35" s="494"/>
      <c r="HYM35" s="494"/>
      <c r="HYN35" s="494"/>
      <c r="HYO35" s="494"/>
      <c r="HYP35" s="494"/>
      <c r="HYQ35" s="494"/>
      <c r="HYR35" s="494"/>
      <c r="HYS35" s="494"/>
      <c r="HYT35" s="494"/>
      <c r="HYU35" s="494"/>
      <c r="HYV35" s="494"/>
      <c r="HYW35" s="494"/>
      <c r="HYX35" s="494"/>
      <c r="HYY35" s="494"/>
      <c r="HYZ35" s="494"/>
      <c r="HZA35" s="494"/>
      <c r="HZB35" s="494"/>
      <c r="HZC35" s="494"/>
      <c r="HZD35" s="494"/>
      <c r="HZE35" s="494"/>
      <c r="HZF35" s="494"/>
      <c r="HZG35" s="494"/>
      <c r="HZH35" s="494"/>
      <c r="HZI35" s="494"/>
      <c r="HZJ35" s="494"/>
      <c r="HZK35" s="494"/>
      <c r="HZL35" s="494"/>
      <c r="HZM35" s="494"/>
      <c r="HZN35" s="494"/>
      <c r="HZO35" s="494"/>
      <c r="HZP35" s="494"/>
      <c r="HZQ35" s="494"/>
      <c r="HZR35" s="494"/>
      <c r="HZS35" s="494"/>
      <c r="HZT35" s="494"/>
      <c r="HZU35" s="494"/>
      <c r="HZV35" s="494"/>
      <c r="HZW35" s="494"/>
      <c r="HZX35" s="494"/>
      <c r="HZY35" s="494"/>
      <c r="HZZ35" s="494"/>
      <c r="IAA35" s="494"/>
      <c r="IAB35" s="494"/>
      <c r="IAC35" s="494"/>
      <c r="IAD35" s="494"/>
      <c r="IAE35" s="494"/>
      <c r="IAF35" s="494"/>
      <c r="IAG35" s="494"/>
      <c r="IAH35" s="494"/>
      <c r="IAI35" s="494"/>
      <c r="IAJ35" s="494"/>
      <c r="IAK35" s="494"/>
      <c r="IAL35" s="494"/>
      <c r="IAM35" s="494"/>
      <c r="IAN35" s="494"/>
      <c r="IAO35" s="494"/>
      <c r="IAP35" s="494"/>
      <c r="IAQ35" s="494"/>
      <c r="IAR35" s="494"/>
      <c r="IAS35" s="494"/>
      <c r="IAT35" s="494"/>
      <c r="IAU35" s="494"/>
      <c r="IAV35" s="494"/>
      <c r="IAW35" s="494"/>
      <c r="IAX35" s="494"/>
      <c r="IAY35" s="494"/>
      <c r="IAZ35" s="494"/>
      <c r="IBA35" s="494"/>
      <c r="IBB35" s="494"/>
      <c r="IBC35" s="494"/>
      <c r="IBD35" s="494"/>
      <c r="IBE35" s="494"/>
      <c r="IBF35" s="494"/>
      <c r="IBG35" s="494"/>
      <c r="IBH35" s="494"/>
      <c r="IBI35" s="494"/>
      <c r="IBJ35" s="494"/>
      <c r="IBK35" s="494"/>
      <c r="IBL35" s="494"/>
      <c r="IBM35" s="494"/>
      <c r="IBN35" s="494"/>
      <c r="IBO35" s="494"/>
      <c r="IBP35" s="494"/>
      <c r="IBQ35" s="494"/>
      <c r="IBR35" s="494"/>
      <c r="IBS35" s="494"/>
      <c r="IBT35" s="494"/>
      <c r="IBU35" s="494"/>
      <c r="IBV35" s="494"/>
      <c r="IBW35" s="494"/>
      <c r="IBX35" s="494"/>
      <c r="IBY35" s="494"/>
      <c r="IBZ35" s="494"/>
      <c r="ICA35" s="494"/>
      <c r="ICB35" s="494"/>
      <c r="ICC35" s="494"/>
      <c r="ICD35" s="494"/>
      <c r="ICE35" s="494"/>
      <c r="ICF35" s="494"/>
      <c r="ICG35" s="494"/>
      <c r="ICH35" s="494"/>
      <c r="ICI35" s="494"/>
      <c r="ICJ35" s="494"/>
      <c r="ICK35" s="494"/>
      <c r="ICL35" s="494"/>
      <c r="ICM35" s="494"/>
      <c r="ICN35" s="494"/>
      <c r="ICO35" s="494"/>
      <c r="ICP35" s="494"/>
      <c r="ICQ35" s="494"/>
      <c r="ICR35" s="494"/>
      <c r="ICS35" s="494"/>
      <c r="ICT35" s="494"/>
      <c r="ICU35" s="494"/>
      <c r="ICV35" s="494"/>
      <c r="ICW35" s="494"/>
      <c r="ICX35" s="494"/>
      <c r="ICY35" s="494"/>
      <c r="ICZ35" s="494"/>
      <c r="IDA35" s="494"/>
      <c r="IDB35" s="494"/>
      <c r="IDC35" s="494"/>
      <c r="IDD35" s="494"/>
      <c r="IDE35" s="494"/>
      <c r="IDF35" s="494"/>
      <c r="IDG35" s="494"/>
      <c r="IDH35" s="494"/>
      <c r="IDI35" s="494"/>
      <c r="IDJ35" s="494"/>
      <c r="IDK35" s="494"/>
      <c r="IDL35" s="494"/>
      <c r="IDM35" s="494"/>
      <c r="IDN35" s="494"/>
      <c r="IDO35" s="494"/>
      <c r="IDP35" s="494"/>
      <c r="IDQ35" s="494"/>
      <c r="IDR35" s="494"/>
      <c r="IDS35" s="494"/>
      <c r="IDT35" s="494"/>
      <c r="IDU35" s="494"/>
      <c r="IDV35" s="494"/>
      <c r="IDW35" s="494"/>
      <c r="IDX35" s="494"/>
      <c r="IDY35" s="494"/>
      <c r="IDZ35" s="494"/>
      <c r="IEA35" s="494"/>
      <c r="IEB35" s="494"/>
      <c r="IEC35" s="494"/>
      <c r="IED35" s="494"/>
      <c r="IEE35" s="494"/>
      <c r="IEF35" s="494"/>
      <c r="IEG35" s="494"/>
      <c r="IEH35" s="494"/>
      <c r="IEI35" s="494"/>
      <c r="IEJ35" s="494"/>
      <c r="IEK35" s="494"/>
      <c r="IEL35" s="494"/>
      <c r="IEM35" s="494"/>
      <c r="IEN35" s="494"/>
      <c r="IEO35" s="494"/>
      <c r="IEP35" s="494"/>
      <c r="IEQ35" s="494"/>
      <c r="IER35" s="494"/>
      <c r="IES35" s="494"/>
      <c r="IET35" s="494"/>
      <c r="IEU35" s="494"/>
      <c r="IEV35" s="494"/>
      <c r="IEW35" s="494"/>
      <c r="IEX35" s="494"/>
      <c r="IEY35" s="494"/>
      <c r="IEZ35" s="494"/>
      <c r="IFA35" s="494"/>
      <c r="IFB35" s="494"/>
      <c r="IFC35" s="494"/>
      <c r="IFD35" s="494"/>
      <c r="IFE35" s="494"/>
      <c r="IFF35" s="494"/>
      <c r="IFG35" s="494"/>
      <c r="IFH35" s="494"/>
      <c r="IFI35" s="494"/>
      <c r="IFJ35" s="494"/>
      <c r="IFK35" s="494"/>
      <c r="IFL35" s="494"/>
      <c r="IFM35" s="494"/>
      <c r="IFN35" s="494"/>
      <c r="IFO35" s="494"/>
      <c r="IFP35" s="494"/>
      <c r="IFQ35" s="494"/>
      <c r="IFR35" s="494"/>
      <c r="IFS35" s="494"/>
      <c r="IFT35" s="494"/>
      <c r="IFU35" s="494"/>
      <c r="IFV35" s="494"/>
      <c r="IFW35" s="494"/>
      <c r="IFX35" s="494"/>
      <c r="IFY35" s="494"/>
      <c r="IFZ35" s="494"/>
      <c r="IGA35" s="494"/>
      <c r="IGB35" s="494"/>
      <c r="IGC35" s="494"/>
      <c r="IGD35" s="494"/>
      <c r="IGE35" s="494"/>
      <c r="IGF35" s="494"/>
      <c r="IGG35" s="494"/>
      <c r="IGH35" s="494"/>
      <c r="IGI35" s="494"/>
      <c r="IGJ35" s="494"/>
      <c r="IGK35" s="494"/>
      <c r="IGL35" s="494"/>
      <c r="IGM35" s="494"/>
      <c r="IGN35" s="494"/>
      <c r="IGO35" s="494"/>
      <c r="IGP35" s="494"/>
      <c r="IGQ35" s="494"/>
      <c r="IGR35" s="494"/>
      <c r="IGS35" s="494"/>
      <c r="IGT35" s="494"/>
      <c r="IGU35" s="494"/>
      <c r="IGV35" s="494"/>
      <c r="IGW35" s="494"/>
      <c r="IGX35" s="494"/>
      <c r="IGY35" s="494"/>
      <c r="IGZ35" s="494"/>
      <c r="IHA35" s="494"/>
      <c r="IHB35" s="494"/>
      <c r="IHC35" s="494"/>
      <c r="IHD35" s="494"/>
      <c r="IHE35" s="494"/>
      <c r="IHF35" s="494"/>
      <c r="IHG35" s="494"/>
      <c r="IHH35" s="494"/>
      <c r="IHI35" s="494"/>
      <c r="IHJ35" s="494"/>
      <c r="IHK35" s="494"/>
      <c r="IHL35" s="494"/>
      <c r="IHM35" s="494"/>
      <c r="IHN35" s="494"/>
      <c r="IHO35" s="494"/>
      <c r="IHP35" s="494"/>
      <c r="IHQ35" s="494"/>
      <c r="IHR35" s="494"/>
      <c r="IHS35" s="494"/>
      <c r="IHT35" s="494"/>
      <c r="IHU35" s="494"/>
      <c r="IHV35" s="494"/>
      <c r="IHW35" s="494"/>
      <c r="IHX35" s="494"/>
      <c r="IHY35" s="494"/>
      <c r="IHZ35" s="494"/>
      <c r="IIA35" s="494"/>
      <c r="IIB35" s="494"/>
      <c r="IIC35" s="494"/>
      <c r="IID35" s="494"/>
      <c r="IIE35" s="494"/>
      <c r="IIF35" s="494"/>
      <c r="IIG35" s="494"/>
      <c r="IIH35" s="494"/>
      <c r="III35" s="494"/>
      <c r="IIJ35" s="494"/>
      <c r="IIK35" s="494"/>
      <c r="IIL35" s="494"/>
      <c r="IIM35" s="494"/>
      <c r="IIN35" s="494"/>
      <c r="IIO35" s="494"/>
      <c r="IIP35" s="494"/>
      <c r="IIQ35" s="494"/>
      <c r="IIR35" s="494"/>
      <c r="IIS35" s="494"/>
      <c r="IIT35" s="494"/>
      <c r="IIU35" s="494"/>
      <c r="IIV35" s="494"/>
      <c r="IIW35" s="494"/>
      <c r="IIX35" s="494"/>
      <c r="IIY35" s="494"/>
      <c r="IIZ35" s="494"/>
      <c r="IJA35" s="494"/>
      <c r="IJB35" s="494"/>
      <c r="IJC35" s="494"/>
      <c r="IJD35" s="494"/>
      <c r="IJE35" s="494"/>
      <c r="IJF35" s="494"/>
      <c r="IJG35" s="494"/>
      <c r="IJH35" s="494"/>
      <c r="IJI35" s="494"/>
      <c r="IJJ35" s="494"/>
      <c r="IJK35" s="494"/>
      <c r="IJL35" s="494"/>
      <c r="IJM35" s="494"/>
      <c r="IJN35" s="494"/>
      <c r="IJO35" s="494"/>
      <c r="IJP35" s="494"/>
      <c r="IJQ35" s="494"/>
      <c r="IJR35" s="494"/>
      <c r="IJS35" s="494"/>
      <c r="IJT35" s="494"/>
      <c r="IJU35" s="494"/>
      <c r="IJV35" s="494"/>
      <c r="IJW35" s="494"/>
      <c r="IJX35" s="494"/>
      <c r="IJY35" s="494"/>
      <c r="IJZ35" s="494"/>
      <c r="IKA35" s="494"/>
      <c r="IKB35" s="494"/>
      <c r="IKC35" s="494"/>
      <c r="IKD35" s="494"/>
      <c r="IKE35" s="494"/>
      <c r="IKF35" s="494"/>
      <c r="IKG35" s="494"/>
      <c r="IKH35" s="494"/>
      <c r="IKI35" s="494"/>
      <c r="IKJ35" s="494"/>
      <c r="IKK35" s="494"/>
      <c r="IKL35" s="494"/>
      <c r="IKM35" s="494"/>
      <c r="IKN35" s="494"/>
      <c r="IKO35" s="494"/>
      <c r="IKP35" s="494"/>
      <c r="IKQ35" s="494"/>
      <c r="IKR35" s="494"/>
      <c r="IKS35" s="494"/>
      <c r="IKT35" s="494"/>
      <c r="IKU35" s="494"/>
      <c r="IKV35" s="494"/>
      <c r="IKW35" s="494"/>
      <c r="IKX35" s="494"/>
      <c r="IKY35" s="494"/>
      <c r="IKZ35" s="494"/>
      <c r="ILA35" s="494"/>
      <c r="ILB35" s="494"/>
      <c r="ILC35" s="494"/>
      <c r="ILD35" s="494"/>
      <c r="ILE35" s="494"/>
      <c r="ILF35" s="494"/>
      <c r="ILG35" s="494"/>
      <c r="ILH35" s="494"/>
      <c r="ILI35" s="494"/>
      <c r="ILJ35" s="494"/>
      <c r="ILK35" s="494"/>
      <c r="ILL35" s="494"/>
      <c r="ILM35" s="494"/>
      <c r="ILN35" s="494"/>
      <c r="ILO35" s="494"/>
      <c r="ILP35" s="494"/>
      <c r="ILQ35" s="494"/>
      <c r="ILR35" s="494"/>
      <c r="ILS35" s="494"/>
      <c r="ILT35" s="494"/>
      <c r="ILU35" s="494"/>
      <c r="ILV35" s="494"/>
      <c r="ILW35" s="494"/>
      <c r="ILX35" s="494"/>
      <c r="ILY35" s="494"/>
      <c r="ILZ35" s="494"/>
      <c r="IMA35" s="494"/>
      <c r="IMB35" s="494"/>
      <c r="IMC35" s="494"/>
      <c r="IMD35" s="494"/>
      <c r="IME35" s="494"/>
      <c r="IMF35" s="494"/>
      <c r="IMG35" s="494"/>
      <c r="IMH35" s="494"/>
      <c r="IMI35" s="494"/>
      <c r="IMJ35" s="494"/>
      <c r="IMK35" s="494"/>
      <c r="IML35" s="494"/>
      <c r="IMM35" s="494"/>
      <c r="IMN35" s="494"/>
      <c r="IMO35" s="494"/>
      <c r="IMP35" s="494"/>
      <c r="IMQ35" s="494"/>
      <c r="IMR35" s="494"/>
      <c r="IMS35" s="494"/>
      <c r="IMT35" s="494"/>
      <c r="IMU35" s="494"/>
      <c r="IMV35" s="494"/>
      <c r="IMW35" s="494"/>
      <c r="IMX35" s="494"/>
      <c r="IMY35" s="494"/>
      <c r="IMZ35" s="494"/>
      <c r="INA35" s="494"/>
      <c r="INB35" s="494"/>
      <c r="INC35" s="494"/>
      <c r="IND35" s="494"/>
      <c r="INE35" s="494"/>
      <c r="INF35" s="494"/>
      <c r="ING35" s="494"/>
      <c r="INH35" s="494"/>
      <c r="INI35" s="494"/>
      <c r="INJ35" s="494"/>
      <c r="INK35" s="494"/>
      <c r="INL35" s="494"/>
      <c r="INM35" s="494"/>
      <c r="INN35" s="494"/>
      <c r="INO35" s="494"/>
      <c r="INP35" s="494"/>
      <c r="INQ35" s="494"/>
      <c r="INR35" s="494"/>
      <c r="INS35" s="494"/>
      <c r="INT35" s="494"/>
      <c r="INU35" s="494"/>
      <c r="INV35" s="494"/>
      <c r="INW35" s="494"/>
      <c r="INX35" s="494"/>
      <c r="INY35" s="494"/>
      <c r="INZ35" s="494"/>
      <c r="IOA35" s="494"/>
      <c r="IOB35" s="494"/>
      <c r="IOC35" s="494"/>
      <c r="IOD35" s="494"/>
      <c r="IOE35" s="494"/>
      <c r="IOF35" s="494"/>
      <c r="IOG35" s="494"/>
      <c r="IOH35" s="494"/>
      <c r="IOI35" s="494"/>
      <c r="IOJ35" s="494"/>
      <c r="IOK35" s="494"/>
      <c r="IOL35" s="494"/>
      <c r="IOM35" s="494"/>
      <c r="ION35" s="494"/>
      <c r="IOO35" s="494"/>
      <c r="IOP35" s="494"/>
      <c r="IOQ35" s="494"/>
      <c r="IOR35" s="494"/>
      <c r="IOS35" s="494"/>
      <c r="IOT35" s="494"/>
      <c r="IOU35" s="494"/>
      <c r="IOV35" s="494"/>
      <c r="IOW35" s="494"/>
      <c r="IOX35" s="494"/>
      <c r="IOY35" s="494"/>
      <c r="IOZ35" s="494"/>
      <c r="IPA35" s="494"/>
      <c r="IPB35" s="494"/>
      <c r="IPC35" s="494"/>
      <c r="IPD35" s="494"/>
      <c r="IPE35" s="494"/>
      <c r="IPF35" s="494"/>
      <c r="IPG35" s="494"/>
      <c r="IPH35" s="494"/>
      <c r="IPI35" s="494"/>
      <c r="IPJ35" s="494"/>
      <c r="IPK35" s="494"/>
      <c r="IPL35" s="494"/>
      <c r="IPM35" s="494"/>
      <c r="IPN35" s="494"/>
      <c r="IPO35" s="494"/>
      <c r="IPP35" s="494"/>
      <c r="IPQ35" s="494"/>
      <c r="IPR35" s="494"/>
      <c r="IPS35" s="494"/>
      <c r="IPT35" s="494"/>
      <c r="IPU35" s="494"/>
      <c r="IPV35" s="494"/>
      <c r="IPW35" s="494"/>
      <c r="IPX35" s="494"/>
      <c r="IPY35" s="494"/>
      <c r="IPZ35" s="494"/>
      <c r="IQA35" s="494"/>
      <c r="IQB35" s="494"/>
      <c r="IQC35" s="494"/>
      <c r="IQD35" s="494"/>
      <c r="IQE35" s="494"/>
      <c r="IQF35" s="494"/>
      <c r="IQG35" s="494"/>
      <c r="IQH35" s="494"/>
      <c r="IQI35" s="494"/>
      <c r="IQJ35" s="494"/>
      <c r="IQK35" s="494"/>
      <c r="IQL35" s="494"/>
      <c r="IQM35" s="494"/>
      <c r="IQN35" s="494"/>
      <c r="IQO35" s="494"/>
      <c r="IQP35" s="494"/>
      <c r="IQQ35" s="494"/>
      <c r="IQR35" s="494"/>
      <c r="IQS35" s="494"/>
      <c r="IQT35" s="494"/>
      <c r="IQU35" s="494"/>
      <c r="IQV35" s="494"/>
      <c r="IQW35" s="494"/>
      <c r="IQX35" s="494"/>
      <c r="IQY35" s="494"/>
      <c r="IQZ35" s="494"/>
      <c r="IRA35" s="494"/>
      <c r="IRB35" s="494"/>
      <c r="IRC35" s="494"/>
      <c r="IRD35" s="494"/>
      <c r="IRE35" s="494"/>
      <c r="IRF35" s="494"/>
      <c r="IRG35" s="494"/>
      <c r="IRH35" s="494"/>
      <c r="IRI35" s="494"/>
      <c r="IRJ35" s="494"/>
      <c r="IRK35" s="494"/>
      <c r="IRL35" s="494"/>
      <c r="IRM35" s="494"/>
      <c r="IRN35" s="494"/>
      <c r="IRO35" s="494"/>
      <c r="IRP35" s="494"/>
      <c r="IRQ35" s="494"/>
      <c r="IRR35" s="494"/>
      <c r="IRS35" s="494"/>
      <c r="IRT35" s="494"/>
      <c r="IRU35" s="494"/>
      <c r="IRV35" s="494"/>
      <c r="IRW35" s="494"/>
      <c r="IRX35" s="494"/>
      <c r="IRY35" s="494"/>
      <c r="IRZ35" s="494"/>
      <c r="ISA35" s="494"/>
      <c r="ISB35" s="494"/>
      <c r="ISC35" s="494"/>
      <c r="ISD35" s="494"/>
      <c r="ISE35" s="494"/>
      <c r="ISF35" s="494"/>
      <c r="ISG35" s="494"/>
      <c r="ISH35" s="494"/>
      <c r="ISI35" s="494"/>
      <c r="ISJ35" s="494"/>
      <c r="ISK35" s="494"/>
      <c r="ISL35" s="494"/>
      <c r="ISM35" s="494"/>
      <c r="ISN35" s="494"/>
      <c r="ISO35" s="494"/>
      <c r="ISP35" s="494"/>
      <c r="ISQ35" s="494"/>
      <c r="ISR35" s="494"/>
      <c r="ISS35" s="494"/>
      <c r="IST35" s="494"/>
      <c r="ISU35" s="494"/>
      <c r="ISV35" s="494"/>
      <c r="ISW35" s="494"/>
      <c r="ISX35" s="494"/>
      <c r="ISY35" s="494"/>
      <c r="ISZ35" s="494"/>
      <c r="ITA35" s="494"/>
      <c r="ITB35" s="494"/>
      <c r="ITC35" s="494"/>
      <c r="ITD35" s="494"/>
      <c r="ITE35" s="494"/>
      <c r="ITF35" s="494"/>
      <c r="ITG35" s="494"/>
      <c r="ITH35" s="494"/>
      <c r="ITI35" s="494"/>
      <c r="ITJ35" s="494"/>
      <c r="ITK35" s="494"/>
      <c r="ITL35" s="494"/>
      <c r="ITM35" s="494"/>
      <c r="ITN35" s="494"/>
      <c r="ITO35" s="494"/>
      <c r="ITP35" s="494"/>
      <c r="ITQ35" s="494"/>
      <c r="ITR35" s="494"/>
      <c r="ITS35" s="494"/>
      <c r="ITT35" s="494"/>
      <c r="ITU35" s="494"/>
      <c r="ITV35" s="494"/>
      <c r="ITW35" s="494"/>
      <c r="ITX35" s="494"/>
      <c r="ITY35" s="494"/>
      <c r="ITZ35" s="494"/>
      <c r="IUA35" s="494"/>
      <c r="IUB35" s="494"/>
      <c r="IUC35" s="494"/>
      <c r="IUD35" s="494"/>
      <c r="IUE35" s="494"/>
      <c r="IUF35" s="494"/>
      <c r="IUG35" s="494"/>
      <c r="IUH35" s="494"/>
      <c r="IUI35" s="494"/>
      <c r="IUJ35" s="494"/>
      <c r="IUK35" s="494"/>
      <c r="IUL35" s="494"/>
      <c r="IUM35" s="494"/>
      <c r="IUN35" s="494"/>
      <c r="IUO35" s="494"/>
      <c r="IUP35" s="494"/>
      <c r="IUQ35" s="494"/>
      <c r="IUR35" s="494"/>
      <c r="IUS35" s="494"/>
      <c r="IUT35" s="494"/>
      <c r="IUU35" s="494"/>
      <c r="IUV35" s="494"/>
      <c r="IUW35" s="494"/>
      <c r="IUX35" s="494"/>
      <c r="IUY35" s="494"/>
      <c r="IUZ35" s="494"/>
      <c r="IVA35" s="494"/>
      <c r="IVB35" s="494"/>
      <c r="IVC35" s="494"/>
      <c r="IVD35" s="494"/>
      <c r="IVE35" s="494"/>
      <c r="IVF35" s="494"/>
      <c r="IVG35" s="494"/>
      <c r="IVH35" s="494"/>
      <c r="IVI35" s="494"/>
      <c r="IVJ35" s="494"/>
      <c r="IVK35" s="494"/>
      <c r="IVL35" s="494"/>
      <c r="IVM35" s="494"/>
      <c r="IVN35" s="494"/>
      <c r="IVO35" s="494"/>
      <c r="IVP35" s="494"/>
      <c r="IVQ35" s="494"/>
      <c r="IVR35" s="494"/>
      <c r="IVS35" s="494"/>
      <c r="IVT35" s="494"/>
      <c r="IVU35" s="494"/>
      <c r="IVV35" s="494"/>
      <c r="IVW35" s="494"/>
      <c r="IVX35" s="494"/>
      <c r="IVY35" s="494"/>
      <c r="IVZ35" s="494"/>
      <c r="IWA35" s="494"/>
      <c r="IWB35" s="494"/>
      <c r="IWC35" s="494"/>
      <c r="IWD35" s="494"/>
      <c r="IWE35" s="494"/>
      <c r="IWF35" s="494"/>
      <c r="IWG35" s="494"/>
      <c r="IWH35" s="494"/>
      <c r="IWI35" s="494"/>
      <c r="IWJ35" s="494"/>
      <c r="IWK35" s="494"/>
      <c r="IWL35" s="494"/>
      <c r="IWM35" s="494"/>
      <c r="IWN35" s="494"/>
      <c r="IWO35" s="494"/>
      <c r="IWP35" s="494"/>
      <c r="IWQ35" s="494"/>
      <c r="IWR35" s="494"/>
      <c r="IWS35" s="494"/>
      <c r="IWT35" s="494"/>
      <c r="IWU35" s="494"/>
      <c r="IWV35" s="494"/>
      <c r="IWW35" s="494"/>
      <c r="IWX35" s="494"/>
      <c r="IWY35" s="494"/>
      <c r="IWZ35" s="494"/>
      <c r="IXA35" s="494"/>
      <c r="IXB35" s="494"/>
      <c r="IXC35" s="494"/>
      <c r="IXD35" s="494"/>
      <c r="IXE35" s="494"/>
      <c r="IXF35" s="494"/>
      <c r="IXG35" s="494"/>
      <c r="IXH35" s="494"/>
      <c r="IXI35" s="494"/>
      <c r="IXJ35" s="494"/>
      <c r="IXK35" s="494"/>
      <c r="IXL35" s="494"/>
      <c r="IXM35" s="494"/>
      <c r="IXN35" s="494"/>
      <c r="IXO35" s="494"/>
      <c r="IXP35" s="494"/>
      <c r="IXQ35" s="494"/>
      <c r="IXR35" s="494"/>
      <c r="IXS35" s="494"/>
      <c r="IXT35" s="494"/>
      <c r="IXU35" s="494"/>
      <c r="IXV35" s="494"/>
      <c r="IXW35" s="494"/>
      <c r="IXX35" s="494"/>
      <c r="IXY35" s="494"/>
      <c r="IXZ35" s="494"/>
      <c r="IYA35" s="494"/>
      <c r="IYB35" s="494"/>
      <c r="IYC35" s="494"/>
      <c r="IYD35" s="494"/>
      <c r="IYE35" s="494"/>
      <c r="IYF35" s="494"/>
      <c r="IYG35" s="494"/>
      <c r="IYH35" s="494"/>
      <c r="IYI35" s="494"/>
      <c r="IYJ35" s="494"/>
      <c r="IYK35" s="494"/>
      <c r="IYL35" s="494"/>
      <c r="IYM35" s="494"/>
      <c r="IYN35" s="494"/>
      <c r="IYO35" s="494"/>
      <c r="IYP35" s="494"/>
      <c r="IYQ35" s="494"/>
      <c r="IYR35" s="494"/>
      <c r="IYS35" s="494"/>
      <c r="IYT35" s="494"/>
      <c r="IYU35" s="494"/>
      <c r="IYV35" s="494"/>
      <c r="IYW35" s="494"/>
      <c r="IYX35" s="494"/>
      <c r="IYY35" s="494"/>
      <c r="IYZ35" s="494"/>
      <c r="IZA35" s="494"/>
      <c r="IZB35" s="494"/>
      <c r="IZC35" s="494"/>
      <c r="IZD35" s="494"/>
      <c r="IZE35" s="494"/>
      <c r="IZF35" s="494"/>
      <c r="IZG35" s="494"/>
      <c r="IZH35" s="494"/>
      <c r="IZI35" s="494"/>
      <c r="IZJ35" s="494"/>
      <c r="IZK35" s="494"/>
      <c r="IZL35" s="494"/>
      <c r="IZM35" s="494"/>
      <c r="IZN35" s="494"/>
      <c r="IZO35" s="494"/>
      <c r="IZP35" s="494"/>
      <c r="IZQ35" s="494"/>
      <c r="IZR35" s="494"/>
      <c r="IZS35" s="494"/>
      <c r="IZT35" s="494"/>
      <c r="IZU35" s="494"/>
      <c r="IZV35" s="494"/>
      <c r="IZW35" s="494"/>
      <c r="IZX35" s="494"/>
      <c r="IZY35" s="494"/>
      <c r="IZZ35" s="494"/>
      <c r="JAA35" s="494"/>
      <c r="JAB35" s="494"/>
      <c r="JAC35" s="494"/>
      <c r="JAD35" s="494"/>
      <c r="JAE35" s="494"/>
      <c r="JAF35" s="494"/>
      <c r="JAG35" s="494"/>
      <c r="JAH35" s="494"/>
      <c r="JAI35" s="494"/>
      <c r="JAJ35" s="494"/>
      <c r="JAK35" s="494"/>
      <c r="JAL35" s="494"/>
      <c r="JAM35" s="494"/>
      <c r="JAN35" s="494"/>
      <c r="JAO35" s="494"/>
      <c r="JAP35" s="494"/>
      <c r="JAQ35" s="494"/>
      <c r="JAR35" s="494"/>
      <c r="JAS35" s="494"/>
      <c r="JAT35" s="494"/>
      <c r="JAU35" s="494"/>
      <c r="JAV35" s="494"/>
      <c r="JAW35" s="494"/>
      <c r="JAX35" s="494"/>
      <c r="JAY35" s="494"/>
      <c r="JAZ35" s="494"/>
      <c r="JBA35" s="494"/>
      <c r="JBB35" s="494"/>
      <c r="JBC35" s="494"/>
      <c r="JBD35" s="494"/>
      <c r="JBE35" s="494"/>
      <c r="JBF35" s="494"/>
      <c r="JBG35" s="494"/>
      <c r="JBH35" s="494"/>
      <c r="JBI35" s="494"/>
      <c r="JBJ35" s="494"/>
      <c r="JBK35" s="494"/>
      <c r="JBL35" s="494"/>
      <c r="JBM35" s="494"/>
      <c r="JBN35" s="494"/>
      <c r="JBO35" s="494"/>
      <c r="JBP35" s="494"/>
      <c r="JBQ35" s="494"/>
      <c r="JBR35" s="494"/>
      <c r="JBS35" s="494"/>
      <c r="JBT35" s="494"/>
      <c r="JBU35" s="494"/>
      <c r="JBV35" s="494"/>
      <c r="JBW35" s="494"/>
      <c r="JBX35" s="494"/>
      <c r="JBY35" s="494"/>
      <c r="JBZ35" s="494"/>
      <c r="JCA35" s="494"/>
      <c r="JCB35" s="494"/>
      <c r="JCC35" s="494"/>
      <c r="JCD35" s="494"/>
      <c r="JCE35" s="494"/>
      <c r="JCF35" s="494"/>
      <c r="JCG35" s="494"/>
      <c r="JCH35" s="494"/>
      <c r="JCI35" s="494"/>
      <c r="JCJ35" s="494"/>
      <c r="JCK35" s="494"/>
      <c r="JCL35" s="494"/>
      <c r="JCM35" s="494"/>
      <c r="JCN35" s="494"/>
      <c r="JCO35" s="494"/>
      <c r="JCP35" s="494"/>
      <c r="JCQ35" s="494"/>
      <c r="JCR35" s="494"/>
      <c r="JCS35" s="494"/>
      <c r="JCT35" s="494"/>
      <c r="JCU35" s="494"/>
      <c r="JCV35" s="494"/>
      <c r="JCW35" s="494"/>
      <c r="JCX35" s="494"/>
      <c r="JCY35" s="494"/>
      <c r="JCZ35" s="494"/>
      <c r="JDA35" s="494"/>
      <c r="JDB35" s="494"/>
      <c r="JDC35" s="494"/>
      <c r="JDD35" s="494"/>
      <c r="JDE35" s="494"/>
      <c r="JDF35" s="494"/>
      <c r="JDG35" s="494"/>
      <c r="JDH35" s="494"/>
      <c r="JDI35" s="494"/>
      <c r="JDJ35" s="494"/>
      <c r="JDK35" s="494"/>
      <c r="JDL35" s="494"/>
      <c r="JDM35" s="494"/>
      <c r="JDN35" s="494"/>
      <c r="JDO35" s="494"/>
      <c r="JDP35" s="494"/>
      <c r="JDQ35" s="494"/>
      <c r="JDR35" s="494"/>
      <c r="JDS35" s="494"/>
      <c r="JDT35" s="494"/>
      <c r="JDU35" s="494"/>
      <c r="JDV35" s="494"/>
      <c r="JDW35" s="494"/>
      <c r="JDX35" s="494"/>
      <c r="JDY35" s="494"/>
      <c r="JDZ35" s="494"/>
      <c r="JEA35" s="494"/>
      <c r="JEB35" s="494"/>
      <c r="JEC35" s="494"/>
      <c r="JED35" s="494"/>
      <c r="JEE35" s="494"/>
      <c r="JEF35" s="494"/>
      <c r="JEG35" s="494"/>
      <c r="JEH35" s="494"/>
      <c r="JEI35" s="494"/>
      <c r="JEJ35" s="494"/>
      <c r="JEK35" s="494"/>
      <c r="JEL35" s="494"/>
      <c r="JEM35" s="494"/>
      <c r="JEN35" s="494"/>
      <c r="JEO35" s="494"/>
      <c r="JEP35" s="494"/>
      <c r="JEQ35" s="494"/>
      <c r="JER35" s="494"/>
      <c r="JES35" s="494"/>
      <c r="JET35" s="494"/>
      <c r="JEU35" s="494"/>
      <c r="JEV35" s="494"/>
      <c r="JEW35" s="494"/>
      <c r="JEX35" s="494"/>
      <c r="JEY35" s="494"/>
      <c r="JEZ35" s="494"/>
      <c r="JFA35" s="494"/>
      <c r="JFB35" s="494"/>
      <c r="JFC35" s="494"/>
      <c r="JFD35" s="494"/>
      <c r="JFE35" s="494"/>
      <c r="JFF35" s="494"/>
      <c r="JFG35" s="494"/>
      <c r="JFH35" s="494"/>
      <c r="JFI35" s="494"/>
      <c r="JFJ35" s="494"/>
      <c r="JFK35" s="494"/>
      <c r="JFL35" s="494"/>
      <c r="JFM35" s="494"/>
      <c r="JFN35" s="494"/>
      <c r="JFO35" s="494"/>
      <c r="JFP35" s="494"/>
      <c r="JFQ35" s="494"/>
      <c r="JFR35" s="494"/>
      <c r="JFS35" s="494"/>
      <c r="JFT35" s="494"/>
      <c r="JFU35" s="494"/>
      <c r="JFV35" s="494"/>
      <c r="JFW35" s="494"/>
      <c r="JFX35" s="494"/>
      <c r="JFY35" s="494"/>
      <c r="JFZ35" s="494"/>
      <c r="JGA35" s="494"/>
      <c r="JGB35" s="494"/>
      <c r="JGC35" s="494"/>
      <c r="JGD35" s="494"/>
      <c r="JGE35" s="494"/>
      <c r="JGF35" s="494"/>
      <c r="JGG35" s="494"/>
      <c r="JGH35" s="494"/>
      <c r="JGI35" s="494"/>
      <c r="JGJ35" s="494"/>
      <c r="JGK35" s="494"/>
      <c r="JGL35" s="494"/>
      <c r="JGM35" s="494"/>
      <c r="JGN35" s="494"/>
      <c r="JGO35" s="494"/>
      <c r="JGP35" s="494"/>
      <c r="JGQ35" s="494"/>
      <c r="JGR35" s="494"/>
      <c r="JGS35" s="494"/>
      <c r="JGT35" s="494"/>
      <c r="JGU35" s="494"/>
      <c r="JGV35" s="494"/>
      <c r="JGW35" s="494"/>
      <c r="JGX35" s="494"/>
      <c r="JGY35" s="494"/>
      <c r="JGZ35" s="494"/>
      <c r="JHA35" s="494"/>
      <c r="JHB35" s="494"/>
      <c r="JHC35" s="494"/>
      <c r="JHD35" s="494"/>
      <c r="JHE35" s="494"/>
      <c r="JHF35" s="494"/>
      <c r="JHG35" s="494"/>
      <c r="JHH35" s="494"/>
      <c r="JHI35" s="494"/>
      <c r="JHJ35" s="494"/>
      <c r="JHK35" s="494"/>
      <c r="JHL35" s="494"/>
      <c r="JHM35" s="494"/>
      <c r="JHN35" s="494"/>
      <c r="JHO35" s="494"/>
      <c r="JHP35" s="494"/>
      <c r="JHQ35" s="494"/>
      <c r="JHR35" s="494"/>
      <c r="JHS35" s="494"/>
      <c r="JHT35" s="494"/>
      <c r="JHU35" s="494"/>
      <c r="JHV35" s="494"/>
      <c r="JHW35" s="494"/>
      <c r="JHX35" s="494"/>
      <c r="JHY35" s="494"/>
      <c r="JHZ35" s="494"/>
      <c r="JIA35" s="494"/>
      <c r="JIB35" s="494"/>
      <c r="JIC35" s="494"/>
      <c r="JID35" s="494"/>
      <c r="JIE35" s="494"/>
      <c r="JIF35" s="494"/>
      <c r="JIG35" s="494"/>
      <c r="JIH35" s="494"/>
      <c r="JII35" s="494"/>
      <c r="JIJ35" s="494"/>
      <c r="JIK35" s="494"/>
      <c r="JIL35" s="494"/>
      <c r="JIM35" s="494"/>
      <c r="JIN35" s="494"/>
      <c r="JIO35" s="494"/>
      <c r="JIP35" s="494"/>
      <c r="JIQ35" s="494"/>
      <c r="JIR35" s="494"/>
      <c r="JIS35" s="494"/>
      <c r="JIT35" s="494"/>
      <c r="JIU35" s="494"/>
      <c r="JIV35" s="494"/>
      <c r="JIW35" s="494"/>
      <c r="JIX35" s="494"/>
      <c r="JIY35" s="494"/>
      <c r="JIZ35" s="494"/>
      <c r="JJA35" s="494"/>
      <c r="JJB35" s="494"/>
      <c r="JJC35" s="494"/>
      <c r="JJD35" s="494"/>
      <c r="JJE35" s="494"/>
      <c r="JJF35" s="494"/>
      <c r="JJG35" s="494"/>
      <c r="JJH35" s="494"/>
      <c r="JJI35" s="494"/>
      <c r="JJJ35" s="494"/>
      <c r="JJK35" s="494"/>
      <c r="JJL35" s="494"/>
      <c r="JJM35" s="494"/>
      <c r="JJN35" s="494"/>
      <c r="JJO35" s="494"/>
      <c r="JJP35" s="494"/>
      <c r="JJQ35" s="494"/>
      <c r="JJR35" s="494"/>
      <c r="JJS35" s="494"/>
      <c r="JJT35" s="494"/>
      <c r="JJU35" s="494"/>
      <c r="JJV35" s="494"/>
      <c r="JJW35" s="494"/>
      <c r="JJX35" s="494"/>
      <c r="JJY35" s="494"/>
      <c r="JJZ35" s="494"/>
      <c r="JKA35" s="494"/>
      <c r="JKB35" s="494"/>
      <c r="JKC35" s="494"/>
      <c r="JKD35" s="494"/>
      <c r="JKE35" s="494"/>
      <c r="JKF35" s="494"/>
      <c r="JKG35" s="494"/>
      <c r="JKH35" s="494"/>
      <c r="JKI35" s="494"/>
      <c r="JKJ35" s="494"/>
      <c r="JKK35" s="494"/>
      <c r="JKL35" s="494"/>
      <c r="JKM35" s="494"/>
      <c r="JKN35" s="494"/>
      <c r="JKO35" s="494"/>
      <c r="JKP35" s="494"/>
      <c r="JKQ35" s="494"/>
      <c r="JKR35" s="494"/>
      <c r="JKS35" s="494"/>
      <c r="JKT35" s="494"/>
      <c r="JKU35" s="494"/>
      <c r="JKV35" s="494"/>
      <c r="JKW35" s="494"/>
      <c r="JKX35" s="494"/>
      <c r="JKY35" s="494"/>
      <c r="JKZ35" s="494"/>
      <c r="JLA35" s="494"/>
      <c r="JLB35" s="494"/>
      <c r="JLC35" s="494"/>
      <c r="JLD35" s="494"/>
      <c r="JLE35" s="494"/>
      <c r="JLF35" s="494"/>
      <c r="JLG35" s="494"/>
      <c r="JLH35" s="494"/>
      <c r="JLI35" s="494"/>
      <c r="JLJ35" s="494"/>
      <c r="JLK35" s="494"/>
      <c r="JLL35" s="494"/>
      <c r="JLM35" s="494"/>
      <c r="JLN35" s="494"/>
      <c r="JLO35" s="494"/>
      <c r="JLP35" s="494"/>
      <c r="JLQ35" s="494"/>
      <c r="JLR35" s="494"/>
      <c r="JLS35" s="494"/>
      <c r="JLT35" s="494"/>
      <c r="JLU35" s="494"/>
      <c r="JLV35" s="494"/>
      <c r="JLW35" s="494"/>
      <c r="JLX35" s="494"/>
      <c r="JLY35" s="494"/>
      <c r="JLZ35" s="494"/>
      <c r="JMA35" s="494"/>
      <c r="JMB35" s="494"/>
      <c r="JMC35" s="494"/>
      <c r="JMD35" s="494"/>
      <c r="JME35" s="494"/>
      <c r="JMF35" s="494"/>
      <c r="JMG35" s="494"/>
      <c r="JMH35" s="494"/>
      <c r="JMI35" s="494"/>
      <c r="JMJ35" s="494"/>
      <c r="JMK35" s="494"/>
      <c r="JML35" s="494"/>
      <c r="JMM35" s="494"/>
      <c r="JMN35" s="494"/>
      <c r="JMO35" s="494"/>
      <c r="JMP35" s="494"/>
      <c r="JMQ35" s="494"/>
      <c r="JMR35" s="494"/>
      <c r="JMS35" s="494"/>
      <c r="JMT35" s="494"/>
      <c r="JMU35" s="494"/>
      <c r="JMV35" s="494"/>
      <c r="JMW35" s="494"/>
      <c r="JMX35" s="494"/>
      <c r="JMY35" s="494"/>
      <c r="JMZ35" s="494"/>
      <c r="JNA35" s="494"/>
      <c r="JNB35" s="494"/>
      <c r="JNC35" s="494"/>
      <c r="JND35" s="494"/>
      <c r="JNE35" s="494"/>
      <c r="JNF35" s="494"/>
      <c r="JNG35" s="494"/>
      <c r="JNH35" s="494"/>
      <c r="JNI35" s="494"/>
      <c r="JNJ35" s="494"/>
      <c r="JNK35" s="494"/>
      <c r="JNL35" s="494"/>
      <c r="JNM35" s="494"/>
      <c r="JNN35" s="494"/>
      <c r="JNO35" s="494"/>
      <c r="JNP35" s="494"/>
      <c r="JNQ35" s="494"/>
      <c r="JNR35" s="494"/>
      <c r="JNS35" s="494"/>
      <c r="JNT35" s="494"/>
      <c r="JNU35" s="494"/>
      <c r="JNV35" s="494"/>
      <c r="JNW35" s="494"/>
      <c r="JNX35" s="494"/>
      <c r="JNY35" s="494"/>
      <c r="JNZ35" s="494"/>
      <c r="JOA35" s="494"/>
      <c r="JOB35" s="494"/>
      <c r="JOC35" s="494"/>
      <c r="JOD35" s="494"/>
      <c r="JOE35" s="494"/>
      <c r="JOF35" s="494"/>
      <c r="JOG35" s="494"/>
      <c r="JOH35" s="494"/>
      <c r="JOI35" s="494"/>
      <c r="JOJ35" s="494"/>
      <c r="JOK35" s="494"/>
      <c r="JOL35" s="494"/>
      <c r="JOM35" s="494"/>
      <c r="JON35" s="494"/>
      <c r="JOO35" s="494"/>
      <c r="JOP35" s="494"/>
      <c r="JOQ35" s="494"/>
      <c r="JOR35" s="494"/>
      <c r="JOS35" s="494"/>
      <c r="JOT35" s="494"/>
      <c r="JOU35" s="494"/>
      <c r="JOV35" s="494"/>
      <c r="JOW35" s="494"/>
      <c r="JOX35" s="494"/>
      <c r="JOY35" s="494"/>
      <c r="JOZ35" s="494"/>
      <c r="JPA35" s="494"/>
      <c r="JPB35" s="494"/>
      <c r="JPC35" s="494"/>
      <c r="JPD35" s="494"/>
      <c r="JPE35" s="494"/>
      <c r="JPF35" s="494"/>
      <c r="JPG35" s="494"/>
      <c r="JPH35" s="494"/>
      <c r="JPI35" s="494"/>
      <c r="JPJ35" s="494"/>
      <c r="JPK35" s="494"/>
      <c r="JPL35" s="494"/>
      <c r="JPM35" s="494"/>
      <c r="JPN35" s="494"/>
      <c r="JPO35" s="494"/>
      <c r="JPP35" s="494"/>
      <c r="JPQ35" s="494"/>
      <c r="JPR35" s="494"/>
      <c r="JPS35" s="494"/>
      <c r="JPT35" s="494"/>
      <c r="JPU35" s="494"/>
      <c r="JPV35" s="494"/>
      <c r="JPW35" s="494"/>
      <c r="JPX35" s="494"/>
      <c r="JPY35" s="494"/>
      <c r="JPZ35" s="494"/>
      <c r="JQA35" s="494"/>
      <c r="JQB35" s="494"/>
      <c r="JQC35" s="494"/>
      <c r="JQD35" s="494"/>
      <c r="JQE35" s="494"/>
      <c r="JQF35" s="494"/>
      <c r="JQG35" s="494"/>
      <c r="JQH35" s="494"/>
      <c r="JQI35" s="494"/>
      <c r="JQJ35" s="494"/>
      <c r="JQK35" s="494"/>
      <c r="JQL35" s="494"/>
      <c r="JQM35" s="494"/>
      <c r="JQN35" s="494"/>
      <c r="JQO35" s="494"/>
      <c r="JQP35" s="494"/>
      <c r="JQQ35" s="494"/>
      <c r="JQR35" s="494"/>
      <c r="JQS35" s="494"/>
      <c r="JQT35" s="494"/>
      <c r="JQU35" s="494"/>
      <c r="JQV35" s="494"/>
      <c r="JQW35" s="494"/>
      <c r="JQX35" s="494"/>
      <c r="JQY35" s="494"/>
      <c r="JQZ35" s="494"/>
      <c r="JRA35" s="494"/>
      <c r="JRB35" s="494"/>
      <c r="JRC35" s="494"/>
      <c r="JRD35" s="494"/>
      <c r="JRE35" s="494"/>
      <c r="JRF35" s="494"/>
      <c r="JRG35" s="494"/>
      <c r="JRH35" s="494"/>
      <c r="JRI35" s="494"/>
      <c r="JRJ35" s="494"/>
      <c r="JRK35" s="494"/>
      <c r="JRL35" s="494"/>
      <c r="JRM35" s="494"/>
      <c r="JRN35" s="494"/>
      <c r="JRO35" s="494"/>
      <c r="JRP35" s="494"/>
      <c r="JRQ35" s="494"/>
      <c r="JRR35" s="494"/>
      <c r="JRS35" s="494"/>
      <c r="JRT35" s="494"/>
      <c r="JRU35" s="494"/>
      <c r="JRV35" s="494"/>
      <c r="JRW35" s="494"/>
      <c r="JRX35" s="494"/>
      <c r="JRY35" s="494"/>
      <c r="JRZ35" s="494"/>
      <c r="JSA35" s="494"/>
      <c r="JSB35" s="494"/>
      <c r="JSC35" s="494"/>
      <c r="JSD35" s="494"/>
      <c r="JSE35" s="494"/>
      <c r="JSF35" s="494"/>
      <c r="JSG35" s="494"/>
      <c r="JSH35" s="494"/>
      <c r="JSI35" s="494"/>
      <c r="JSJ35" s="494"/>
      <c r="JSK35" s="494"/>
      <c r="JSL35" s="494"/>
      <c r="JSM35" s="494"/>
      <c r="JSN35" s="494"/>
      <c r="JSO35" s="494"/>
      <c r="JSP35" s="494"/>
      <c r="JSQ35" s="494"/>
      <c r="JSR35" s="494"/>
      <c r="JSS35" s="494"/>
      <c r="JST35" s="494"/>
      <c r="JSU35" s="494"/>
      <c r="JSV35" s="494"/>
      <c r="JSW35" s="494"/>
      <c r="JSX35" s="494"/>
      <c r="JSY35" s="494"/>
      <c r="JSZ35" s="494"/>
      <c r="JTA35" s="494"/>
      <c r="JTB35" s="494"/>
      <c r="JTC35" s="494"/>
      <c r="JTD35" s="494"/>
      <c r="JTE35" s="494"/>
      <c r="JTF35" s="494"/>
      <c r="JTG35" s="494"/>
      <c r="JTH35" s="494"/>
      <c r="JTI35" s="494"/>
      <c r="JTJ35" s="494"/>
      <c r="JTK35" s="494"/>
      <c r="JTL35" s="494"/>
      <c r="JTM35" s="494"/>
      <c r="JTN35" s="494"/>
      <c r="JTO35" s="494"/>
      <c r="JTP35" s="494"/>
      <c r="JTQ35" s="494"/>
      <c r="JTR35" s="494"/>
      <c r="JTS35" s="494"/>
      <c r="JTT35" s="494"/>
      <c r="JTU35" s="494"/>
      <c r="JTV35" s="494"/>
      <c r="JTW35" s="494"/>
      <c r="JTX35" s="494"/>
      <c r="JTY35" s="494"/>
      <c r="JTZ35" s="494"/>
      <c r="JUA35" s="494"/>
      <c r="JUB35" s="494"/>
      <c r="JUC35" s="494"/>
      <c r="JUD35" s="494"/>
      <c r="JUE35" s="494"/>
      <c r="JUF35" s="494"/>
      <c r="JUG35" s="494"/>
      <c r="JUH35" s="494"/>
      <c r="JUI35" s="494"/>
      <c r="JUJ35" s="494"/>
      <c r="JUK35" s="494"/>
      <c r="JUL35" s="494"/>
      <c r="JUM35" s="494"/>
      <c r="JUN35" s="494"/>
      <c r="JUO35" s="494"/>
      <c r="JUP35" s="494"/>
      <c r="JUQ35" s="494"/>
      <c r="JUR35" s="494"/>
      <c r="JUS35" s="494"/>
      <c r="JUT35" s="494"/>
      <c r="JUU35" s="494"/>
      <c r="JUV35" s="494"/>
      <c r="JUW35" s="494"/>
      <c r="JUX35" s="494"/>
      <c r="JUY35" s="494"/>
      <c r="JUZ35" s="494"/>
      <c r="JVA35" s="494"/>
      <c r="JVB35" s="494"/>
      <c r="JVC35" s="494"/>
      <c r="JVD35" s="494"/>
      <c r="JVE35" s="494"/>
      <c r="JVF35" s="494"/>
      <c r="JVG35" s="494"/>
      <c r="JVH35" s="494"/>
      <c r="JVI35" s="494"/>
      <c r="JVJ35" s="494"/>
      <c r="JVK35" s="494"/>
      <c r="JVL35" s="494"/>
      <c r="JVM35" s="494"/>
      <c r="JVN35" s="494"/>
      <c r="JVO35" s="494"/>
      <c r="JVP35" s="494"/>
      <c r="JVQ35" s="494"/>
      <c r="JVR35" s="494"/>
      <c r="JVS35" s="494"/>
      <c r="JVT35" s="494"/>
      <c r="JVU35" s="494"/>
      <c r="JVV35" s="494"/>
      <c r="JVW35" s="494"/>
      <c r="JVX35" s="494"/>
      <c r="JVY35" s="494"/>
      <c r="JVZ35" s="494"/>
      <c r="JWA35" s="494"/>
      <c r="JWB35" s="494"/>
      <c r="JWC35" s="494"/>
      <c r="JWD35" s="494"/>
      <c r="JWE35" s="494"/>
      <c r="JWF35" s="494"/>
      <c r="JWG35" s="494"/>
      <c r="JWH35" s="494"/>
      <c r="JWI35" s="494"/>
      <c r="JWJ35" s="494"/>
      <c r="JWK35" s="494"/>
      <c r="JWL35" s="494"/>
      <c r="JWM35" s="494"/>
      <c r="JWN35" s="494"/>
      <c r="JWO35" s="494"/>
      <c r="JWP35" s="494"/>
      <c r="JWQ35" s="494"/>
      <c r="JWR35" s="494"/>
      <c r="JWS35" s="494"/>
      <c r="JWT35" s="494"/>
      <c r="JWU35" s="494"/>
      <c r="JWV35" s="494"/>
      <c r="JWW35" s="494"/>
      <c r="JWX35" s="494"/>
      <c r="JWY35" s="494"/>
      <c r="JWZ35" s="494"/>
      <c r="JXA35" s="494"/>
      <c r="JXB35" s="494"/>
      <c r="JXC35" s="494"/>
      <c r="JXD35" s="494"/>
      <c r="JXE35" s="494"/>
      <c r="JXF35" s="494"/>
      <c r="JXG35" s="494"/>
      <c r="JXH35" s="494"/>
      <c r="JXI35" s="494"/>
      <c r="JXJ35" s="494"/>
      <c r="JXK35" s="494"/>
      <c r="JXL35" s="494"/>
      <c r="JXM35" s="494"/>
      <c r="JXN35" s="494"/>
      <c r="JXO35" s="494"/>
      <c r="JXP35" s="494"/>
      <c r="JXQ35" s="494"/>
      <c r="JXR35" s="494"/>
      <c r="JXS35" s="494"/>
      <c r="JXT35" s="494"/>
      <c r="JXU35" s="494"/>
      <c r="JXV35" s="494"/>
      <c r="JXW35" s="494"/>
      <c r="JXX35" s="494"/>
      <c r="JXY35" s="494"/>
      <c r="JXZ35" s="494"/>
      <c r="JYA35" s="494"/>
      <c r="JYB35" s="494"/>
      <c r="JYC35" s="494"/>
      <c r="JYD35" s="494"/>
      <c r="JYE35" s="494"/>
      <c r="JYF35" s="494"/>
      <c r="JYG35" s="494"/>
      <c r="JYH35" s="494"/>
      <c r="JYI35" s="494"/>
      <c r="JYJ35" s="494"/>
      <c r="JYK35" s="494"/>
      <c r="JYL35" s="494"/>
      <c r="JYM35" s="494"/>
      <c r="JYN35" s="494"/>
      <c r="JYO35" s="494"/>
      <c r="JYP35" s="494"/>
      <c r="JYQ35" s="494"/>
      <c r="JYR35" s="494"/>
      <c r="JYS35" s="494"/>
      <c r="JYT35" s="494"/>
      <c r="JYU35" s="494"/>
      <c r="JYV35" s="494"/>
      <c r="JYW35" s="494"/>
      <c r="JYX35" s="494"/>
      <c r="JYY35" s="494"/>
      <c r="JYZ35" s="494"/>
      <c r="JZA35" s="494"/>
      <c r="JZB35" s="494"/>
      <c r="JZC35" s="494"/>
      <c r="JZD35" s="494"/>
      <c r="JZE35" s="494"/>
      <c r="JZF35" s="494"/>
      <c r="JZG35" s="494"/>
      <c r="JZH35" s="494"/>
      <c r="JZI35" s="494"/>
      <c r="JZJ35" s="494"/>
      <c r="JZK35" s="494"/>
      <c r="JZL35" s="494"/>
      <c r="JZM35" s="494"/>
      <c r="JZN35" s="494"/>
      <c r="JZO35" s="494"/>
      <c r="JZP35" s="494"/>
      <c r="JZQ35" s="494"/>
      <c r="JZR35" s="494"/>
      <c r="JZS35" s="494"/>
      <c r="JZT35" s="494"/>
      <c r="JZU35" s="494"/>
      <c r="JZV35" s="494"/>
      <c r="JZW35" s="494"/>
      <c r="JZX35" s="494"/>
      <c r="JZY35" s="494"/>
      <c r="JZZ35" s="494"/>
      <c r="KAA35" s="494"/>
      <c r="KAB35" s="494"/>
      <c r="KAC35" s="494"/>
      <c r="KAD35" s="494"/>
      <c r="KAE35" s="494"/>
      <c r="KAF35" s="494"/>
      <c r="KAG35" s="494"/>
      <c r="KAH35" s="494"/>
      <c r="KAI35" s="494"/>
      <c r="KAJ35" s="494"/>
      <c r="KAK35" s="494"/>
      <c r="KAL35" s="494"/>
      <c r="KAM35" s="494"/>
      <c r="KAN35" s="494"/>
      <c r="KAO35" s="494"/>
      <c r="KAP35" s="494"/>
      <c r="KAQ35" s="494"/>
      <c r="KAR35" s="494"/>
      <c r="KAS35" s="494"/>
      <c r="KAT35" s="494"/>
      <c r="KAU35" s="494"/>
      <c r="KAV35" s="494"/>
      <c r="KAW35" s="494"/>
      <c r="KAX35" s="494"/>
      <c r="KAY35" s="494"/>
      <c r="KAZ35" s="494"/>
      <c r="KBA35" s="494"/>
      <c r="KBB35" s="494"/>
      <c r="KBC35" s="494"/>
      <c r="KBD35" s="494"/>
      <c r="KBE35" s="494"/>
      <c r="KBF35" s="494"/>
      <c r="KBG35" s="494"/>
      <c r="KBH35" s="494"/>
      <c r="KBI35" s="494"/>
      <c r="KBJ35" s="494"/>
      <c r="KBK35" s="494"/>
      <c r="KBL35" s="494"/>
      <c r="KBM35" s="494"/>
      <c r="KBN35" s="494"/>
      <c r="KBO35" s="494"/>
      <c r="KBP35" s="494"/>
      <c r="KBQ35" s="494"/>
      <c r="KBR35" s="494"/>
      <c r="KBS35" s="494"/>
      <c r="KBT35" s="494"/>
      <c r="KBU35" s="494"/>
      <c r="KBV35" s="494"/>
      <c r="KBW35" s="494"/>
      <c r="KBX35" s="494"/>
      <c r="KBY35" s="494"/>
      <c r="KBZ35" s="494"/>
      <c r="KCA35" s="494"/>
      <c r="KCB35" s="494"/>
      <c r="KCC35" s="494"/>
      <c r="KCD35" s="494"/>
      <c r="KCE35" s="494"/>
      <c r="KCF35" s="494"/>
      <c r="KCG35" s="494"/>
      <c r="KCH35" s="494"/>
      <c r="KCI35" s="494"/>
      <c r="KCJ35" s="494"/>
      <c r="KCK35" s="494"/>
      <c r="KCL35" s="494"/>
      <c r="KCM35" s="494"/>
      <c r="KCN35" s="494"/>
      <c r="KCO35" s="494"/>
      <c r="KCP35" s="494"/>
      <c r="KCQ35" s="494"/>
      <c r="KCR35" s="494"/>
      <c r="KCS35" s="494"/>
      <c r="KCT35" s="494"/>
      <c r="KCU35" s="494"/>
      <c r="KCV35" s="494"/>
      <c r="KCW35" s="494"/>
      <c r="KCX35" s="494"/>
      <c r="KCY35" s="494"/>
      <c r="KCZ35" s="494"/>
      <c r="KDA35" s="494"/>
      <c r="KDB35" s="494"/>
      <c r="KDC35" s="494"/>
      <c r="KDD35" s="494"/>
      <c r="KDE35" s="494"/>
      <c r="KDF35" s="494"/>
      <c r="KDG35" s="494"/>
      <c r="KDH35" s="494"/>
      <c r="KDI35" s="494"/>
      <c r="KDJ35" s="494"/>
      <c r="KDK35" s="494"/>
      <c r="KDL35" s="494"/>
      <c r="KDM35" s="494"/>
      <c r="KDN35" s="494"/>
      <c r="KDO35" s="494"/>
      <c r="KDP35" s="494"/>
      <c r="KDQ35" s="494"/>
      <c r="KDR35" s="494"/>
      <c r="KDS35" s="494"/>
      <c r="KDT35" s="494"/>
      <c r="KDU35" s="494"/>
      <c r="KDV35" s="494"/>
      <c r="KDW35" s="494"/>
      <c r="KDX35" s="494"/>
      <c r="KDY35" s="494"/>
      <c r="KDZ35" s="494"/>
      <c r="KEA35" s="494"/>
      <c r="KEB35" s="494"/>
      <c r="KEC35" s="494"/>
      <c r="KED35" s="494"/>
      <c r="KEE35" s="494"/>
      <c r="KEF35" s="494"/>
      <c r="KEG35" s="494"/>
      <c r="KEH35" s="494"/>
      <c r="KEI35" s="494"/>
      <c r="KEJ35" s="494"/>
      <c r="KEK35" s="494"/>
      <c r="KEL35" s="494"/>
      <c r="KEM35" s="494"/>
      <c r="KEN35" s="494"/>
    </row>
    <row r="36" spans="1:7580" ht="15.75" x14ac:dyDescent="0.2">
      <c r="B36" s="373" t="s">
        <v>324</v>
      </c>
      <c r="C36" s="411"/>
      <c r="D36" s="412"/>
      <c r="E36" s="412"/>
      <c r="F36" s="414"/>
      <c r="G36" s="414"/>
      <c r="H36" s="528"/>
      <c r="I36" s="528"/>
      <c r="J36" s="528"/>
      <c r="K36" s="528"/>
      <c r="L36" s="528"/>
      <c r="M36" s="528"/>
      <c r="N36" s="528">
        <f t="shared" si="11"/>
        <v>0</v>
      </c>
      <c r="O36" s="455"/>
      <c r="P36" s="455"/>
      <c r="Q36" s="1060"/>
      <c r="R36" s="420"/>
      <c r="S36" s="420"/>
      <c r="T36" s="420"/>
      <c r="U36" s="420"/>
      <c r="V36" s="1064"/>
      <c r="W36" s="420"/>
      <c r="X36" s="420"/>
      <c r="Y36" s="420"/>
      <c r="Z36" s="420"/>
      <c r="AA36" s="420"/>
      <c r="AB36" s="420"/>
      <c r="AC36" s="420"/>
      <c r="AD36" s="420"/>
      <c r="AE36" s="177"/>
      <c r="AF36" s="420"/>
      <c r="AG36" s="177"/>
      <c r="AH36" s="420"/>
      <c r="AI36" s="421"/>
      <c r="AJ36" s="1014"/>
      <c r="AK36" s="416"/>
      <c r="AL36" s="417"/>
      <c r="AM36" s="418"/>
      <c r="AN36" s="418"/>
      <c r="AO36" s="4"/>
      <c r="AP36" s="419"/>
      <c r="AQ36" s="419"/>
      <c r="AR36" s="419"/>
      <c r="AS36" s="419"/>
      <c r="AT36" s="419"/>
      <c r="AU36" s="4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</row>
    <row r="37" spans="1:7580" s="765" customFormat="1" ht="15.75" hidden="1" x14ac:dyDescent="0.2">
      <c r="A37" s="739"/>
      <c r="B37" s="767" t="s">
        <v>325</v>
      </c>
      <c r="C37" s="764">
        <v>25631</v>
      </c>
      <c r="D37" s="743" t="s">
        <v>244</v>
      </c>
      <c r="E37" s="743"/>
      <c r="F37" s="744" t="s">
        <v>241</v>
      </c>
      <c r="G37" s="744" t="s">
        <v>242</v>
      </c>
      <c r="H37" s="746">
        <v>2</v>
      </c>
      <c r="I37" s="746"/>
      <c r="J37" s="746">
        <f>IF(G37="A",(H37+I37)/2,H37+I37)</f>
        <v>2</v>
      </c>
      <c r="K37" s="746">
        <f>TRUNC(J37,0)</f>
        <v>2</v>
      </c>
      <c r="L37" s="746"/>
      <c r="M37" s="746"/>
      <c r="N37" s="746">
        <f t="shared" si="11"/>
        <v>0</v>
      </c>
      <c r="O37" s="750"/>
      <c r="P37" s="750"/>
      <c r="Q37" s="1060"/>
      <c r="R37" s="748"/>
      <c r="S37" s="748"/>
      <c r="T37" s="748"/>
      <c r="U37" s="748"/>
      <c r="V37" s="1064"/>
      <c r="W37" s="748"/>
      <c r="X37" s="748"/>
      <c r="Y37" s="748"/>
      <c r="Z37" s="748"/>
      <c r="AA37" s="748"/>
      <c r="AB37" s="748"/>
      <c r="AC37" s="748"/>
      <c r="AD37" s="748"/>
      <c r="AE37" s="751"/>
      <c r="AF37" s="748"/>
      <c r="AG37" s="751"/>
      <c r="AH37" s="748"/>
      <c r="AI37" s="759"/>
      <c r="AJ37" s="1014">
        <f>SUM(N37:AI37)+K37</f>
        <v>2</v>
      </c>
      <c r="AK37" s="753"/>
      <c r="AL37" s="754"/>
      <c r="AM37" s="762"/>
      <c r="AN37" s="762"/>
      <c r="AO37" s="755">
        <v>5</v>
      </c>
      <c r="AP37" s="756">
        <f>C37*AJ37*AO37</f>
        <v>256310</v>
      </c>
      <c r="AQ37" s="756"/>
      <c r="AR37" s="756"/>
      <c r="AS37" s="756"/>
      <c r="AT37" s="756"/>
      <c r="AU37" s="755"/>
      <c r="AV37" s="739"/>
      <c r="AW37" s="739"/>
      <c r="AX37" s="739"/>
      <c r="AY37" s="739"/>
      <c r="AZ37" s="739"/>
      <c r="KEN37" s="739"/>
    </row>
    <row r="38" spans="1:7580" ht="15.75" x14ac:dyDescent="0.2">
      <c r="A38" s="9">
        <v>47</v>
      </c>
      <c r="B38" s="396" t="s">
        <v>252</v>
      </c>
      <c r="C38" s="443"/>
      <c r="D38" s="444"/>
      <c r="E38" s="444"/>
      <c r="F38" s="413"/>
      <c r="G38" s="441"/>
      <c r="H38" s="528"/>
      <c r="I38" s="528"/>
      <c r="J38" s="528"/>
      <c r="K38" s="528"/>
      <c r="L38" s="528"/>
      <c r="M38" s="528"/>
      <c r="N38" s="528">
        <f t="shared" si="11"/>
        <v>0</v>
      </c>
      <c r="O38" s="552"/>
      <c r="P38" s="553"/>
      <c r="Q38" s="1060">
        <f t="shared" ref="Q38:Q70" si="12">TRUNC(IF(D38="PM",0,IF(E38="CA",(K38)/6,(K38)/3)),0)</f>
        <v>0</v>
      </c>
      <c r="R38" s="550"/>
      <c r="S38" s="550"/>
      <c r="T38" s="415"/>
      <c r="U38" s="550"/>
      <c r="V38" s="1065"/>
      <c r="W38" s="550"/>
      <c r="X38" s="550"/>
      <c r="Y38" s="550"/>
      <c r="Z38" s="550"/>
      <c r="AA38" s="550"/>
      <c r="AB38" s="415"/>
      <c r="AC38" s="415"/>
      <c r="AD38" s="415"/>
      <c r="AE38" s="551"/>
      <c r="AF38" s="415"/>
      <c r="AG38" s="551"/>
      <c r="AH38" s="415"/>
      <c r="AI38" s="446"/>
      <c r="AJ38" s="1014"/>
      <c r="AK38" s="447"/>
      <c r="AL38" s="448"/>
      <c r="AM38" s="449"/>
      <c r="AN38" s="449"/>
      <c r="AO38" s="450"/>
      <c r="AP38" s="451"/>
      <c r="AQ38" s="451"/>
      <c r="AR38" s="451"/>
      <c r="AS38" s="452"/>
      <c r="AT38" s="451"/>
      <c r="AU38" s="450"/>
      <c r="BA38" s="494"/>
      <c r="BB38" s="494"/>
      <c r="BC38" s="494"/>
      <c r="BD38" s="494"/>
      <c r="BE38" s="494"/>
      <c r="BF38" s="494"/>
      <c r="BG38" s="494"/>
      <c r="BH38" s="494"/>
      <c r="BI38" s="494"/>
      <c r="BJ38" s="494"/>
      <c r="BK38" s="494"/>
      <c r="BL38" s="494"/>
      <c r="BM38" s="494"/>
      <c r="BN38" s="494"/>
      <c r="BO38" s="494"/>
      <c r="BP38" s="494"/>
      <c r="BQ38" s="494"/>
      <c r="BR38" s="494"/>
      <c r="BS38" s="494"/>
      <c r="BT38" s="494"/>
      <c r="BU38" s="494"/>
      <c r="BV38" s="494"/>
      <c r="BW38" s="494"/>
      <c r="BX38" s="494"/>
      <c r="BY38" s="494"/>
      <c r="BZ38" s="494"/>
      <c r="CA38" s="494"/>
      <c r="CB38" s="494"/>
      <c r="CC38" s="494"/>
      <c r="CD38" s="494"/>
      <c r="CE38" s="494"/>
      <c r="CF38" s="494"/>
      <c r="CG38" s="494"/>
      <c r="CH38" s="494"/>
      <c r="CI38" s="494"/>
      <c r="CJ38" s="494"/>
      <c r="CK38" s="494"/>
      <c r="CL38" s="494"/>
      <c r="CM38" s="494"/>
      <c r="CN38" s="494"/>
      <c r="CO38" s="494"/>
      <c r="CP38" s="494"/>
      <c r="CQ38" s="494"/>
      <c r="CR38" s="494"/>
      <c r="CS38" s="494"/>
      <c r="CT38" s="494"/>
      <c r="CU38" s="494"/>
      <c r="CV38" s="494"/>
      <c r="CW38" s="494"/>
      <c r="CX38" s="494"/>
      <c r="CY38" s="494"/>
      <c r="CZ38" s="494"/>
      <c r="DA38" s="494"/>
      <c r="DB38" s="494"/>
      <c r="DC38" s="494"/>
      <c r="DD38" s="494"/>
      <c r="DE38" s="494"/>
      <c r="DF38" s="494"/>
      <c r="DG38" s="494"/>
      <c r="DH38" s="494"/>
      <c r="DI38" s="494"/>
      <c r="DJ38" s="494"/>
      <c r="DK38" s="494"/>
      <c r="DL38" s="494"/>
      <c r="DM38" s="494"/>
      <c r="DN38" s="494"/>
      <c r="DO38" s="494"/>
      <c r="DP38" s="494"/>
      <c r="DQ38" s="494"/>
      <c r="DR38" s="494"/>
      <c r="DS38" s="494"/>
      <c r="DT38" s="494"/>
      <c r="DU38" s="494"/>
      <c r="DV38" s="494"/>
      <c r="DW38" s="494"/>
      <c r="DX38" s="494"/>
      <c r="DY38" s="494"/>
      <c r="DZ38" s="494"/>
      <c r="EA38" s="494"/>
      <c r="EB38" s="494"/>
      <c r="EC38" s="494"/>
      <c r="ED38" s="494"/>
      <c r="EE38" s="494"/>
      <c r="EF38" s="494"/>
      <c r="EG38" s="494"/>
      <c r="EH38" s="494"/>
      <c r="EI38" s="494"/>
      <c r="EJ38" s="494"/>
      <c r="EK38" s="494"/>
      <c r="EL38" s="494"/>
      <c r="EM38" s="494"/>
      <c r="EN38" s="494"/>
      <c r="EO38" s="494"/>
      <c r="EP38" s="494"/>
      <c r="EQ38" s="494"/>
      <c r="ER38" s="494"/>
      <c r="ES38" s="494"/>
      <c r="ET38" s="494"/>
      <c r="EU38" s="494"/>
      <c r="EV38" s="494"/>
      <c r="EW38" s="494"/>
      <c r="EX38" s="494"/>
      <c r="EY38" s="494"/>
      <c r="EZ38" s="494"/>
      <c r="FA38" s="494"/>
      <c r="FB38" s="494"/>
      <c r="FC38" s="494"/>
      <c r="FD38" s="494"/>
      <c r="FE38" s="494"/>
      <c r="FF38" s="494"/>
      <c r="FG38" s="494"/>
      <c r="FH38" s="494"/>
      <c r="FI38" s="494"/>
      <c r="FJ38" s="494"/>
      <c r="FK38" s="494"/>
      <c r="FL38" s="494"/>
      <c r="FM38" s="494"/>
      <c r="FN38" s="494"/>
      <c r="FO38" s="494"/>
      <c r="FP38" s="494"/>
      <c r="FQ38" s="494"/>
      <c r="FR38" s="494"/>
      <c r="FS38" s="494"/>
      <c r="FT38" s="494"/>
      <c r="FU38" s="494"/>
      <c r="FV38" s="494"/>
      <c r="FW38" s="494"/>
      <c r="FX38" s="494"/>
      <c r="FY38" s="494"/>
      <c r="FZ38" s="494"/>
      <c r="GA38" s="494"/>
      <c r="GB38" s="494"/>
      <c r="GC38" s="494"/>
      <c r="GD38" s="494"/>
      <c r="GE38" s="494"/>
      <c r="GF38" s="494"/>
      <c r="GG38" s="494"/>
      <c r="GH38" s="494"/>
      <c r="GI38" s="494"/>
      <c r="GJ38" s="494"/>
      <c r="GK38" s="494"/>
      <c r="GL38" s="494"/>
      <c r="GM38" s="494"/>
      <c r="GN38" s="494"/>
      <c r="GO38" s="494"/>
      <c r="GP38" s="494"/>
      <c r="GQ38" s="494"/>
      <c r="GR38" s="494"/>
      <c r="GS38" s="494"/>
      <c r="GT38" s="494"/>
      <c r="GU38" s="494"/>
      <c r="GV38" s="494"/>
      <c r="GW38" s="494"/>
      <c r="GX38" s="494"/>
      <c r="GY38" s="494"/>
      <c r="GZ38" s="494"/>
      <c r="HA38" s="494"/>
      <c r="HB38" s="494"/>
      <c r="HC38" s="494"/>
      <c r="HD38" s="494"/>
      <c r="HE38" s="494"/>
      <c r="HF38" s="494"/>
      <c r="HG38" s="494"/>
      <c r="HH38" s="494"/>
      <c r="HI38" s="494"/>
      <c r="HJ38" s="494"/>
      <c r="HK38" s="494"/>
      <c r="HL38" s="494"/>
      <c r="HM38" s="494"/>
      <c r="HN38" s="494"/>
      <c r="HO38" s="494"/>
      <c r="HP38" s="494"/>
      <c r="HQ38" s="494"/>
      <c r="HR38" s="494"/>
      <c r="HS38" s="494"/>
      <c r="HT38" s="494"/>
      <c r="HU38" s="494"/>
      <c r="HV38" s="494"/>
      <c r="HW38" s="494"/>
      <c r="HX38" s="494"/>
      <c r="HY38" s="494"/>
      <c r="HZ38" s="494"/>
      <c r="IA38" s="494"/>
      <c r="IB38" s="494"/>
      <c r="IC38" s="494"/>
      <c r="ID38" s="494"/>
      <c r="IE38" s="494"/>
      <c r="IF38" s="494"/>
      <c r="IG38" s="494"/>
      <c r="IH38" s="494"/>
      <c r="II38" s="494"/>
      <c r="IJ38" s="494"/>
      <c r="IK38" s="494"/>
      <c r="IL38" s="494"/>
      <c r="IM38" s="494"/>
      <c r="IN38" s="494"/>
      <c r="IO38" s="494"/>
      <c r="IP38" s="494"/>
      <c r="IQ38" s="494"/>
      <c r="IR38" s="494"/>
      <c r="IS38" s="494"/>
      <c r="IT38" s="494"/>
      <c r="IU38" s="494"/>
      <c r="IV38" s="494"/>
      <c r="IW38" s="494"/>
      <c r="IX38" s="494"/>
      <c r="IY38" s="494"/>
      <c r="IZ38" s="494"/>
      <c r="JA38" s="494"/>
      <c r="JB38" s="494"/>
      <c r="JC38" s="494"/>
      <c r="JD38" s="494"/>
      <c r="JE38" s="494"/>
      <c r="JF38" s="494"/>
      <c r="JG38" s="494"/>
      <c r="JH38" s="494"/>
      <c r="JI38" s="494"/>
      <c r="JJ38" s="494"/>
      <c r="JK38" s="494"/>
      <c r="JL38" s="494"/>
      <c r="JM38" s="494"/>
      <c r="JN38" s="494"/>
      <c r="JO38" s="494"/>
      <c r="JP38" s="494"/>
      <c r="JQ38" s="494"/>
      <c r="JR38" s="494"/>
      <c r="JS38" s="494"/>
      <c r="JT38" s="494"/>
      <c r="JU38" s="494"/>
      <c r="JV38" s="494"/>
      <c r="JW38" s="494"/>
      <c r="JX38" s="494"/>
      <c r="JY38" s="494"/>
      <c r="JZ38" s="494"/>
      <c r="KA38" s="494"/>
      <c r="KB38" s="494"/>
      <c r="KC38" s="494"/>
      <c r="KD38" s="494"/>
      <c r="KE38" s="494"/>
      <c r="KF38" s="494"/>
      <c r="KG38" s="494"/>
      <c r="KH38" s="494"/>
      <c r="KI38" s="494"/>
      <c r="KJ38" s="494"/>
      <c r="KK38" s="494"/>
      <c r="KL38" s="494"/>
      <c r="KM38" s="494"/>
      <c r="KN38" s="494"/>
      <c r="KO38" s="494"/>
      <c r="KP38" s="494"/>
      <c r="KQ38" s="494"/>
      <c r="KR38" s="494"/>
      <c r="KS38" s="494"/>
      <c r="KT38" s="494"/>
      <c r="KU38" s="494"/>
      <c r="KV38" s="494"/>
      <c r="KW38" s="494"/>
      <c r="KX38" s="494"/>
      <c r="KY38" s="494"/>
      <c r="KZ38" s="494"/>
      <c r="LA38" s="494"/>
      <c r="LB38" s="494"/>
      <c r="LC38" s="494"/>
      <c r="LD38" s="494"/>
      <c r="LE38" s="494"/>
      <c r="LF38" s="494"/>
      <c r="LG38" s="494"/>
      <c r="LH38" s="494"/>
      <c r="LI38" s="494"/>
      <c r="LJ38" s="494"/>
      <c r="LK38" s="494"/>
      <c r="LL38" s="494"/>
      <c r="LM38" s="494"/>
      <c r="LN38" s="494"/>
      <c r="LO38" s="494"/>
      <c r="LP38" s="494"/>
      <c r="LQ38" s="494"/>
      <c r="LR38" s="494"/>
      <c r="LS38" s="494"/>
      <c r="LT38" s="494"/>
      <c r="LU38" s="494"/>
      <c r="LV38" s="494"/>
      <c r="LW38" s="494"/>
      <c r="LX38" s="494"/>
      <c r="LY38" s="494"/>
      <c r="LZ38" s="494"/>
      <c r="MA38" s="494"/>
      <c r="MB38" s="494"/>
      <c r="MC38" s="494"/>
      <c r="MD38" s="494"/>
      <c r="ME38" s="494"/>
      <c r="MF38" s="494"/>
      <c r="MG38" s="494"/>
      <c r="MH38" s="494"/>
      <c r="MI38" s="494"/>
      <c r="MJ38" s="494"/>
      <c r="MK38" s="494"/>
      <c r="ML38" s="494"/>
      <c r="MM38" s="494"/>
      <c r="MN38" s="494"/>
      <c r="MO38" s="494"/>
      <c r="MP38" s="494"/>
      <c r="MQ38" s="494"/>
      <c r="MR38" s="494"/>
      <c r="MS38" s="494"/>
      <c r="MT38" s="494"/>
      <c r="MU38" s="494"/>
      <c r="MV38" s="494"/>
      <c r="MW38" s="494"/>
      <c r="MX38" s="494"/>
      <c r="MY38" s="494"/>
      <c r="MZ38" s="494"/>
      <c r="NA38" s="494"/>
      <c r="NB38" s="494"/>
      <c r="NC38" s="494"/>
      <c r="ND38" s="494"/>
      <c r="NE38" s="494"/>
      <c r="NF38" s="494"/>
      <c r="NG38" s="494"/>
      <c r="NH38" s="494"/>
      <c r="NI38" s="494"/>
      <c r="NJ38" s="494"/>
      <c r="NK38" s="494"/>
      <c r="NL38" s="494"/>
      <c r="NM38" s="494"/>
      <c r="NN38" s="494"/>
      <c r="NO38" s="494"/>
      <c r="NP38" s="494"/>
      <c r="NQ38" s="494"/>
      <c r="NR38" s="494"/>
      <c r="NS38" s="494"/>
      <c r="NT38" s="494"/>
      <c r="NU38" s="494"/>
      <c r="NV38" s="494"/>
      <c r="NW38" s="494"/>
      <c r="NX38" s="494"/>
      <c r="NY38" s="494"/>
      <c r="NZ38" s="494"/>
      <c r="OA38" s="494"/>
      <c r="OB38" s="494"/>
      <c r="OC38" s="494"/>
      <c r="OD38" s="494"/>
      <c r="OE38" s="494"/>
      <c r="OF38" s="494"/>
      <c r="OG38" s="494"/>
      <c r="OH38" s="494"/>
      <c r="OI38" s="494"/>
      <c r="OJ38" s="494"/>
      <c r="OK38" s="494"/>
      <c r="OL38" s="494"/>
      <c r="OM38" s="494"/>
      <c r="ON38" s="494"/>
      <c r="OO38" s="494"/>
      <c r="OP38" s="494"/>
      <c r="OQ38" s="494"/>
      <c r="OR38" s="494"/>
      <c r="OS38" s="494"/>
      <c r="OT38" s="494"/>
      <c r="OU38" s="494"/>
      <c r="OV38" s="494"/>
      <c r="OW38" s="494"/>
      <c r="OX38" s="494"/>
      <c r="OY38" s="494"/>
      <c r="OZ38" s="494"/>
      <c r="PA38" s="494"/>
      <c r="PB38" s="494"/>
      <c r="PC38" s="494"/>
      <c r="PD38" s="494"/>
      <c r="PE38" s="494"/>
      <c r="PF38" s="494"/>
      <c r="PG38" s="494"/>
      <c r="PH38" s="494"/>
      <c r="PI38" s="494"/>
      <c r="PJ38" s="494"/>
      <c r="PK38" s="494"/>
      <c r="PL38" s="494"/>
      <c r="PM38" s="494"/>
      <c r="PN38" s="494"/>
      <c r="PO38" s="494"/>
      <c r="PP38" s="494"/>
      <c r="PQ38" s="494"/>
      <c r="PR38" s="494"/>
      <c r="PS38" s="494"/>
      <c r="PT38" s="494"/>
      <c r="PU38" s="494"/>
      <c r="PV38" s="494"/>
      <c r="PW38" s="494"/>
      <c r="PX38" s="494"/>
      <c r="PY38" s="494"/>
      <c r="PZ38" s="494"/>
      <c r="QA38" s="494"/>
      <c r="QB38" s="494"/>
      <c r="QC38" s="494"/>
      <c r="QD38" s="494"/>
      <c r="QE38" s="494"/>
      <c r="QF38" s="494"/>
      <c r="QG38" s="494"/>
      <c r="QH38" s="494"/>
      <c r="QI38" s="494"/>
      <c r="QJ38" s="494"/>
      <c r="QK38" s="494"/>
      <c r="QL38" s="494"/>
      <c r="QM38" s="494"/>
      <c r="QN38" s="494"/>
      <c r="QO38" s="494"/>
      <c r="QP38" s="494"/>
      <c r="QQ38" s="494"/>
      <c r="QR38" s="494"/>
      <c r="QS38" s="494"/>
      <c r="QT38" s="494"/>
      <c r="QU38" s="494"/>
      <c r="QV38" s="494"/>
      <c r="QW38" s="494"/>
      <c r="QX38" s="494"/>
      <c r="QY38" s="494"/>
      <c r="QZ38" s="494"/>
      <c r="RA38" s="494"/>
      <c r="RB38" s="494"/>
      <c r="RC38" s="494"/>
      <c r="RD38" s="494"/>
      <c r="RE38" s="494"/>
      <c r="RF38" s="494"/>
      <c r="RG38" s="494"/>
      <c r="RH38" s="494"/>
      <c r="RI38" s="494"/>
      <c r="RJ38" s="494"/>
      <c r="RK38" s="494"/>
      <c r="RL38" s="494"/>
      <c r="RM38" s="494"/>
      <c r="RN38" s="494"/>
      <c r="RO38" s="494"/>
      <c r="RP38" s="494"/>
      <c r="RQ38" s="494"/>
      <c r="RR38" s="494"/>
      <c r="RS38" s="494"/>
      <c r="RT38" s="494"/>
      <c r="RU38" s="494"/>
      <c r="RV38" s="494"/>
      <c r="RW38" s="494"/>
      <c r="RX38" s="494"/>
      <c r="RY38" s="494"/>
      <c r="RZ38" s="494"/>
      <c r="SA38" s="494"/>
      <c r="SB38" s="494"/>
      <c r="SC38" s="494"/>
      <c r="SD38" s="494"/>
      <c r="SE38" s="494"/>
      <c r="SF38" s="494"/>
      <c r="SG38" s="494"/>
      <c r="SH38" s="494"/>
      <c r="SI38" s="494"/>
      <c r="SJ38" s="494"/>
      <c r="SK38" s="494"/>
      <c r="SL38" s="494"/>
      <c r="SM38" s="494"/>
      <c r="SN38" s="494"/>
      <c r="SO38" s="494"/>
      <c r="SP38" s="494"/>
      <c r="SQ38" s="494"/>
      <c r="SR38" s="494"/>
      <c r="SS38" s="494"/>
      <c r="ST38" s="494"/>
      <c r="SU38" s="494"/>
      <c r="SV38" s="494"/>
      <c r="SW38" s="494"/>
      <c r="SX38" s="494"/>
      <c r="SY38" s="494"/>
      <c r="SZ38" s="494"/>
      <c r="TA38" s="494"/>
      <c r="TB38" s="494"/>
      <c r="TC38" s="494"/>
      <c r="TD38" s="494"/>
      <c r="TE38" s="494"/>
      <c r="TF38" s="494"/>
      <c r="TG38" s="494"/>
      <c r="TH38" s="494"/>
      <c r="TI38" s="494"/>
      <c r="TJ38" s="494"/>
      <c r="TK38" s="494"/>
      <c r="TL38" s="494"/>
      <c r="TM38" s="494"/>
      <c r="TN38" s="494"/>
      <c r="TO38" s="494"/>
      <c r="TP38" s="494"/>
      <c r="TQ38" s="494"/>
      <c r="TR38" s="494"/>
      <c r="TS38" s="494"/>
      <c r="TT38" s="494"/>
      <c r="TU38" s="494"/>
      <c r="TV38" s="494"/>
      <c r="TW38" s="494"/>
      <c r="TX38" s="494"/>
      <c r="TY38" s="494"/>
      <c r="TZ38" s="494"/>
      <c r="UA38" s="494"/>
      <c r="UB38" s="494"/>
      <c r="UC38" s="494"/>
      <c r="UD38" s="494"/>
      <c r="UE38" s="494"/>
      <c r="UF38" s="494"/>
      <c r="UG38" s="494"/>
      <c r="UH38" s="494"/>
      <c r="UI38" s="494"/>
      <c r="UJ38" s="494"/>
      <c r="UK38" s="494"/>
      <c r="UL38" s="494"/>
      <c r="UM38" s="494"/>
      <c r="UN38" s="494"/>
      <c r="UO38" s="494"/>
      <c r="UP38" s="494"/>
      <c r="UQ38" s="494"/>
      <c r="UR38" s="494"/>
      <c r="US38" s="494"/>
      <c r="UT38" s="494"/>
      <c r="UU38" s="494"/>
      <c r="UV38" s="494"/>
      <c r="UW38" s="494"/>
      <c r="UX38" s="494"/>
      <c r="UY38" s="494"/>
      <c r="UZ38" s="494"/>
      <c r="VA38" s="494"/>
      <c r="VB38" s="494"/>
      <c r="VC38" s="494"/>
      <c r="VD38" s="494"/>
      <c r="VE38" s="494"/>
      <c r="VF38" s="494"/>
      <c r="VG38" s="494"/>
      <c r="VH38" s="494"/>
      <c r="VI38" s="494"/>
      <c r="VJ38" s="494"/>
      <c r="VK38" s="494"/>
      <c r="VL38" s="494"/>
      <c r="VM38" s="494"/>
      <c r="VN38" s="494"/>
      <c r="VO38" s="494"/>
      <c r="VP38" s="494"/>
      <c r="VQ38" s="494"/>
      <c r="VR38" s="494"/>
      <c r="VS38" s="494"/>
      <c r="VT38" s="494"/>
      <c r="VU38" s="494"/>
      <c r="VV38" s="494"/>
      <c r="VW38" s="494"/>
      <c r="VX38" s="494"/>
      <c r="VY38" s="494"/>
      <c r="VZ38" s="494"/>
      <c r="WA38" s="494"/>
      <c r="WB38" s="494"/>
      <c r="WC38" s="494"/>
      <c r="WD38" s="494"/>
      <c r="WE38" s="494"/>
      <c r="WF38" s="494"/>
      <c r="WG38" s="494"/>
      <c r="WH38" s="494"/>
      <c r="WI38" s="494"/>
      <c r="WJ38" s="494"/>
      <c r="WK38" s="494"/>
      <c r="WL38" s="494"/>
      <c r="WM38" s="494"/>
      <c r="WN38" s="494"/>
      <c r="WO38" s="494"/>
      <c r="WP38" s="494"/>
      <c r="WQ38" s="494"/>
      <c r="WR38" s="494"/>
      <c r="WS38" s="494"/>
      <c r="WT38" s="494"/>
      <c r="WU38" s="494"/>
      <c r="WV38" s="494"/>
      <c r="WW38" s="494"/>
      <c r="WX38" s="494"/>
      <c r="WY38" s="494"/>
      <c r="WZ38" s="494"/>
      <c r="XA38" s="494"/>
      <c r="XB38" s="494"/>
      <c r="XC38" s="494"/>
      <c r="XD38" s="494"/>
      <c r="XE38" s="494"/>
      <c r="XF38" s="494"/>
      <c r="XG38" s="494"/>
      <c r="XH38" s="494"/>
      <c r="XI38" s="494"/>
      <c r="XJ38" s="494"/>
      <c r="XK38" s="494"/>
      <c r="XL38" s="494"/>
      <c r="XM38" s="494"/>
      <c r="XN38" s="494"/>
      <c r="XO38" s="494"/>
      <c r="XP38" s="494"/>
      <c r="XQ38" s="494"/>
      <c r="XR38" s="494"/>
      <c r="XS38" s="494"/>
      <c r="XT38" s="494"/>
      <c r="XU38" s="494"/>
      <c r="XV38" s="494"/>
      <c r="XW38" s="494"/>
      <c r="XX38" s="494"/>
      <c r="XY38" s="494"/>
      <c r="XZ38" s="494"/>
      <c r="YA38" s="494"/>
      <c r="YB38" s="494"/>
      <c r="YC38" s="494"/>
      <c r="YD38" s="494"/>
      <c r="YE38" s="494"/>
      <c r="YF38" s="494"/>
      <c r="YG38" s="494"/>
      <c r="YH38" s="494"/>
      <c r="YI38" s="494"/>
      <c r="YJ38" s="494"/>
      <c r="YK38" s="494"/>
      <c r="YL38" s="494"/>
      <c r="YM38" s="494"/>
      <c r="YN38" s="494"/>
      <c r="YO38" s="494"/>
      <c r="YP38" s="494"/>
      <c r="YQ38" s="494"/>
      <c r="YR38" s="494"/>
      <c r="YS38" s="494"/>
      <c r="YT38" s="494"/>
      <c r="YU38" s="494"/>
      <c r="YV38" s="494"/>
      <c r="YW38" s="494"/>
      <c r="YX38" s="494"/>
      <c r="YY38" s="494"/>
      <c r="YZ38" s="494"/>
      <c r="ZA38" s="494"/>
      <c r="ZB38" s="494"/>
      <c r="ZC38" s="494"/>
      <c r="ZD38" s="494"/>
      <c r="ZE38" s="494"/>
      <c r="ZF38" s="494"/>
      <c r="ZG38" s="494"/>
      <c r="ZH38" s="494"/>
      <c r="ZI38" s="494"/>
      <c r="ZJ38" s="494"/>
      <c r="ZK38" s="494"/>
      <c r="ZL38" s="494"/>
      <c r="ZM38" s="494"/>
      <c r="ZN38" s="494"/>
      <c r="ZO38" s="494"/>
      <c r="ZP38" s="494"/>
      <c r="ZQ38" s="494"/>
      <c r="ZR38" s="494"/>
      <c r="ZS38" s="494"/>
      <c r="ZT38" s="494"/>
      <c r="ZU38" s="494"/>
      <c r="ZV38" s="494"/>
      <c r="ZW38" s="494"/>
      <c r="ZX38" s="494"/>
      <c r="ZY38" s="494"/>
      <c r="ZZ38" s="494"/>
      <c r="AAA38" s="494"/>
      <c r="AAB38" s="494"/>
      <c r="AAC38" s="494"/>
      <c r="AAD38" s="494"/>
      <c r="AAE38" s="494"/>
      <c r="AAF38" s="494"/>
      <c r="AAG38" s="494"/>
      <c r="AAH38" s="494"/>
      <c r="AAI38" s="494"/>
      <c r="AAJ38" s="494"/>
      <c r="AAK38" s="494"/>
      <c r="AAL38" s="494"/>
      <c r="AAM38" s="494"/>
      <c r="AAN38" s="494"/>
      <c r="AAO38" s="494"/>
      <c r="AAP38" s="494"/>
      <c r="AAQ38" s="494"/>
      <c r="AAR38" s="494"/>
      <c r="AAS38" s="494"/>
      <c r="AAT38" s="494"/>
      <c r="AAU38" s="494"/>
      <c r="AAV38" s="494"/>
      <c r="AAW38" s="494"/>
      <c r="AAX38" s="494"/>
      <c r="AAY38" s="494"/>
      <c r="AAZ38" s="494"/>
      <c r="ABA38" s="494"/>
      <c r="ABB38" s="494"/>
      <c r="ABC38" s="494"/>
      <c r="ABD38" s="494"/>
      <c r="ABE38" s="494"/>
      <c r="ABF38" s="494"/>
      <c r="ABG38" s="494"/>
      <c r="ABH38" s="494"/>
      <c r="ABI38" s="494"/>
      <c r="ABJ38" s="494"/>
      <c r="ABK38" s="494"/>
      <c r="ABL38" s="494"/>
      <c r="ABM38" s="494"/>
      <c r="ABN38" s="494"/>
      <c r="ABO38" s="494"/>
      <c r="ABP38" s="494"/>
      <c r="ABQ38" s="494"/>
      <c r="ABR38" s="494"/>
      <c r="ABS38" s="494"/>
      <c r="ABT38" s="494"/>
      <c r="ABU38" s="494"/>
      <c r="ABV38" s="494"/>
      <c r="ABW38" s="494"/>
      <c r="ABX38" s="494"/>
      <c r="ABY38" s="494"/>
      <c r="ABZ38" s="494"/>
      <c r="ACA38" s="494"/>
      <c r="ACB38" s="494"/>
      <c r="ACC38" s="494"/>
      <c r="ACD38" s="494"/>
      <c r="ACE38" s="494"/>
      <c r="ACF38" s="494"/>
      <c r="ACG38" s="494"/>
      <c r="ACH38" s="494"/>
      <c r="ACI38" s="494"/>
      <c r="ACJ38" s="494"/>
      <c r="ACK38" s="494"/>
      <c r="ACL38" s="494"/>
      <c r="ACM38" s="494"/>
      <c r="ACN38" s="494"/>
      <c r="ACO38" s="494"/>
      <c r="ACP38" s="494"/>
      <c r="ACQ38" s="494"/>
      <c r="ACR38" s="494"/>
      <c r="ACS38" s="494"/>
      <c r="ACT38" s="494"/>
      <c r="ACU38" s="494"/>
      <c r="ACV38" s="494"/>
      <c r="ACW38" s="494"/>
      <c r="ACX38" s="494"/>
      <c r="ACY38" s="494"/>
      <c r="ACZ38" s="494"/>
      <c r="ADA38" s="494"/>
      <c r="ADB38" s="494"/>
      <c r="ADC38" s="494"/>
      <c r="ADD38" s="494"/>
      <c r="ADE38" s="494"/>
      <c r="ADF38" s="494"/>
      <c r="ADG38" s="494"/>
      <c r="ADH38" s="494"/>
      <c r="ADI38" s="494"/>
      <c r="ADJ38" s="494"/>
      <c r="ADK38" s="494"/>
      <c r="ADL38" s="494"/>
      <c r="ADM38" s="494"/>
      <c r="ADN38" s="494"/>
      <c r="ADO38" s="494"/>
      <c r="ADP38" s="494"/>
      <c r="ADQ38" s="494"/>
      <c r="ADR38" s="494"/>
      <c r="ADS38" s="494"/>
      <c r="ADT38" s="494"/>
      <c r="ADU38" s="494"/>
      <c r="ADV38" s="494"/>
      <c r="ADW38" s="494"/>
      <c r="ADX38" s="494"/>
      <c r="ADY38" s="494"/>
      <c r="ADZ38" s="494"/>
      <c r="AEA38" s="494"/>
      <c r="AEB38" s="494"/>
      <c r="AEC38" s="494"/>
      <c r="AED38" s="494"/>
      <c r="AEE38" s="494"/>
      <c r="AEF38" s="494"/>
      <c r="AEG38" s="494"/>
      <c r="AEH38" s="494"/>
      <c r="AEI38" s="494"/>
      <c r="AEJ38" s="494"/>
      <c r="AEK38" s="494"/>
      <c r="AEL38" s="494"/>
      <c r="AEM38" s="494"/>
      <c r="AEN38" s="494"/>
      <c r="AEO38" s="494"/>
      <c r="AEP38" s="494"/>
      <c r="AEQ38" s="494"/>
      <c r="AER38" s="494"/>
      <c r="AES38" s="494"/>
      <c r="AET38" s="494"/>
      <c r="AEU38" s="494"/>
      <c r="AEV38" s="494"/>
      <c r="AEW38" s="494"/>
      <c r="AEX38" s="494"/>
      <c r="AEY38" s="494"/>
      <c r="AEZ38" s="494"/>
      <c r="AFA38" s="494"/>
      <c r="AFB38" s="494"/>
      <c r="AFC38" s="494"/>
      <c r="AFD38" s="494"/>
      <c r="AFE38" s="494"/>
      <c r="AFF38" s="494"/>
      <c r="AFG38" s="494"/>
      <c r="AFH38" s="494"/>
      <c r="AFI38" s="494"/>
      <c r="AFJ38" s="494"/>
      <c r="AFK38" s="494"/>
      <c r="AFL38" s="494"/>
      <c r="AFM38" s="494"/>
      <c r="AFN38" s="494"/>
      <c r="AFO38" s="494"/>
      <c r="AFP38" s="494"/>
      <c r="AFQ38" s="494"/>
      <c r="AFR38" s="494"/>
      <c r="AFS38" s="494"/>
      <c r="AFT38" s="494"/>
      <c r="AFU38" s="494"/>
      <c r="AFV38" s="494"/>
      <c r="AFW38" s="494"/>
      <c r="AFX38" s="494"/>
      <c r="AFY38" s="494"/>
      <c r="AFZ38" s="494"/>
      <c r="AGA38" s="494"/>
      <c r="AGB38" s="494"/>
      <c r="AGC38" s="494"/>
      <c r="AGD38" s="494"/>
      <c r="AGE38" s="494"/>
      <c r="AGF38" s="494"/>
      <c r="AGG38" s="494"/>
      <c r="AGH38" s="494"/>
      <c r="AGI38" s="494"/>
      <c r="AGJ38" s="494"/>
      <c r="AGK38" s="494"/>
      <c r="AGL38" s="494"/>
      <c r="AGM38" s="494"/>
      <c r="AGN38" s="494"/>
      <c r="AGO38" s="494"/>
      <c r="AGP38" s="494"/>
      <c r="AGQ38" s="494"/>
      <c r="AGR38" s="494"/>
      <c r="AGS38" s="494"/>
      <c r="AGT38" s="494"/>
      <c r="AGU38" s="494"/>
      <c r="AGV38" s="494"/>
      <c r="AGW38" s="494"/>
      <c r="AGX38" s="494"/>
      <c r="AGY38" s="494"/>
      <c r="AGZ38" s="494"/>
      <c r="AHA38" s="494"/>
      <c r="AHB38" s="494"/>
      <c r="AHC38" s="494"/>
      <c r="AHD38" s="494"/>
      <c r="AHE38" s="494"/>
      <c r="AHF38" s="494"/>
      <c r="AHG38" s="494"/>
      <c r="AHH38" s="494"/>
      <c r="AHI38" s="494"/>
      <c r="AHJ38" s="494"/>
      <c r="AHK38" s="494"/>
      <c r="AHL38" s="494"/>
      <c r="AHM38" s="494"/>
      <c r="AHN38" s="494"/>
      <c r="AHO38" s="494"/>
      <c r="AHP38" s="494"/>
      <c r="AHQ38" s="494"/>
      <c r="AHR38" s="494"/>
      <c r="AHS38" s="494"/>
      <c r="AHT38" s="494"/>
      <c r="AHU38" s="494"/>
      <c r="AHV38" s="494"/>
      <c r="AHW38" s="494"/>
      <c r="AHX38" s="494"/>
      <c r="AHY38" s="494"/>
      <c r="AHZ38" s="494"/>
      <c r="AIA38" s="494"/>
      <c r="AIB38" s="494"/>
      <c r="AIC38" s="494"/>
      <c r="AID38" s="494"/>
      <c r="AIE38" s="494"/>
      <c r="AIF38" s="494"/>
      <c r="AIG38" s="494"/>
      <c r="AIH38" s="494"/>
      <c r="AII38" s="494"/>
      <c r="AIJ38" s="494"/>
      <c r="AIK38" s="494"/>
      <c r="AIL38" s="494"/>
      <c r="AIM38" s="494"/>
      <c r="AIN38" s="494"/>
      <c r="AIO38" s="494"/>
      <c r="AIP38" s="494"/>
      <c r="AIQ38" s="494"/>
      <c r="AIR38" s="494"/>
      <c r="AIS38" s="494"/>
      <c r="AIT38" s="494"/>
      <c r="AIU38" s="494"/>
      <c r="AIV38" s="494"/>
      <c r="AIW38" s="494"/>
      <c r="AIX38" s="494"/>
      <c r="AIY38" s="494"/>
      <c r="AIZ38" s="494"/>
      <c r="AJA38" s="494"/>
      <c r="AJB38" s="494"/>
      <c r="AJC38" s="494"/>
      <c r="AJD38" s="494"/>
      <c r="AJE38" s="494"/>
      <c r="AJF38" s="494"/>
      <c r="AJG38" s="494"/>
      <c r="AJH38" s="494"/>
      <c r="AJI38" s="494"/>
      <c r="AJJ38" s="494"/>
      <c r="AJK38" s="494"/>
      <c r="AJL38" s="494"/>
      <c r="AJM38" s="494"/>
      <c r="AJN38" s="494"/>
      <c r="AJO38" s="494"/>
      <c r="AJP38" s="494"/>
      <c r="AJQ38" s="494"/>
      <c r="AJR38" s="494"/>
      <c r="AJS38" s="494"/>
      <c r="AJT38" s="494"/>
      <c r="AJU38" s="494"/>
      <c r="AJV38" s="494"/>
      <c r="AJW38" s="494"/>
      <c r="AJX38" s="494"/>
      <c r="AJY38" s="494"/>
      <c r="AJZ38" s="494"/>
      <c r="AKA38" s="494"/>
      <c r="AKB38" s="494"/>
      <c r="AKC38" s="494"/>
      <c r="AKD38" s="494"/>
      <c r="AKE38" s="494"/>
      <c r="AKF38" s="494"/>
      <c r="AKG38" s="494"/>
      <c r="AKH38" s="494"/>
      <c r="AKI38" s="494"/>
      <c r="AKJ38" s="494"/>
      <c r="AKK38" s="494"/>
      <c r="AKL38" s="494"/>
      <c r="AKM38" s="494"/>
      <c r="AKN38" s="494"/>
      <c r="AKO38" s="494"/>
      <c r="AKP38" s="494"/>
      <c r="AKQ38" s="494"/>
      <c r="AKR38" s="494"/>
      <c r="AKS38" s="494"/>
      <c r="AKT38" s="494"/>
      <c r="AKU38" s="494"/>
      <c r="AKV38" s="494"/>
      <c r="AKW38" s="494"/>
      <c r="AKX38" s="494"/>
      <c r="AKY38" s="494"/>
      <c r="AKZ38" s="494"/>
      <c r="ALA38" s="494"/>
      <c r="ALB38" s="494"/>
      <c r="ALC38" s="494"/>
      <c r="ALD38" s="494"/>
      <c r="ALE38" s="494"/>
      <c r="ALF38" s="494"/>
      <c r="ALG38" s="494"/>
      <c r="ALH38" s="494"/>
      <c r="ALI38" s="494"/>
      <c r="ALJ38" s="494"/>
      <c r="ALK38" s="494"/>
      <c r="ALL38" s="494"/>
      <c r="ALM38" s="494"/>
      <c r="ALN38" s="494"/>
      <c r="ALO38" s="494"/>
      <c r="ALP38" s="494"/>
      <c r="ALQ38" s="494"/>
      <c r="ALR38" s="494"/>
      <c r="ALS38" s="494"/>
      <c r="ALT38" s="494"/>
      <c r="ALU38" s="494"/>
      <c r="ALV38" s="494"/>
      <c r="ALW38" s="494"/>
      <c r="ALX38" s="494"/>
      <c r="ALY38" s="494"/>
      <c r="ALZ38" s="494"/>
      <c r="AMA38" s="494"/>
      <c r="AMB38" s="494"/>
      <c r="AMC38" s="494"/>
      <c r="AMD38" s="494"/>
      <c r="AME38" s="494"/>
      <c r="AMF38" s="494"/>
      <c r="AMG38" s="494"/>
      <c r="AMH38" s="494"/>
      <c r="AMI38" s="494"/>
      <c r="AMJ38" s="494"/>
      <c r="AMK38" s="494"/>
      <c r="AML38" s="494"/>
      <c r="AMM38" s="494"/>
      <c r="AMN38" s="494"/>
      <c r="AMO38" s="494"/>
      <c r="AMP38" s="494"/>
      <c r="AMQ38" s="494"/>
      <c r="AMR38" s="494"/>
      <c r="AMS38" s="494"/>
      <c r="AMT38" s="494"/>
      <c r="AMU38" s="494"/>
      <c r="AMV38" s="494"/>
      <c r="AMW38" s="494"/>
      <c r="AMX38" s="494"/>
      <c r="AMY38" s="494"/>
      <c r="AMZ38" s="494"/>
      <c r="ANA38" s="494"/>
      <c r="ANB38" s="494"/>
      <c r="ANC38" s="494"/>
      <c r="AND38" s="494"/>
      <c r="ANE38" s="494"/>
      <c r="ANF38" s="494"/>
      <c r="ANG38" s="494"/>
      <c r="ANH38" s="494"/>
      <c r="ANI38" s="494"/>
      <c r="ANJ38" s="494"/>
      <c r="ANK38" s="494"/>
      <c r="ANL38" s="494"/>
      <c r="ANM38" s="494"/>
      <c r="ANN38" s="494"/>
      <c r="ANO38" s="494"/>
      <c r="ANP38" s="494"/>
      <c r="ANQ38" s="494"/>
      <c r="ANR38" s="494"/>
      <c r="ANS38" s="494"/>
      <c r="ANT38" s="494"/>
      <c r="ANU38" s="494"/>
      <c r="ANV38" s="494"/>
      <c r="ANW38" s="494"/>
      <c r="ANX38" s="494"/>
      <c r="ANY38" s="494"/>
      <c r="ANZ38" s="494"/>
      <c r="AOA38" s="494"/>
      <c r="AOB38" s="494"/>
      <c r="AOC38" s="494"/>
      <c r="AOD38" s="494"/>
      <c r="AOE38" s="494"/>
      <c r="AOF38" s="494"/>
      <c r="AOG38" s="494"/>
      <c r="AOH38" s="494"/>
      <c r="AOI38" s="494"/>
      <c r="AOJ38" s="494"/>
      <c r="AOK38" s="494"/>
      <c r="AOL38" s="494"/>
      <c r="AOM38" s="494"/>
      <c r="AON38" s="494"/>
      <c r="AOO38" s="494"/>
      <c r="AOP38" s="494"/>
      <c r="AOQ38" s="494"/>
      <c r="AOR38" s="494"/>
      <c r="AOS38" s="494"/>
      <c r="AOT38" s="494"/>
      <c r="AOU38" s="494"/>
      <c r="AOV38" s="494"/>
      <c r="AOW38" s="494"/>
      <c r="AOX38" s="494"/>
      <c r="AOY38" s="494"/>
      <c r="AOZ38" s="494"/>
      <c r="APA38" s="494"/>
      <c r="APB38" s="494"/>
      <c r="APC38" s="494"/>
      <c r="APD38" s="494"/>
      <c r="APE38" s="494"/>
      <c r="APF38" s="494"/>
      <c r="APG38" s="494"/>
      <c r="APH38" s="494"/>
      <c r="API38" s="494"/>
      <c r="APJ38" s="494"/>
      <c r="APK38" s="494"/>
      <c r="APL38" s="494"/>
      <c r="APM38" s="494"/>
      <c r="APN38" s="494"/>
      <c r="APO38" s="494"/>
      <c r="APP38" s="494"/>
      <c r="APQ38" s="494"/>
      <c r="APR38" s="494"/>
      <c r="APS38" s="494"/>
      <c r="APT38" s="494"/>
      <c r="APU38" s="494"/>
      <c r="APV38" s="494"/>
      <c r="APW38" s="494"/>
      <c r="APX38" s="494"/>
      <c r="APY38" s="494"/>
      <c r="APZ38" s="494"/>
      <c r="AQA38" s="494"/>
      <c r="AQB38" s="494"/>
      <c r="AQC38" s="494"/>
      <c r="AQD38" s="494"/>
      <c r="AQE38" s="494"/>
      <c r="AQF38" s="494"/>
      <c r="AQG38" s="494"/>
      <c r="AQH38" s="494"/>
      <c r="AQI38" s="494"/>
      <c r="AQJ38" s="494"/>
      <c r="AQK38" s="494"/>
      <c r="AQL38" s="494"/>
      <c r="AQM38" s="494"/>
      <c r="AQN38" s="494"/>
      <c r="AQO38" s="494"/>
      <c r="AQP38" s="494"/>
      <c r="AQQ38" s="494"/>
      <c r="AQR38" s="494"/>
      <c r="AQS38" s="494"/>
      <c r="AQT38" s="494"/>
      <c r="AQU38" s="494"/>
      <c r="AQV38" s="494"/>
      <c r="AQW38" s="494"/>
      <c r="AQX38" s="494"/>
      <c r="AQY38" s="494"/>
      <c r="AQZ38" s="494"/>
      <c r="ARA38" s="494"/>
      <c r="ARB38" s="494"/>
      <c r="ARC38" s="494"/>
      <c r="ARD38" s="494"/>
      <c r="ARE38" s="494"/>
      <c r="ARF38" s="494"/>
      <c r="ARG38" s="494"/>
      <c r="ARH38" s="494"/>
      <c r="ARI38" s="494"/>
      <c r="ARJ38" s="494"/>
      <c r="ARK38" s="494"/>
      <c r="ARL38" s="494"/>
      <c r="ARM38" s="494"/>
      <c r="ARN38" s="494"/>
      <c r="ARO38" s="494"/>
      <c r="ARP38" s="494"/>
      <c r="ARQ38" s="494"/>
      <c r="ARR38" s="494"/>
      <c r="ARS38" s="494"/>
      <c r="ART38" s="494"/>
      <c r="ARU38" s="494"/>
      <c r="ARV38" s="494"/>
      <c r="ARW38" s="494"/>
      <c r="ARX38" s="494"/>
      <c r="ARY38" s="494"/>
      <c r="ARZ38" s="494"/>
      <c r="ASA38" s="494"/>
      <c r="ASB38" s="494"/>
      <c r="ASC38" s="494"/>
      <c r="ASD38" s="494"/>
      <c r="ASE38" s="494"/>
      <c r="ASF38" s="494"/>
      <c r="ASG38" s="494"/>
      <c r="ASH38" s="494"/>
      <c r="ASI38" s="494"/>
      <c r="ASJ38" s="494"/>
      <c r="ASK38" s="494"/>
      <c r="ASL38" s="494"/>
      <c r="ASM38" s="494"/>
      <c r="ASN38" s="494"/>
      <c r="ASO38" s="494"/>
      <c r="ASP38" s="494"/>
      <c r="ASQ38" s="494"/>
      <c r="ASR38" s="494"/>
      <c r="ASS38" s="494"/>
      <c r="AST38" s="494"/>
      <c r="ASU38" s="494"/>
      <c r="ASV38" s="494"/>
      <c r="ASW38" s="494"/>
      <c r="ASX38" s="494"/>
      <c r="ASY38" s="494"/>
      <c r="ASZ38" s="494"/>
      <c r="ATA38" s="494"/>
      <c r="ATB38" s="494"/>
      <c r="ATC38" s="494"/>
      <c r="ATD38" s="494"/>
      <c r="ATE38" s="494"/>
      <c r="ATF38" s="494"/>
      <c r="ATG38" s="494"/>
      <c r="ATH38" s="494"/>
      <c r="ATI38" s="494"/>
      <c r="ATJ38" s="494"/>
      <c r="ATK38" s="494"/>
      <c r="ATL38" s="494"/>
      <c r="ATM38" s="494"/>
      <c r="ATN38" s="494"/>
      <c r="ATO38" s="494"/>
      <c r="ATP38" s="494"/>
      <c r="ATQ38" s="494"/>
      <c r="ATR38" s="494"/>
      <c r="ATS38" s="494"/>
      <c r="ATT38" s="494"/>
      <c r="ATU38" s="494"/>
      <c r="ATV38" s="494"/>
      <c r="ATW38" s="494"/>
      <c r="ATX38" s="494"/>
      <c r="ATY38" s="494"/>
      <c r="ATZ38" s="494"/>
      <c r="AUA38" s="494"/>
      <c r="AUB38" s="494"/>
      <c r="AUC38" s="494"/>
      <c r="AUD38" s="494"/>
      <c r="AUE38" s="494"/>
      <c r="AUF38" s="494"/>
      <c r="AUG38" s="494"/>
      <c r="AUH38" s="494"/>
      <c r="AUI38" s="494"/>
      <c r="AUJ38" s="494"/>
      <c r="AUK38" s="494"/>
      <c r="AUL38" s="494"/>
      <c r="AUM38" s="494"/>
      <c r="AUN38" s="494"/>
      <c r="AUO38" s="494"/>
      <c r="AUP38" s="494"/>
      <c r="AUQ38" s="494"/>
      <c r="AUR38" s="494"/>
      <c r="AUS38" s="494"/>
      <c r="AUT38" s="494"/>
      <c r="AUU38" s="494"/>
      <c r="AUV38" s="494"/>
      <c r="AUW38" s="494"/>
      <c r="AUX38" s="494"/>
      <c r="AUY38" s="494"/>
      <c r="AUZ38" s="494"/>
      <c r="AVA38" s="494"/>
      <c r="AVB38" s="494"/>
      <c r="AVC38" s="494"/>
      <c r="AVD38" s="494"/>
      <c r="AVE38" s="494"/>
      <c r="AVF38" s="494"/>
      <c r="AVG38" s="494"/>
      <c r="AVH38" s="494"/>
      <c r="AVI38" s="494"/>
      <c r="AVJ38" s="494"/>
      <c r="AVK38" s="494"/>
      <c r="AVL38" s="494"/>
      <c r="AVM38" s="494"/>
      <c r="AVN38" s="494"/>
      <c r="AVO38" s="494"/>
      <c r="AVP38" s="494"/>
      <c r="AVQ38" s="494"/>
      <c r="AVR38" s="494"/>
      <c r="AVS38" s="494"/>
      <c r="AVT38" s="494"/>
      <c r="AVU38" s="494"/>
      <c r="AVV38" s="494"/>
      <c r="AVW38" s="494"/>
      <c r="AVX38" s="494"/>
      <c r="AVY38" s="494"/>
      <c r="AVZ38" s="494"/>
      <c r="AWA38" s="494"/>
      <c r="AWB38" s="494"/>
      <c r="AWC38" s="494"/>
      <c r="AWD38" s="494"/>
      <c r="AWE38" s="494"/>
      <c r="AWF38" s="494"/>
      <c r="AWG38" s="494"/>
      <c r="AWH38" s="494"/>
      <c r="AWI38" s="494"/>
      <c r="AWJ38" s="494"/>
      <c r="AWK38" s="494"/>
      <c r="AWL38" s="494"/>
      <c r="AWM38" s="494"/>
      <c r="AWN38" s="494"/>
      <c r="AWO38" s="494"/>
      <c r="AWP38" s="494"/>
      <c r="AWQ38" s="494"/>
      <c r="AWR38" s="494"/>
      <c r="AWS38" s="494"/>
      <c r="AWT38" s="494"/>
      <c r="AWU38" s="494"/>
      <c r="AWV38" s="494"/>
      <c r="AWW38" s="494"/>
      <c r="AWX38" s="494"/>
      <c r="AWY38" s="494"/>
      <c r="AWZ38" s="494"/>
      <c r="AXA38" s="494"/>
      <c r="AXB38" s="494"/>
      <c r="AXC38" s="494"/>
      <c r="AXD38" s="494"/>
      <c r="AXE38" s="494"/>
      <c r="AXF38" s="494"/>
      <c r="AXG38" s="494"/>
      <c r="AXH38" s="494"/>
      <c r="AXI38" s="494"/>
      <c r="AXJ38" s="494"/>
      <c r="AXK38" s="494"/>
      <c r="AXL38" s="494"/>
      <c r="AXM38" s="494"/>
      <c r="AXN38" s="494"/>
      <c r="AXO38" s="494"/>
      <c r="AXP38" s="494"/>
      <c r="AXQ38" s="494"/>
      <c r="AXR38" s="494"/>
      <c r="AXS38" s="494"/>
      <c r="AXT38" s="494"/>
      <c r="AXU38" s="494"/>
      <c r="AXV38" s="494"/>
      <c r="AXW38" s="494"/>
      <c r="AXX38" s="494"/>
      <c r="AXY38" s="494"/>
      <c r="AXZ38" s="494"/>
      <c r="AYA38" s="494"/>
      <c r="AYB38" s="494"/>
      <c r="AYC38" s="494"/>
      <c r="AYD38" s="494"/>
      <c r="AYE38" s="494"/>
      <c r="AYF38" s="494"/>
      <c r="AYG38" s="494"/>
      <c r="AYH38" s="494"/>
      <c r="AYI38" s="494"/>
      <c r="AYJ38" s="494"/>
      <c r="AYK38" s="494"/>
      <c r="AYL38" s="494"/>
      <c r="AYM38" s="494"/>
      <c r="AYN38" s="494"/>
      <c r="AYO38" s="494"/>
      <c r="AYP38" s="494"/>
      <c r="AYQ38" s="494"/>
      <c r="AYR38" s="494"/>
      <c r="AYS38" s="494"/>
      <c r="AYT38" s="494"/>
      <c r="AYU38" s="494"/>
      <c r="AYV38" s="494"/>
      <c r="AYW38" s="494"/>
      <c r="AYX38" s="494"/>
      <c r="AYY38" s="494"/>
      <c r="AYZ38" s="494"/>
      <c r="AZA38" s="494"/>
      <c r="AZB38" s="494"/>
      <c r="AZC38" s="494"/>
      <c r="AZD38" s="494"/>
      <c r="AZE38" s="494"/>
      <c r="AZF38" s="494"/>
      <c r="AZG38" s="494"/>
      <c r="AZH38" s="494"/>
      <c r="AZI38" s="494"/>
      <c r="AZJ38" s="494"/>
      <c r="AZK38" s="494"/>
      <c r="AZL38" s="494"/>
      <c r="AZM38" s="494"/>
      <c r="AZN38" s="494"/>
      <c r="AZO38" s="494"/>
      <c r="AZP38" s="494"/>
      <c r="AZQ38" s="494"/>
      <c r="AZR38" s="494"/>
      <c r="AZS38" s="494"/>
      <c r="AZT38" s="494"/>
      <c r="AZU38" s="494"/>
      <c r="AZV38" s="494"/>
      <c r="AZW38" s="494"/>
      <c r="AZX38" s="494"/>
      <c r="AZY38" s="494"/>
      <c r="AZZ38" s="494"/>
      <c r="BAA38" s="494"/>
      <c r="BAB38" s="494"/>
      <c r="BAC38" s="494"/>
      <c r="BAD38" s="494"/>
      <c r="BAE38" s="494"/>
      <c r="BAF38" s="494"/>
      <c r="BAG38" s="494"/>
      <c r="BAH38" s="494"/>
      <c r="BAI38" s="494"/>
      <c r="BAJ38" s="494"/>
      <c r="BAK38" s="494"/>
      <c r="BAL38" s="494"/>
      <c r="BAM38" s="494"/>
      <c r="BAN38" s="494"/>
      <c r="BAO38" s="494"/>
      <c r="BAP38" s="494"/>
      <c r="BAQ38" s="494"/>
      <c r="BAR38" s="494"/>
      <c r="BAS38" s="494"/>
      <c r="BAT38" s="494"/>
      <c r="BAU38" s="494"/>
      <c r="BAV38" s="494"/>
      <c r="BAW38" s="494"/>
      <c r="BAX38" s="494"/>
      <c r="BAY38" s="494"/>
      <c r="BAZ38" s="494"/>
      <c r="BBA38" s="494"/>
      <c r="BBB38" s="494"/>
      <c r="BBC38" s="494"/>
      <c r="BBD38" s="494"/>
      <c r="BBE38" s="494"/>
      <c r="BBF38" s="494"/>
      <c r="BBG38" s="494"/>
      <c r="BBH38" s="494"/>
      <c r="BBI38" s="494"/>
      <c r="BBJ38" s="494"/>
      <c r="BBK38" s="494"/>
      <c r="BBL38" s="494"/>
      <c r="BBM38" s="494"/>
      <c r="BBN38" s="494"/>
      <c r="BBO38" s="494"/>
      <c r="BBP38" s="494"/>
      <c r="BBQ38" s="494"/>
      <c r="BBR38" s="494"/>
      <c r="BBS38" s="494"/>
      <c r="BBT38" s="494"/>
      <c r="BBU38" s="494"/>
      <c r="BBV38" s="494"/>
      <c r="BBW38" s="494"/>
      <c r="BBX38" s="494"/>
      <c r="BBY38" s="494"/>
      <c r="BBZ38" s="494"/>
      <c r="BCA38" s="494"/>
      <c r="BCB38" s="494"/>
      <c r="BCC38" s="494"/>
      <c r="BCD38" s="494"/>
      <c r="BCE38" s="494"/>
      <c r="BCF38" s="494"/>
      <c r="BCG38" s="494"/>
      <c r="BCH38" s="494"/>
      <c r="BCI38" s="494"/>
      <c r="BCJ38" s="494"/>
      <c r="BCK38" s="494"/>
      <c r="BCL38" s="494"/>
      <c r="BCM38" s="494"/>
      <c r="BCN38" s="494"/>
      <c r="BCO38" s="494"/>
      <c r="BCP38" s="494"/>
      <c r="BCQ38" s="494"/>
      <c r="BCR38" s="494"/>
      <c r="BCS38" s="494"/>
      <c r="BCT38" s="494"/>
      <c r="BCU38" s="494"/>
      <c r="BCV38" s="494"/>
      <c r="BCW38" s="494"/>
      <c r="BCX38" s="494"/>
      <c r="BCY38" s="494"/>
      <c r="BCZ38" s="494"/>
      <c r="BDA38" s="494"/>
      <c r="BDB38" s="494"/>
      <c r="BDC38" s="494"/>
      <c r="BDD38" s="494"/>
      <c r="BDE38" s="494"/>
      <c r="BDF38" s="494"/>
      <c r="BDG38" s="494"/>
      <c r="BDH38" s="494"/>
      <c r="BDI38" s="494"/>
      <c r="BDJ38" s="494"/>
      <c r="BDK38" s="494"/>
      <c r="BDL38" s="494"/>
      <c r="BDM38" s="494"/>
      <c r="BDN38" s="494"/>
      <c r="BDO38" s="494"/>
      <c r="BDP38" s="494"/>
      <c r="BDQ38" s="494"/>
      <c r="BDR38" s="494"/>
      <c r="BDS38" s="494"/>
      <c r="BDT38" s="494"/>
      <c r="BDU38" s="494"/>
      <c r="BDV38" s="494"/>
      <c r="BDW38" s="494"/>
      <c r="BDX38" s="494"/>
      <c r="BDY38" s="494"/>
      <c r="BDZ38" s="494"/>
      <c r="BEA38" s="494"/>
      <c r="BEB38" s="494"/>
      <c r="BEC38" s="494"/>
      <c r="BED38" s="494"/>
      <c r="BEE38" s="494"/>
      <c r="BEF38" s="494"/>
      <c r="BEG38" s="494"/>
      <c r="BEH38" s="494"/>
      <c r="BEI38" s="494"/>
      <c r="BEJ38" s="494"/>
      <c r="BEK38" s="494"/>
      <c r="BEL38" s="494"/>
      <c r="BEM38" s="494"/>
      <c r="BEN38" s="494"/>
      <c r="BEO38" s="494"/>
      <c r="BEP38" s="494"/>
      <c r="BEQ38" s="494"/>
      <c r="BER38" s="494"/>
      <c r="BES38" s="494"/>
      <c r="BET38" s="494"/>
      <c r="BEU38" s="494"/>
      <c r="BEV38" s="494"/>
      <c r="BEW38" s="494"/>
      <c r="BEX38" s="494"/>
      <c r="BEY38" s="494"/>
      <c r="BEZ38" s="494"/>
      <c r="BFA38" s="494"/>
      <c r="BFB38" s="494"/>
      <c r="BFC38" s="494"/>
      <c r="BFD38" s="494"/>
      <c r="BFE38" s="494"/>
      <c r="BFF38" s="494"/>
      <c r="BFG38" s="494"/>
      <c r="BFH38" s="494"/>
      <c r="BFI38" s="494"/>
      <c r="BFJ38" s="494"/>
      <c r="BFK38" s="494"/>
      <c r="BFL38" s="494"/>
      <c r="BFM38" s="494"/>
      <c r="BFN38" s="494"/>
      <c r="BFO38" s="494"/>
      <c r="BFP38" s="494"/>
      <c r="BFQ38" s="494"/>
      <c r="BFR38" s="494"/>
      <c r="BFS38" s="494"/>
      <c r="BFT38" s="494"/>
      <c r="BFU38" s="494"/>
      <c r="BFV38" s="494"/>
      <c r="BFW38" s="494"/>
      <c r="BFX38" s="494"/>
      <c r="BFY38" s="494"/>
      <c r="BFZ38" s="494"/>
      <c r="BGA38" s="494"/>
      <c r="BGB38" s="494"/>
      <c r="BGC38" s="494"/>
      <c r="BGD38" s="494"/>
      <c r="BGE38" s="494"/>
      <c r="BGF38" s="494"/>
      <c r="BGG38" s="494"/>
      <c r="BGH38" s="494"/>
      <c r="BGI38" s="494"/>
      <c r="BGJ38" s="494"/>
      <c r="BGK38" s="494"/>
      <c r="BGL38" s="494"/>
      <c r="BGM38" s="494"/>
      <c r="BGN38" s="494"/>
      <c r="BGO38" s="494"/>
      <c r="BGP38" s="494"/>
      <c r="BGQ38" s="494"/>
      <c r="BGR38" s="494"/>
      <c r="BGS38" s="494"/>
      <c r="BGT38" s="494"/>
      <c r="BGU38" s="494"/>
      <c r="BGV38" s="494"/>
      <c r="BGW38" s="494"/>
      <c r="BGX38" s="494"/>
      <c r="BGY38" s="494"/>
      <c r="BGZ38" s="494"/>
      <c r="BHA38" s="494"/>
      <c r="BHB38" s="494"/>
      <c r="BHC38" s="494"/>
      <c r="BHD38" s="494"/>
      <c r="BHE38" s="494"/>
      <c r="BHF38" s="494"/>
      <c r="BHG38" s="494"/>
      <c r="BHH38" s="494"/>
      <c r="BHI38" s="494"/>
      <c r="BHJ38" s="494"/>
      <c r="BHK38" s="494"/>
      <c r="BHL38" s="494"/>
      <c r="BHM38" s="494"/>
      <c r="BHN38" s="494"/>
      <c r="BHO38" s="494"/>
      <c r="BHP38" s="494"/>
      <c r="BHQ38" s="494"/>
      <c r="BHR38" s="494"/>
      <c r="BHS38" s="494"/>
      <c r="BHT38" s="494"/>
      <c r="BHU38" s="494"/>
      <c r="BHV38" s="494"/>
      <c r="BHW38" s="494"/>
      <c r="BHX38" s="494"/>
      <c r="BHY38" s="494"/>
      <c r="BHZ38" s="494"/>
      <c r="BIA38" s="494"/>
      <c r="BIB38" s="494"/>
      <c r="BIC38" s="494"/>
      <c r="BID38" s="494"/>
      <c r="BIE38" s="494"/>
      <c r="BIF38" s="494"/>
      <c r="BIG38" s="494"/>
      <c r="BIH38" s="494"/>
      <c r="BII38" s="494"/>
      <c r="BIJ38" s="494"/>
      <c r="BIK38" s="494"/>
      <c r="BIL38" s="494"/>
      <c r="BIM38" s="494"/>
      <c r="BIN38" s="494"/>
      <c r="BIO38" s="494"/>
      <c r="BIP38" s="494"/>
      <c r="BIQ38" s="494"/>
      <c r="BIR38" s="494"/>
      <c r="BIS38" s="494"/>
      <c r="BIT38" s="494"/>
      <c r="BIU38" s="494"/>
      <c r="BIV38" s="494"/>
      <c r="BIW38" s="494"/>
      <c r="BIX38" s="494"/>
      <c r="BIY38" s="494"/>
      <c r="BIZ38" s="494"/>
      <c r="BJA38" s="494"/>
      <c r="BJB38" s="494"/>
      <c r="BJC38" s="494"/>
      <c r="BJD38" s="494"/>
      <c r="BJE38" s="494"/>
      <c r="BJF38" s="494"/>
      <c r="BJG38" s="494"/>
      <c r="BJH38" s="494"/>
      <c r="BJI38" s="494"/>
      <c r="BJJ38" s="494"/>
      <c r="BJK38" s="494"/>
      <c r="BJL38" s="494"/>
      <c r="BJM38" s="494"/>
      <c r="BJN38" s="494"/>
      <c r="BJO38" s="494"/>
      <c r="BJP38" s="494"/>
      <c r="BJQ38" s="494"/>
      <c r="BJR38" s="494"/>
      <c r="BJS38" s="494"/>
      <c r="BJT38" s="494"/>
      <c r="BJU38" s="494"/>
      <c r="BJV38" s="494"/>
      <c r="BJW38" s="494"/>
      <c r="BJX38" s="494"/>
      <c r="BJY38" s="494"/>
      <c r="BJZ38" s="494"/>
      <c r="BKA38" s="494"/>
      <c r="BKB38" s="494"/>
      <c r="BKC38" s="494"/>
      <c r="BKD38" s="494"/>
      <c r="BKE38" s="494"/>
      <c r="BKF38" s="494"/>
      <c r="BKG38" s="494"/>
      <c r="BKH38" s="494"/>
      <c r="BKI38" s="494"/>
      <c r="BKJ38" s="494"/>
      <c r="BKK38" s="494"/>
      <c r="BKL38" s="494"/>
      <c r="BKM38" s="494"/>
      <c r="BKN38" s="494"/>
      <c r="BKO38" s="494"/>
      <c r="BKP38" s="494"/>
      <c r="BKQ38" s="494"/>
      <c r="BKR38" s="494"/>
      <c r="BKS38" s="494"/>
      <c r="BKT38" s="494"/>
      <c r="BKU38" s="494"/>
      <c r="BKV38" s="494"/>
      <c r="BKW38" s="494"/>
      <c r="BKX38" s="494"/>
      <c r="BKY38" s="494"/>
      <c r="BKZ38" s="494"/>
      <c r="BLA38" s="494"/>
      <c r="BLB38" s="494"/>
      <c r="BLC38" s="494"/>
      <c r="BLD38" s="494"/>
      <c r="BLE38" s="494"/>
      <c r="BLF38" s="494"/>
      <c r="BLG38" s="494"/>
      <c r="BLH38" s="494"/>
      <c r="BLI38" s="494"/>
      <c r="BLJ38" s="494"/>
      <c r="BLK38" s="494"/>
      <c r="BLL38" s="494"/>
      <c r="BLM38" s="494"/>
      <c r="BLN38" s="494"/>
      <c r="BLO38" s="494"/>
      <c r="BLP38" s="494"/>
      <c r="BLQ38" s="494"/>
      <c r="BLR38" s="494"/>
      <c r="BLS38" s="494"/>
      <c r="BLT38" s="494"/>
      <c r="BLU38" s="494"/>
      <c r="BLV38" s="494"/>
      <c r="BLW38" s="494"/>
      <c r="BLX38" s="494"/>
      <c r="BLY38" s="494"/>
      <c r="BLZ38" s="494"/>
      <c r="BMA38" s="494"/>
      <c r="BMB38" s="494"/>
      <c r="BMC38" s="494"/>
      <c r="BMD38" s="494"/>
      <c r="BME38" s="494"/>
      <c r="BMF38" s="494"/>
      <c r="BMG38" s="494"/>
      <c r="BMH38" s="494"/>
      <c r="BMI38" s="494"/>
      <c r="BMJ38" s="494"/>
      <c r="BMK38" s="494"/>
      <c r="BML38" s="494"/>
      <c r="BMM38" s="494"/>
      <c r="BMN38" s="494"/>
      <c r="BMO38" s="494"/>
      <c r="BMP38" s="494"/>
      <c r="BMQ38" s="494"/>
      <c r="BMR38" s="494"/>
      <c r="BMS38" s="494"/>
      <c r="BMT38" s="494"/>
      <c r="BMU38" s="494"/>
      <c r="BMV38" s="494"/>
      <c r="BMW38" s="494"/>
      <c r="BMX38" s="494"/>
      <c r="BMY38" s="494"/>
      <c r="BMZ38" s="494"/>
      <c r="BNA38" s="494"/>
      <c r="BNB38" s="494"/>
      <c r="BNC38" s="494"/>
      <c r="BND38" s="494"/>
      <c r="BNE38" s="494"/>
      <c r="BNF38" s="494"/>
      <c r="BNG38" s="494"/>
      <c r="BNH38" s="494"/>
      <c r="BNI38" s="494"/>
      <c r="BNJ38" s="494"/>
      <c r="BNK38" s="494"/>
      <c r="BNL38" s="494"/>
      <c r="BNM38" s="494"/>
      <c r="BNN38" s="494"/>
      <c r="BNO38" s="494"/>
      <c r="BNP38" s="494"/>
      <c r="BNQ38" s="494"/>
      <c r="BNR38" s="494"/>
      <c r="BNS38" s="494"/>
      <c r="BNT38" s="494"/>
      <c r="BNU38" s="494"/>
      <c r="BNV38" s="494"/>
      <c r="BNW38" s="494"/>
      <c r="BNX38" s="494"/>
      <c r="BNY38" s="494"/>
      <c r="BNZ38" s="494"/>
      <c r="BOA38" s="494"/>
      <c r="BOB38" s="494"/>
      <c r="BOC38" s="494"/>
      <c r="BOD38" s="494"/>
      <c r="BOE38" s="494"/>
      <c r="BOF38" s="494"/>
      <c r="BOG38" s="494"/>
      <c r="BOH38" s="494"/>
      <c r="BOI38" s="494"/>
      <c r="BOJ38" s="494"/>
      <c r="BOK38" s="494"/>
      <c r="BOL38" s="494"/>
      <c r="BOM38" s="494"/>
      <c r="BON38" s="494"/>
      <c r="BOO38" s="494"/>
      <c r="BOP38" s="494"/>
      <c r="BOQ38" s="494"/>
      <c r="BOR38" s="494"/>
      <c r="BOS38" s="494"/>
      <c r="BOT38" s="494"/>
      <c r="BOU38" s="494"/>
      <c r="BOV38" s="494"/>
      <c r="BOW38" s="494"/>
      <c r="BOX38" s="494"/>
      <c r="BOY38" s="494"/>
      <c r="BOZ38" s="494"/>
      <c r="BPA38" s="494"/>
      <c r="BPB38" s="494"/>
      <c r="BPC38" s="494"/>
      <c r="BPD38" s="494"/>
      <c r="BPE38" s="494"/>
      <c r="BPF38" s="494"/>
      <c r="BPG38" s="494"/>
      <c r="BPH38" s="494"/>
      <c r="BPI38" s="494"/>
      <c r="BPJ38" s="494"/>
      <c r="BPK38" s="494"/>
      <c r="BPL38" s="494"/>
      <c r="BPM38" s="494"/>
      <c r="BPN38" s="494"/>
      <c r="BPO38" s="494"/>
      <c r="BPP38" s="494"/>
      <c r="BPQ38" s="494"/>
      <c r="BPR38" s="494"/>
      <c r="BPS38" s="494"/>
      <c r="BPT38" s="494"/>
      <c r="BPU38" s="494"/>
      <c r="BPV38" s="494"/>
      <c r="BPW38" s="494"/>
      <c r="BPX38" s="494"/>
      <c r="BPY38" s="494"/>
      <c r="BPZ38" s="494"/>
      <c r="BQA38" s="494"/>
      <c r="BQB38" s="494"/>
      <c r="BQC38" s="494"/>
      <c r="BQD38" s="494"/>
      <c r="BQE38" s="494"/>
      <c r="BQF38" s="494"/>
      <c r="BQG38" s="494"/>
      <c r="BQH38" s="494"/>
      <c r="BQI38" s="494"/>
      <c r="BQJ38" s="494"/>
      <c r="BQK38" s="494"/>
      <c r="BQL38" s="494"/>
      <c r="BQM38" s="494"/>
      <c r="BQN38" s="494"/>
      <c r="BQO38" s="494"/>
      <c r="BQP38" s="494"/>
      <c r="BQQ38" s="494"/>
      <c r="BQR38" s="494"/>
      <c r="BQS38" s="494"/>
      <c r="BQT38" s="494"/>
      <c r="BQU38" s="494"/>
      <c r="BQV38" s="494"/>
      <c r="BQW38" s="494"/>
      <c r="BQX38" s="494"/>
      <c r="BQY38" s="494"/>
      <c r="BQZ38" s="494"/>
      <c r="BRA38" s="494"/>
      <c r="BRB38" s="494"/>
      <c r="BRC38" s="494"/>
      <c r="BRD38" s="494"/>
      <c r="BRE38" s="494"/>
      <c r="BRF38" s="494"/>
      <c r="BRG38" s="494"/>
      <c r="BRH38" s="494"/>
      <c r="BRI38" s="494"/>
      <c r="BRJ38" s="494"/>
      <c r="BRK38" s="494"/>
      <c r="BRL38" s="494"/>
      <c r="BRM38" s="494"/>
      <c r="BRN38" s="494"/>
      <c r="BRO38" s="494"/>
      <c r="BRP38" s="494"/>
      <c r="BRQ38" s="494"/>
      <c r="BRR38" s="494"/>
      <c r="BRS38" s="494"/>
      <c r="BRT38" s="494"/>
      <c r="BRU38" s="494"/>
      <c r="BRV38" s="494"/>
      <c r="BRW38" s="494"/>
      <c r="BRX38" s="494"/>
      <c r="BRY38" s="494"/>
      <c r="BRZ38" s="494"/>
      <c r="BSA38" s="494"/>
      <c r="BSB38" s="494"/>
      <c r="BSC38" s="494"/>
      <c r="BSD38" s="494"/>
      <c r="BSE38" s="494"/>
      <c r="BSF38" s="494"/>
      <c r="BSG38" s="494"/>
      <c r="BSH38" s="494"/>
      <c r="BSI38" s="494"/>
      <c r="BSJ38" s="494"/>
      <c r="BSK38" s="494"/>
      <c r="BSL38" s="494"/>
      <c r="BSM38" s="494"/>
      <c r="BSN38" s="494"/>
      <c r="BSO38" s="494"/>
      <c r="BSP38" s="494"/>
      <c r="BSQ38" s="494"/>
      <c r="BSR38" s="494"/>
      <c r="BSS38" s="494"/>
      <c r="BST38" s="494"/>
      <c r="BSU38" s="494"/>
      <c r="BSV38" s="494"/>
      <c r="BSW38" s="494"/>
      <c r="BSX38" s="494"/>
      <c r="BSY38" s="494"/>
      <c r="BSZ38" s="494"/>
      <c r="BTA38" s="494"/>
      <c r="BTB38" s="494"/>
      <c r="BTC38" s="494"/>
      <c r="BTD38" s="494"/>
      <c r="BTE38" s="494"/>
      <c r="BTF38" s="494"/>
      <c r="BTG38" s="494"/>
      <c r="BTH38" s="494"/>
      <c r="BTI38" s="494"/>
      <c r="BTJ38" s="494"/>
      <c r="BTK38" s="494"/>
      <c r="BTL38" s="494"/>
      <c r="BTM38" s="494"/>
      <c r="BTN38" s="494"/>
      <c r="BTO38" s="494"/>
      <c r="BTP38" s="494"/>
      <c r="BTQ38" s="494"/>
      <c r="BTR38" s="494"/>
      <c r="BTS38" s="494"/>
      <c r="BTT38" s="494"/>
      <c r="BTU38" s="494"/>
      <c r="BTV38" s="494"/>
      <c r="BTW38" s="494"/>
      <c r="BTX38" s="494"/>
      <c r="BTY38" s="494"/>
      <c r="BTZ38" s="494"/>
      <c r="BUA38" s="494"/>
      <c r="BUB38" s="494"/>
      <c r="BUC38" s="494"/>
      <c r="BUD38" s="494"/>
      <c r="BUE38" s="494"/>
      <c r="BUF38" s="494"/>
      <c r="BUG38" s="494"/>
      <c r="BUH38" s="494"/>
      <c r="BUI38" s="494"/>
      <c r="BUJ38" s="494"/>
      <c r="BUK38" s="494"/>
      <c r="BUL38" s="494"/>
      <c r="BUM38" s="494"/>
      <c r="BUN38" s="494"/>
      <c r="BUO38" s="494"/>
      <c r="BUP38" s="494"/>
      <c r="BUQ38" s="494"/>
      <c r="BUR38" s="494"/>
      <c r="BUS38" s="494"/>
      <c r="BUT38" s="494"/>
      <c r="BUU38" s="494"/>
      <c r="BUV38" s="494"/>
      <c r="BUW38" s="494"/>
      <c r="BUX38" s="494"/>
      <c r="BUY38" s="494"/>
      <c r="BUZ38" s="494"/>
      <c r="BVA38" s="494"/>
      <c r="BVB38" s="494"/>
      <c r="BVC38" s="494"/>
      <c r="BVD38" s="494"/>
      <c r="BVE38" s="494"/>
      <c r="BVF38" s="494"/>
      <c r="BVG38" s="494"/>
      <c r="BVH38" s="494"/>
      <c r="BVI38" s="494"/>
      <c r="BVJ38" s="494"/>
      <c r="BVK38" s="494"/>
      <c r="BVL38" s="494"/>
      <c r="BVM38" s="494"/>
      <c r="BVN38" s="494"/>
      <c r="BVO38" s="494"/>
      <c r="BVP38" s="494"/>
      <c r="BVQ38" s="494"/>
      <c r="BVR38" s="494"/>
      <c r="BVS38" s="494"/>
      <c r="BVT38" s="494"/>
      <c r="BVU38" s="494"/>
      <c r="BVV38" s="494"/>
      <c r="BVW38" s="494"/>
      <c r="BVX38" s="494"/>
      <c r="BVY38" s="494"/>
      <c r="BVZ38" s="494"/>
      <c r="BWA38" s="494"/>
      <c r="BWB38" s="494"/>
      <c r="BWC38" s="494"/>
      <c r="BWD38" s="494"/>
      <c r="BWE38" s="494"/>
      <c r="BWF38" s="494"/>
      <c r="BWG38" s="494"/>
      <c r="BWH38" s="494"/>
      <c r="BWI38" s="494"/>
      <c r="BWJ38" s="494"/>
      <c r="BWK38" s="494"/>
      <c r="BWL38" s="494"/>
      <c r="BWM38" s="494"/>
      <c r="BWN38" s="494"/>
      <c r="BWO38" s="494"/>
      <c r="BWP38" s="494"/>
      <c r="BWQ38" s="494"/>
      <c r="BWR38" s="494"/>
      <c r="BWS38" s="494"/>
      <c r="BWT38" s="494"/>
      <c r="BWU38" s="494"/>
      <c r="BWV38" s="494"/>
      <c r="BWW38" s="494"/>
      <c r="BWX38" s="494"/>
      <c r="BWY38" s="494"/>
      <c r="BWZ38" s="494"/>
      <c r="BXA38" s="494"/>
      <c r="BXB38" s="494"/>
      <c r="BXC38" s="494"/>
      <c r="BXD38" s="494"/>
      <c r="BXE38" s="494"/>
      <c r="BXF38" s="494"/>
      <c r="BXG38" s="494"/>
      <c r="BXH38" s="494"/>
      <c r="BXI38" s="494"/>
      <c r="BXJ38" s="494"/>
      <c r="BXK38" s="494"/>
      <c r="BXL38" s="494"/>
      <c r="BXM38" s="494"/>
      <c r="BXN38" s="494"/>
      <c r="BXO38" s="494"/>
      <c r="BXP38" s="494"/>
      <c r="BXQ38" s="494"/>
      <c r="BXR38" s="494"/>
      <c r="BXS38" s="494"/>
      <c r="BXT38" s="494"/>
      <c r="BXU38" s="494"/>
      <c r="BXV38" s="494"/>
      <c r="BXW38" s="494"/>
      <c r="BXX38" s="494"/>
      <c r="BXY38" s="494"/>
      <c r="BXZ38" s="494"/>
      <c r="BYA38" s="494"/>
      <c r="BYB38" s="494"/>
      <c r="BYC38" s="494"/>
      <c r="BYD38" s="494"/>
      <c r="BYE38" s="494"/>
      <c r="BYF38" s="494"/>
      <c r="BYG38" s="494"/>
      <c r="BYH38" s="494"/>
      <c r="BYI38" s="494"/>
      <c r="BYJ38" s="494"/>
      <c r="BYK38" s="494"/>
      <c r="BYL38" s="494"/>
      <c r="BYM38" s="494"/>
      <c r="BYN38" s="494"/>
      <c r="BYO38" s="494"/>
      <c r="BYP38" s="494"/>
      <c r="BYQ38" s="494"/>
      <c r="BYR38" s="494"/>
      <c r="BYS38" s="494"/>
      <c r="BYT38" s="494"/>
      <c r="BYU38" s="494"/>
      <c r="BYV38" s="494"/>
      <c r="BYW38" s="494"/>
      <c r="BYX38" s="494"/>
      <c r="BYY38" s="494"/>
      <c r="BYZ38" s="494"/>
      <c r="BZA38" s="494"/>
      <c r="BZB38" s="494"/>
      <c r="BZC38" s="494"/>
      <c r="BZD38" s="494"/>
      <c r="BZE38" s="494"/>
      <c r="BZF38" s="494"/>
      <c r="BZG38" s="494"/>
      <c r="BZH38" s="494"/>
      <c r="BZI38" s="494"/>
      <c r="BZJ38" s="494"/>
      <c r="BZK38" s="494"/>
      <c r="BZL38" s="494"/>
      <c r="BZM38" s="494"/>
      <c r="BZN38" s="494"/>
      <c r="BZO38" s="494"/>
      <c r="BZP38" s="494"/>
      <c r="BZQ38" s="494"/>
      <c r="BZR38" s="494"/>
      <c r="BZS38" s="494"/>
      <c r="BZT38" s="494"/>
      <c r="BZU38" s="494"/>
      <c r="BZV38" s="494"/>
      <c r="BZW38" s="494"/>
      <c r="BZX38" s="494"/>
      <c r="BZY38" s="494"/>
      <c r="BZZ38" s="494"/>
      <c r="CAA38" s="494"/>
      <c r="CAB38" s="494"/>
      <c r="CAC38" s="494"/>
      <c r="CAD38" s="494"/>
      <c r="CAE38" s="494"/>
      <c r="CAF38" s="494"/>
      <c r="CAG38" s="494"/>
      <c r="CAH38" s="494"/>
      <c r="CAI38" s="494"/>
      <c r="CAJ38" s="494"/>
      <c r="CAK38" s="494"/>
      <c r="CAL38" s="494"/>
      <c r="CAM38" s="494"/>
      <c r="CAN38" s="494"/>
      <c r="CAO38" s="494"/>
      <c r="CAP38" s="494"/>
      <c r="CAQ38" s="494"/>
      <c r="CAR38" s="494"/>
      <c r="CAS38" s="494"/>
      <c r="CAT38" s="494"/>
      <c r="CAU38" s="494"/>
      <c r="CAV38" s="494"/>
      <c r="CAW38" s="494"/>
      <c r="CAX38" s="494"/>
      <c r="CAY38" s="494"/>
      <c r="CAZ38" s="494"/>
      <c r="CBA38" s="494"/>
      <c r="CBB38" s="494"/>
      <c r="CBC38" s="494"/>
      <c r="CBD38" s="494"/>
      <c r="CBE38" s="494"/>
      <c r="CBF38" s="494"/>
      <c r="CBG38" s="494"/>
      <c r="CBH38" s="494"/>
      <c r="CBI38" s="494"/>
      <c r="CBJ38" s="494"/>
      <c r="CBK38" s="494"/>
      <c r="CBL38" s="494"/>
      <c r="CBM38" s="494"/>
      <c r="CBN38" s="494"/>
      <c r="CBO38" s="494"/>
      <c r="CBP38" s="494"/>
      <c r="CBQ38" s="494"/>
      <c r="CBR38" s="494"/>
      <c r="CBS38" s="494"/>
      <c r="CBT38" s="494"/>
      <c r="CBU38" s="494"/>
      <c r="CBV38" s="494"/>
      <c r="CBW38" s="494"/>
      <c r="CBX38" s="494"/>
      <c r="CBY38" s="494"/>
      <c r="CBZ38" s="494"/>
      <c r="CCA38" s="494"/>
      <c r="CCB38" s="494"/>
      <c r="CCC38" s="494"/>
      <c r="CCD38" s="494"/>
      <c r="CCE38" s="494"/>
      <c r="CCF38" s="494"/>
      <c r="CCG38" s="494"/>
      <c r="CCH38" s="494"/>
      <c r="CCI38" s="494"/>
      <c r="CCJ38" s="494"/>
      <c r="CCK38" s="494"/>
      <c r="CCL38" s="494"/>
      <c r="CCM38" s="494"/>
      <c r="CCN38" s="494"/>
      <c r="CCO38" s="494"/>
      <c r="CCP38" s="494"/>
      <c r="CCQ38" s="494"/>
      <c r="CCR38" s="494"/>
      <c r="CCS38" s="494"/>
      <c r="CCT38" s="494"/>
      <c r="CCU38" s="494"/>
      <c r="CCV38" s="494"/>
      <c r="CCW38" s="494"/>
      <c r="CCX38" s="494"/>
      <c r="CCY38" s="494"/>
      <c r="CCZ38" s="494"/>
      <c r="CDA38" s="494"/>
      <c r="CDB38" s="494"/>
      <c r="CDC38" s="494"/>
      <c r="CDD38" s="494"/>
      <c r="CDE38" s="494"/>
      <c r="CDF38" s="494"/>
      <c r="CDG38" s="494"/>
      <c r="CDH38" s="494"/>
      <c r="CDI38" s="494"/>
      <c r="CDJ38" s="494"/>
      <c r="CDK38" s="494"/>
      <c r="CDL38" s="494"/>
      <c r="CDM38" s="494"/>
      <c r="CDN38" s="494"/>
      <c r="CDO38" s="494"/>
      <c r="CDP38" s="494"/>
      <c r="CDQ38" s="494"/>
      <c r="CDR38" s="494"/>
      <c r="CDS38" s="494"/>
      <c r="CDT38" s="494"/>
      <c r="CDU38" s="494"/>
      <c r="CDV38" s="494"/>
      <c r="CDW38" s="494"/>
      <c r="CDX38" s="494"/>
      <c r="CDY38" s="494"/>
      <c r="CDZ38" s="494"/>
      <c r="CEA38" s="494"/>
      <c r="CEB38" s="494"/>
      <c r="CEC38" s="494"/>
      <c r="CED38" s="494"/>
      <c r="CEE38" s="494"/>
      <c r="CEF38" s="494"/>
      <c r="CEG38" s="494"/>
      <c r="CEH38" s="494"/>
      <c r="CEI38" s="494"/>
      <c r="CEJ38" s="494"/>
      <c r="CEK38" s="494"/>
      <c r="CEL38" s="494"/>
      <c r="CEM38" s="494"/>
      <c r="CEN38" s="494"/>
      <c r="CEO38" s="494"/>
      <c r="CEP38" s="494"/>
      <c r="CEQ38" s="494"/>
      <c r="CER38" s="494"/>
      <c r="CES38" s="494"/>
      <c r="CET38" s="494"/>
      <c r="CEU38" s="494"/>
      <c r="CEV38" s="494"/>
      <c r="CEW38" s="494"/>
      <c r="CEX38" s="494"/>
      <c r="CEY38" s="494"/>
      <c r="CEZ38" s="494"/>
      <c r="CFA38" s="494"/>
      <c r="CFB38" s="494"/>
      <c r="CFC38" s="494"/>
      <c r="CFD38" s="494"/>
      <c r="CFE38" s="494"/>
      <c r="CFF38" s="494"/>
      <c r="CFG38" s="494"/>
      <c r="CFH38" s="494"/>
      <c r="CFI38" s="494"/>
      <c r="CFJ38" s="494"/>
      <c r="CFK38" s="494"/>
      <c r="CFL38" s="494"/>
      <c r="CFM38" s="494"/>
      <c r="CFN38" s="494"/>
      <c r="CFO38" s="494"/>
      <c r="CFP38" s="494"/>
      <c r="CFQ38" s="494"/>
      <c r="CFR38" s="494"/>
      <c r="CFS38" s="494"/>
      <c r="CFT38" s="494"/>
      <c r="CFU38" s="494"/>
      <c r="CFV38" s="494"/>
      <c r="CFW38" s="494"/>
      <c r="CFX38" s="494"/>
      <c r="CFY38" s="494"/>
      <c r="CFZ38" s="494"/>
      <c r="CGA38" s="494"/>
      <c r="CGB38" s="494"/>
      <c r="CGC38" s="494"/>
      <c r="CGD38" s="494"/>
      <c r="CGE38" s="494"/>
      <c r="CGF38" s="494"/>
      <c r="CGG38" s="494"/>
      <c r="CGH38" s="494"/>
      <c r="CGI38" s="494"/>
      <c r="CGJ38" s="494"/>
      <c r="CGK38" s="494"/>
      <c r="CGL38" s="494"/>
      <c r="CGM38" s="494"/>
      <c r="CGN38" s="494"/>
      <c r="CGO38" s="494"/>
      <c r="CGP38" s="494"/>
      <c r="CGQ38" s="494"/>
      <c r="CGR38" s="494"/>
      <c r="CGS38" s="494"/>
      <c r="CGT38" s="494"/>
      <c r="CGU38" s="494"/>
      <c r="CGV38" s="494"/>
      <c r="CGW38" s="494"/>
      <c r="CGX38" s="494"/>
      <c r="CGY38" s="494"/>
      <c r="CGZ38" s="494"/>
      <c r="CHA38" s="494"/>
      <c r="CHB38" s="494"/>
      <c r="CHC38" s="494"/>
      <c r="CHD38" s="494"/>
      <c r="CHE38" s="494"/>
      <c r="CHF38" s="494"/>
      <c r="CHG38" s="494"/>
      <c r="CHH38" s="494"/>
      <c r="CHI38" s="494"/>
      <c r="CHJ38" s="494"/>
      <c r="CHK38" s="494"/>
      <c r="CHL38" s="494"/>
      <c r="CHM38" s="494"/>
      <c r="CHN38" s="494"/>
      <c r="CHO38" s="494"/>
      <c r="CHP38" s="494"/>
      <c r="CHQ38" s="494"/>
      <c r="CHR38" s="494"/>
      <c r="CHS38" s="494"/>
      <c r="CHT38" s="494"/>
      <c r="CHU38" s="494"/>
      <c r="CHV38" s="494"/>
      <c r="CHW38" s="494"/>
      <c r="CHX38" s="494"/>
      <c r="CHY38" s="494"/>
      <c r="CHZ38" s="494"/>
      <c r="CIA38" s="494"/>
      <c r="CIB38" s="494"/>
      <c r="CIC38" s="494"/>
      <c r="CID38" s="494"/>
      <c r="CIE38" s="494"/>
      <c r="CIF38" s="494"/>
      <c r="CIG38" s="494"/>
      <c r="CIH38" s="494"/>
      <c r="CII38" s="494"/>
      <c r="CIJ38" s="494"/>
      <c r="CIK38" s="494"/>
      <c r="CIL38" s="494"/>
      <c r="CIM38" s="494"/>
      <c r="CIN38" s="494"/>
      <c r="CIO38" s="494"/>
      <c r="CIP38" s="494"/>
      <c r="CIQ38" s="494"/>
      <c r="CIR38" s="494"/>
      <c r="CIS38" s="494"/>
      <c r="CIT38" s="494"/>
      <c r="CIU38" s="494"/>
      <c r="CIV38" s="494"/>
      <c r="CIW38" s="494"/>
      <c r="CIX38" s="494"/>
      <c r="CIY38" s="494"/>
      <c r="CIZ38" s="494"/>
      <c r="CJA38" s="494"/>
      <c r="CJB38" s="494"/>
      <c r="CJC38" s="494"/>
      <c r="CJD38" s="494"/>
      <c r="CJE38" s="494"/>
      <c r="CJF38" s="494"/>
      <c r="CJG38" s="494"/>
      <c r="CJH38" s="494"/>
      <c r="CJI38" s="494"/>
      <c r="CJJ38" s="494"/>
      <c r="CJK38" s="494"/>
      <c r="CJL38" s="494"/>
      <c r="CJM38" s="494"/>
      <c r="CJN38" s="494"/>
      <c r="CJO38" s="494"/>
      <c r="CJP38" s="494"/>
      <c r="CJQ38" s="494"/>
      <c r="CJR38" s="494"/>
      <c r="CJS38" s="494"/>
      <c r="CJT38" s="494"/>
      <c r="CJU38" s="494"/>
      <c r="CJV38" s="494"/>
      <c r="CJW38" s="494"/>
      <c r="CJX38" s="494"/>
      <c r="CJY38" s="494"/>
      <c r="CJZ38" s="494"/>
      <c r="CKA38" s="494"/>
      <c r="CKB38" s="494"/>
      <c r="CKC38" s="494"/>
      <c r="CKD38" s="494"/>
      <c r="CKE38" s="494"/>
      <c r="CKF38" s="494"/>
      <c r="CKG38" s="494"/>
      <c r="CKH38" s="494"/>
      <c r="CKI38" s="494"/>
      <c r="CKJ38" s="494"/>
      <c r="CKK38" s="494"/>
      <c r="CKL38" s="494"/>
      <c r="CKM38" s="494"/>
      <c r="CKN38" s="494"/>
      <c r="CKO38" s="494"/>
      <c r="CKP38" s="494"/>
      <c r="CKQ38" s="494"/>
      <c r="CKR38" s="494"/>
      <c r="CKS38" s="494"/>
      <c r="CKT38" s="494"/>
      <c r="CKU38" s="494"/>
      <c r="CKV38" s="494"/>
      <c r="CKW38" s="494"/>
      <c r="CKX38" s="494"/>
      <c r="CKY38" s="494"/>
      <c r="CKZ38" s="494"/>
      <c r="CLA38" s="494"/>
      <c r="CLB38" s="494"/>
      <c r="CLC38" s="494"/>
      <c r="CLD38" s="494"/>
      <c r="CLE38" s="494"/>
      <c r="CLF38" s="494"/>
      <c r="CLG38" s="494"/>
      <c r="CLH38" s="494"/>
      <c r="CLI38" s="494"/>
      <c r="CLJ38" s="494"/>
      <c r="CLK38" s="494"/>
      <c r="CLL38" s="494"/>
      <c r="CLM38" s="494"/>
      <c r="CLN38" s="494"/>
      <c r="CLO38" s="494"/>
      <c r="CLP38" s="494"/>
      <c r="CLQ38" s="494"/>
      <c r="CLR38" s="494"/>
      <c r="CLS38" s="494"/>
      <c r="CLT38" s="494"/>
      <c r="CLU38" s="494"/>
      <c r="CLV38" s="494"/>
      <c r="CLW38" s="494"/>
      <c r="CLX38" s="494"/>
      <c r="CLY38" s="494"/>
      <c r="CLZ38" s="494"/>
      <c r="CMA38" s="494"/>
      <c r="CMB38" s="494"/>
      <c r="CMC38" s="494"/>
      <c r="CMD38" s="494"/>
      <c r="CME38" s="494"/>
      <c r="CMF38" s="494"/>
      <c r="CMG38" s="494"/>
      <c r="CMH38" s="494"/>
      <c r="CMI38" s="494"/>
      <c r="CMJ38" s="494"/>
      <c r="CMK38" s="494"/>
      <c r="CML38" s="494"/>
      <c r="CMM38" s="494"/>
      <c r="CMN38" s="494"/>
      <c r="CMO38" s="494"/>
      <c r="CMP38" s="494"/>
      <c r="CMQ38" s="494"/>
      <c r="CMR38" s="494"/>
      <c r="CMS38" s="494"/>
      <c r="CMT38" s="494"/>
      <c r="CMU38" s="494"/>
      <c r="CMV38" s="494"/>
      <c r="CMW38" s="494"/>
      <c r="CMX38" s="494"/>
      <c r="CMY38" s="494"/>
      <c r="CMZ38" s="494"/>
      <c r="CNA38" s="494"/>
      <c r="CNB38" s="494"/>
      <c r="CNC38" s="494"/>
      <c r="CND38" s="494"/>
      <c r="CNE38" s="494"/>
      <c r="CNF38" s="494"/>
      <c r="CNG38" s="494"/>
      <c r="CNH38" s="494"/>
      <c r="CNI38" s="494"/>
      <c r="CNJ38" s="494"/>
      <c r="CNK38" s="494"/>
      <c r="CNL38" s="494"/>
      <c r="CNM38" s="494"/>
      <c r="CNN38" s="494"/>
      <c r="CNO38" s="494"/>
      <c r="CNP38" s="494"/>
      <c r="CNQ38" s="494"/>
      <c r="CNR38" s="494"/>
      <c r="CNS38" s="494"/>
      <c r="CNT38" s="494"/>
      <c r="CNU38" s="494"/>
      <c r="CNV38" s="494"/>
      <c r="CNW38" s="494"/>
      <c r="CNX38" s="494"/>
      <c r="CNY38" s="494"/>
      <c r="CNZ38" s="494"/>
      <c r="COA38" s="494"/>
      <c r="COB38" s="494"/>
      <c r="COC38" s="494"/>
      <c r="COD38" s="494"/>
      <c r="COE38" s="494"/>
      <c r="COF38" s="494"/>
      <c r="COG38" s="494"/>
      <c r="COH38" s="494"/>
      <c r="COI38" s="494"/>
      <c r="COJ38" s="494"/>
      <c r="COK38" s="494"/>
      <c r="COL38" s="494"/>
      <c r="COM38" s="494"/>
      <c r="CON38" s="494"/>
      <c r="COO38" s="494"/>
      <c r="COP38" s="494"/>
      <c r="COQ38" s="494"/>
      <c r="COR38" s="494"/>
      <c r="COS38" s="494"/>
      <c r="COT38" s="494"/>
      <c r="COU38" s="494"/>
      <c r="COV38" s="494"/>
      <c r="COW38" s="494"/>
      <c r="COX38" s="494"/>
      <c r="COY38" s="494"/>
      <c r="COZ38" s="494"/>
      <c r="CPA38" s="494"/>
      <c r="CPB38" s="494"/>
      <c r="CPC38" s="494"/>
      <c r="CPD38" s="494"/>
      <c r="CPE38" s="494"/>
      <c r="CPF38" s="494"/>
      <c r="CPG38" s="494"/>
      <c r="CPH38" s="494"/>
      <c r="CPI38" s="494"/>
      <c r="CPJ38" s="494"/>
      <c r="CPK38" s="494"/>
      <c r="CPL38" s="494"/>
      <c r="CPM38" s="494"/>
      <c r="CPN38" s="494"/>
      <c r="CPO38" s="494"/>
      <c r="CPP38" s="494"/>
      <c r="CPQ38" s="494"/>
      <c r="CPR38" s="494"/>
      <c r="CPS38" s="494"/>
      <c r="CPT38" s="494"/>
      <c r="CPU38" s="494"/>
      <c r="CPV38" s="494"/>
      <c r="CPW38" s="494"/>
      <c r="CPX38" s="494"/>
      <c r="CPY38" s="494"/>
      <c r="CPZ38" s="494"/>
      <c r="CQA38" s="494"/>
      <c r="CQB38" s="494"/>
      <c r="CQC38" s="494"/>
      <c r="CQD38" s="494"/>
      <c r="CQE38" s="494"/>
      <c r="CQF38" s="494"/>
      <c r="CQG38" s="494"/>
      <c r="CQH38" s="494"/>
      <c r="CQI38" s="494"/>
      <c r="CQJ38" s="494"/>
      <c r="CQK38" s="494"/>
      <c r="CQL38" s="494"/>
      <c r="CQM38" s="494"/>
      <c r="CQN38" s="494"/>
      <c r="CQO38" s="494"/>
      <c r="CQP38" s="494"/>
      <c r="CQQ38" s="494"/>
      <c r="CQR38" s="494"/>
      <c r="CQS38" s="494"/>
      <c r="CQT38" s="494"/>
      <c r="CQU38" s="494"/>
      <c r="CQV38" s="494"/>
      <c r="CQW38" s="494"/>
      <c r="CQX38" s="494"/>
      <c r="CQY38" s="494"/>
      <c r="CQZ38" s="494"/>
      <c r="CRA38" s="494"/>
      <c r="CRB38" s="494"/>
      <c r="CRC38" s="494"/>
      <c r="CRD38" s="494"/>
      <c r="CRE38" s="494"/>
      <c r="CRF38" s="494"/>
      <c r="CRG38" s="494"/>
      <c r="CRH38" s="494"/>
      <c r="CRI38" s="494"/>
      <c r="CRJ38" s="494"/>
      <c r="CRK38" s="494"/>
      <c r="CRL38" s="494"/>
      <c r="CRM38" s="494"/>
      <c r="CRN38" s="494"/>
      <c r="CRO38" s="494"/>
      <c r="CRP38" s="494"/>
      <c r="CRQ38" s="494"/>
      <c r="CRR38" s="494"/>
      <c r="CRS38" s="494"/>
      <c r="CRT38" s="494"/>
      <c r="CRU38" s="494"/>
      <c r="CRV38" s="494"/>
      <c r="CRW38" s="494"/>
      <c r="CRX38" s="494"/>
      <c r="CRY38" s="494"/>
      <c r="CRZ38" s="494"/>
      <c r="CSA38" s="494"/>
      <c r="CSB38" s="494"/>
      <c r="CSC38" s="494"/>
      <c r="CSD38" s="494"/>
      <c r="CSE38" s="494"/>
      <c r="CSF38" s="494"/>
      <c r="CSG38" s="494"/>
      <c r="CSH38" s="494"/>
      <c r="CSI38" s="494"/>
      <c r="CSJ38" s="494"/>
      <c r="CSK38" s="494"/>
      <c r="CSL38" s="494"/>
      <c r="CSM38" s="494"/>
      <c r="CSN38" s="494"/>
      <c r="CSO38" s="494"/>
      <c r="CSP38" s="494"/>
      <c r="CSQ38" s="494"/>
      <c r="CSR38" s="494"/>
      <c r="CSS38" s="494"/>
      <c r="CST38" s="494"/>
      <c r="CSU38" s="494"/>
      <c r="CSV38" s="494"/>
      <c r="CSW38" s="494"/>
      <c r="CSX38" s="494"/>
      <c r="CSY38" s="494"/>
      <c r="CSZ38" s="494"/>
      <c r="CTA38" s="494"/>
      <c r="CTB38" s="494"/>
      <c r="CTC38" s="494"/>
      <c r="CTD38" s="494"/>
      <c r="CTE38" s="494"/>
      <c r="CTF38" s="494"/>
      <c r="CTG38" s="494"/>
      <c r="CTH38" s="494"/>
      <c r="CTI38" s="494"/>
      <c r="CTJ38" s="494"/>
      <c r="CTK38" s="494"/>
      <c r="CTL38" s="494"/>
      <c r="CTM38" s="494"/>
      <c r="CTN38" s="494"/>
      <c r="CTO38" s="494"/>
      <c r="CTP38" s="494"/>
      <c r="CTQ38" s="494"/>
      <c r="CTR38" s="494"/>
      <c r="CTS38" s="494"/>
      <c r="CTT38" s="494"/>
      <c r="CTU38" s="494"/>
      <c r="CTV38" s="494"/>
      <c r="CTW38" s="494"/>
      <c r="CTX38" s="494"/>
      <c r="CTY38" s="494"/>
      <c r="CTZ38" s="494"/>
      <c r="CUA38" s="494"/>
      <c r="CUB38" s="494"/>
      <c r="CUC38" s="494"/>
      <c r="CUD38" s="494"/>
      <c r="CUE38" s="494"/>
      <c r="CUF38" s="494"/>
      <c r="CUG38" s="494"/>
      <c r="CUH38" s="494"/>
      <c r="CUI38" s="494"/>
      <c r="CUJ38" s="494"/>
      <c r="CUK38" s="494"/>
      <c r="CUL38" s="494"/>
      <c r="CUM38" s="494"/>
      <c r="CUN38" s="494"/>
      <c r="CUO38" s="494"/>
      <c r="CUP38" s="494"/>
      <c r="CUQ38" s="494"/>
      <c r="CUR38" s="494"/>
      <c r="CUS38" s="494"/>
      <c r="CUT38" s="494"/>
      <c r="CUU38" s="494"/>
      <c r="CUV38" s="494"/>
      <c r="CUW38" s="494"/>
      <c r="CUX38" s="494"/>
      <c r="CUY38" s="494"/>
      <c r="CUZ38" s="494"/>
      <c r="CVA38" s="494"/>
      <c r="CVB38" s="494"/>
      <c r="CVC38" s="494"/>
      <c r="CVD38" s="494"/>
      <c r="CVE38" s="494"/>
      <c r="CVF38" s="494"/>
      <c r="CVG38" s="494"/>
      <c r="CVH38" s="494"/>
      <c r="CVI38" s="494"/>
      <c r="CVJ38" s="494"/>
      <c r="CVK38" s="494"/>
      <c r="CVL38" s="494"/>
      <c r="CVM38" s="494"/>
      <c r="CVN38" s="494"/>
      <c r="CVO38" s="494"/>
      <c r="CVP38" s="494"/>
      <c r="CVQ38" s="494"/>
      <c r="CVR38" s="494"/>
      <c r="CVS38" s="494"/>
      <c r="CVT38" s="494"/>
      <c r="CVU38" s="494"/>
      <c r="CVV38" s="494"/>
      <c r="CVW38" s="494"/>
      <c r="CVX38" s="494"/>
      <c r="CVY38" s="494"/>
      <c r="CVZ38" s="494"/>
      <c r="CWA38" s="494"/>
      <c r="CWB38" s="494"/>
      <c r="CWC38" s="494"/>
      <c r="CWD38" s="494"/>
      <c r="CWE38" s="494"/>
      <c r="CWF38" s="494"/>
      <c r="CWG38" s="494"/>
      <c r="CWH38" s="494"/>
      <c r="CWI38" s="494"/>
      <c r="CWJ38" s="494"/>
      <c r="CWK38" s="494"/>
      <c r="CWL38" s="494"/>
      <c r="CWM38" s="494"/>
      <c r="CWN38" s="494"/>
      <c r="CWO38" s="494"/>
      <c r="CWP38" s="494"/>
      <c r="CWQ38" s="494"/>
      <c r="CWR38" s="494"/>
      <c r="CWS38" s="494"/>
      <c r="CWT38" s="494"/>
      <c r="CWU38" s="494"/>
      <c r="CWV38" s="494"/>
      <c r="CWW38" s="494"/>
      <c r="CWX38" s="494"/>
      <c r="CWY38" s="494"/>
      <c r="CWZ38" s="494"/>
      <c r="CXA38" s="494"/>
      <c r="CXB38" s="494"/>
      <c r="CXC38" s="494"/>
      <c r="CXD38" s="494"/>
      <c r="CXE38" s="494"/>
      <c r="CXF38" s="494"/>
      <c r="CXG38" s="494"/>
      <c r="CXH38" s="494"/>
      <c r="CXI38" s="494"/>
      <c r="CXJ38" s="494"/>
      <c r="CXK38" s="494"/>
      <c r="CXL38" s="494"/>
      <c r="CXM38" s="494"/>
      <c r="CXN38" s="494"/>
      <c r="CXO38" s="494"/>
      <c r="CXP38" s="494"/>
      <c r="CXQ38" s="494"/>
      <c r="CXR38" s="494"/>
      <c r="CXS38" s="494"/>
      <c r="CXT38" s="494"/>
      <c r="CXU38" s="494"/>
      <c r="CXV38" s="494"/>
      <c r="CXW38" s="494"/>
      <c r="CXX38" s="494"/>
      <c r="CXY38" s="494"/>
      <c r="CXZ38" s="494"/>
      <c r="CYA38" s="494"/>
      <c r="CYB38" s="494"/>
      <c r="CYC38" s="494"/>
      <c r="CYD38" s="494"/>
      <c r="CYE38" s="494"/>
      <c r="CYF38" s="494"/>
      <c r="CYG38" s="494"/>
      <c r="CYH38" s="494"/>
      <c r="CYI38" s="494"/>
      <c r="CYJ38" s="494"/>
      <c r="CYK38" s="494"/>
      <c r="CYL38" s="494"/>
      <c r="CYM38" s="494"/>
      <c r="CYN38" s="494"/>
      <c r="CYO38" s="494"/>
      <c r="CYP38" s="494"/>
      <c r="CYQ38" s="494"/>
      <c r="CYR38" s="494"/>
      <c r="CYS38" s="494"/>
      <c r="CYT38" s="494"/>
      <c r="CYU38" s="494"/>
      <c r="CYV38" s="494"/>
      <c r="CYW38" s="494"/>
      <c r="CYX38" s="494"/>
      <c r="CYY38" s="494"/>
      <c r="CYZ38" s="494"/>
      <c r="CZA38" s="494"/>
      <c r="CZB38" s="494"/>
      <c r="CZC38" s="494"/>
      <c r="CZD38" s="494"/>
      <c r="CZE38" s="494"/>
      <c r="CZF38" s="494"/>
      <c r="CZG38" s="494"/>
      <c r="CZH38" s="494"/>
      <c r="CZI38" s="494"/>
      <c r="CZJ38" s="494"/>
      <c r="CZK38" s="494"/>
      <c r="CZL38" s="494"/>
      <c r="CZM38" s="494"/>
      <c r="CZN38" s="494"/>
      <c r="CZO38" s="494"/>
      <c r="CZP38" s="494"/>
      <c r="CZQ38" s="494"/>
      <c r="CZR38" s="494"/>
      <c r="CZS38" s="494"/>
      <c r="CZT38" s="494"/>
      <c r="CZU38" s="494"/>
      <c r="CZV38" s="494"/>
      <c r="CZW38" s="494"/>
      <c r="CZX38" s="494"/>
      <c r="CZY38" s="494"/>
      <c r="CZZ38" s="494"/>
      <c r="DAA38" s="494"/>
      <c r="DAB38" s="494"/>
      <c r="DAC38" s="494"/>
      <c r="DAD38" s="494"/>
      <c r="DAE38" s="494"/>
      <c r="DAF38" s="494"/>
      <c r="DAG38" s="494"/>
      <c r="DAH38" s="494"/>
      <c r="DAI38" s="494"/>
      <c r="DAJ38" s="494"/>
      <c r="DAK38" s="494"/>
      <c r="DAL38" s="494"/>
      <c r="DAM38" s="494"/>
      <c r="DAN38" s="494"/>
      <c r="DAO38" s="494"/>
      <c r="DAP38" s="494"/>
      <c r="DAQ38" s="494"/>
      <c r="DAR38" s="494"/>
      <c r="DAS38" s="494"/>
      <c r="DAT38" s="494"/>
      <c r="DAU38" s="494"/>
      <c r="DAV38" s="494"/>
      <c r="DAW38" s="494"/>
      <c r="DAX38" s="494"/>
      <c r="DAY38" s="494"/>
      <c r="DAZ38" s="494"/>
      <c r="DBA38" s="494"/>
      <c r="DBB38" s="494"/>
      <c r="DBC38" s="494"/>
      <c r="DBD38" s="494"/>
      <c r="DBE38" s="494"/>
      <c r="DBF38" s="494"/>
      <c r="DBG38" s="494"/>
      <c r="DBH38" s="494"/>
      <c r="DBI38" s="494"/>
      <c r="DBJ38" s="494"/>
      <c r="DBK38" s="494"/>
      <c r="DBL38" s="494"/>
      <c r="DBM38" s="494"/>
      <c r="DBN38" s="494"/>
      <c r="DBO38" s="494"/>
      <c r="DBP38" s="494"/>
      <c r="DBQ38" s="494"/>
      <c r="DBR38" s="494"/>
      <c r="DBS38" s="494"/>
      <c r="DBT38" s="494"/>
      <c r="DBU38" s="494"/>
      <c r="DBV38" s="494"/>
      <c r="DBW38" s="494"/>
      <c r="DBX38" s="494"/>
      <c r="DBY38" s="494"/>
      <c r="DBZ38" s="494"/>
      <c r="DCA38" s="494"/>
      <c r="DCB38" s="494"/>
      <c r="DCC38" s="494"/>
      <c r="DCD38" s="494"/>
      <c r="DCE38" s="494"/>
      <c r="DCF38" s="494"/>
      <c r="DCG38" s="494"/>
      <c r="DCH38" s="494"/>
      <c r="DCI38" s="494"/>
      <c r="DCJ38" s="494"/>
      <c r="DCK38" s="494"/>
      <c r="DCL38" s="494"/>
      <c r="DCM38" s="494"/>
      <c r="DCN38" s="494"/>
      <c r="DCO38" s="494"/>
      <c r="DCP38" s="494"/>
      <c r="DCQ38" s="494"/>
      <c r="DCR38" s="494"/>
      <c r="DCS38" s="494"/>
      <c r="DCT38" s="494"/>
      <c r="DCU38" s="494"/>
      <c r="DCV38" s="494"/>
      <c r="DCW38" s="494"/>
      <c r="DCX38" s="494"/>
      <c r="DCY38" s="494"/>
      <c r="DCZ38" s="494"/>
      <c r="DDA38" s="494"/>
      <c r="DDB38" s="494"/>
      <c r="DDC38" s="494"/>
      <c r="DDD38" s="494"/>
      <c r="DDE38" s="494"/>
      <c r="DDF38" s="494"/>
      <c r="DDG38" s="494"/>
      <c r="DDH38" s="494"/>
      <c r="DDI38" s="494"/>
      <c r="DDJ38" s="494"/>
      <c r="DDK38" s="494"/>
      <c r="DDL38" s="494"/>
      <c r="DDM38" s="494"/>
      <c r="DDN38" s="494"/>
      <c r="DDO38" s="494"/>
      <c r="DDP38" s="494"/>
      <c r="DDQ38" s="494"/>
      <c r="DDR38" s="494"/>
      <c r="DDS38" s="494"/>
      <c r="DDT38" s="494"/>
      <c r="DDU38" s="494"/>
      <c r="DDV38" s="494"/>
      <c r="DDW38" s="494"/>
      <c r="DDX38" s="494"/>
      <c r="DDY38" s="494"/>
      <c r="DDZ38" s="494"/>
      <c r="DEA38" s="494"/>
      <c r="DEB38" s="494"/>
      <c r="DEC38" s="494"/>
      <c r="DED38" s="494"/>
      <c r="DEE38" s="494"/>
      <c r="DEF38" s="494"/>
      <c r="DEG38" s="494"/>
      <c r="DEH38" s="494"/>
      <c r="DEI38" s="494"/>
      <c r="DEJ38" s="494"/>
      <c r="DEK38" s="494"/>
      <c r="DEL38" s="494"/>
      <c r="DEM38" s="494"/>
      <c r="DEN38" s="494"/>
      <c r="DEO38" s="494"/>
      <c r="DEP38" s="494"/>
      <c r="DEQ38" s="494"/>
      <c r="DER38" s="494"/>
      <c r="DES38" s="494"/>
      <c r="DET38" s="494"/>
      <c r="DEU38" s="494"/>
      <c r="DEV38" s="494"/>
      <c r="DEW38" s="494"/>
      <c r="DEX38" s="494"/>
      <c r="DEY38" s="494"/>
      <c r="DEZ38" s="494"/>
      <c r="DFA38" s="494"/>
      <c r="DFB38" s="494"/>
      <c r="DFC38" s="494"/>
      <c r="DFD38" s="494"/>
      <c r="DFE38" s="494"/>
      <c r="DFF38" s="494"/>
      <c r="DFG38" s="494"/>
      <c r="DFH38" s="494"/>
      <c r="DFI38" s="494"/>
      <c r="DFJ38" s="494"/>
      <c r="DFK38" s="494"/>
      <c r="DFL38" s="494"/>
      <c r="DFM38" s="494"/>
      <c r="DFN38" s="494"/>
      <c r="DFO38" s="494"/>
      <c r="DFP38" s="494"/>
      <c r="DFQ38" s="494"/>
      <c r="DFR38" s="494"/>
      <c r="DFS38" s="494"/>
      <c r="DFT38" s="494"/>
      <c r="DFU38" s="494"/>
      <c r="DFV38" s="494"/>
      <c r="DFW38" s="494"/>
      <c r="DFX38" s="494"/>
      <c r="DFY38" s="494"/>
      <c r="DFZ38" s="494"/>
      <c r="DGA38" s="494"/>
      <c r="DGB38" s="494"/>
      <c r="DGC38" s="494"/>
      <c r="DGD38" s="494"/>
      <c r="DGE38" s="494"/>
      <c r="DGF38" s="494"/>
      <c r="DGG38" s="494"/>
      <c r="DGH38" s="494"/>
      <c r="DGI38" s="494"/>
      <c r="DGJ38" s="494"/>
      <c r="DGK38" s="494"/>
      <c r="DGL38" s="494"/>
      <c r="DGM38" s="494"/>
      <c r="DGN38" s="494"/>
      <c r="DGO38" s="494"/>
      <c r="DGP38" s="494"/>
      <c r="DGQ38" s="494"/>
      <c r="DGR38" s="494"/>
      <c r="DGS38" s="494"/>
      <c r="DGT38" s="494"/>
      <c r="DGU38" s="494"/>
      <c r="DGV38" s="494"/>
      <c r="DGW38" s="494"/>
      <c r="DGX38" s="494"/>
      <c r="DGY38" s="494"/>
      <c r="DGZ38" s="494"/>
      <c r="DHA38" s="494"/>
      <c r="DHB38" s="494"/>
      <c r="DHC38" s="494"/>
      <c r="DHD38" s="494"/>
      <c r="DHE38" s="494"/>
      <c r="DHF38" s="494"/>
      <c r="DHG38" s="494"/>
      <c r="DHH38" s="494"/>
      <c r="DHI38" s="494"/>
      <c r="DHJ38" s="494"/>
      <c r="DHK38" s="494"/>
      <c r="DHL38" s="494"/>
      <c r="DHM38" s="494"/>
      <c r="DHN38" s="494"/>
      <c r="DHO38" s="494"/>
      <c r="DHP38" s="494"/>
      <c r="DHQ38" s="494"/>
      <c r="DHR38" s="494"/>
      <c r="DHS38" s="494"/>
      <c r="DHT38" s="494"/>
      <c r="DHU38" s="494"/>
      <c r="DHV38" s="494"/>
      <c r="DHW38" s="494"/>
      <c r="DHX38" s="494"/>
      <c r="DHY38" s="494"/>
      <c r="DHZ38" s="494"/>
      <c r="DIA38" s="494"/>
      <c r="DIB38" s="494"/>
      <c r="DIC38" s="494"/>
      <c r="DID38" s="494"/>
      <c r="DIE38" s="494"/>
      <c r="DIF38" s="494"/>
      <c r="DIG38" s="494"/>
      <c r="DIH38" s="494"/>
      <c r="DII38" s="494"/>
      <c r="DIJ38" s="494"/>
      <c r="DIK38" s="494"/>
      <c r="DIL38" s="494"/>
      <c r="DIM38" s="494"/>
      <c r="DIN38" s="494"/>
      <c r="DIO38" s="494"/>
      <c r="DIP38" s="494"/>
      <c r="DIQ38" s="494"/>
      <c r="DIR38" s="494"/>
      <c r="DIS38" s="494"/>
      <c r="DIT38" s="494"/>
      <c r="DIU38" s="494"/>
      <c r="DIV38" s="494"/>
      <c r="DIW38" s="494"/>
      <c r="DIX38" s="494"/>
      <c r="DIY38" s="494"/>
      <c r="DIZ38" s="494"/>
      <c r="DJA38" s="494"/>
      <c r="DJB38" s="494"/>
      <c r="DJC38" s="494"/>
      <c r="DJD38" s="494"/>
      <c r="DJE38" s="494"/>
      <c r="DJF38" s="494"/>
      <c r="DJG38" s="494"/>
      <c r="DJH38" s="494"/>
      <c r="DJI38" s="494"/>
      <c r="DJJ38" s="494"/>
      <c r="DJK38" s="494"/>
      <c r="DJL38" s="494"/>
      <c r="DJM38" s="494"/>
      <c r="DJN38" s="494"/>
      <c r="DJO38" s="494"/>
      <c r="DJP38" s="494"/>
      <c r="DJQ38" s="494"/>
      <c r="DJR38" s="494"/>
      <c r="DJS38" s="494"/>
      <c r="DJT38" s="494"/>
      <c r="DJU38" s="494"/>
      <c r="DJV38" s="494"/>
      <c r="DJW38" s="494"/>
      <c r="DJX38" s="494"/>
      <c r="DJY38" s="494"/>
      <c r="DJZ38" s="494"/>
      <c r="DKA38" s="494"/>
      <c r="DKB38" s="494"/>
      <c r="DKC38" s="494"/>
      <c r="DKD38" s="494"/>
      <c r="DKE38" s="494"/>
      <c r="DKF38" s="494"/>
      <c r="DKG38" s="494"/>
      <c r="DKH38" s="494"/>
      <c r="DKI38" s="494"/>
      <c r="DKJ38" s="494"/>
      <c r="DKK38" s="494"/>
      <c r="DKL38" s="494"/>
      <c r="DKM38" s="494"/>
      <c r="DKN38" s="494"/>
      <c r="DKO38" s="494"/>
      <c r="DKP38" s="494"/>
      <c r="DKQ38" s="494"/>
      <c r="DKR38" s="494"/>
      <c r="DKS38" s="494"/>
      <c r="DKT38" s="494"/>
      <c r="DKU38" s="494"/>
      <c r="DKV38" s="494"/>
      <c r="DKW38" s="494"/>
      <c r="DKX38" s="494"/>
      <c r="DKY38" s="494"/>
      <c r="DKZ38" s="494"/>
      <c r="DLA38" s="494"/>
      <c r="DLB38" s="494"/>
      <c r="DLC38" s="494"/>
      <c r="DLD38" s="494"/>
      <c r="DLE38" s="494"/>
      <c r="DLF38" s="494"/>
      <c r="DLG38" s="494"/>
      <c r="DLH38" s="494"/>
      <c r="DLI38" s="494"/>
      <c r="DLJ38" s="494"/>
      <c r="DLK38" s="494"/>
      <c r="DLL38" s="494"/>
      <c r="DLM38" s="494"/>
      <c r="DLN38" s="494"/>
      <c r="DLO38" s="494"/>
      <c r="DLP38" s="494"/>
      <c r="DLQ38" s="494"/>
      <c r="DLR38" s="494"/>
      <c r="DLS38" s="494"/>
      <c r="DLT38" s="494"/>
      <c r="DLU38" s="494"/>
      <c r="DLV38" s="494"/>
      <c r="DLW38" s="494"/>
      <c r="DLX38" s="494"/>
      <c r="DLY38" s="494"/>
      <c r="DLZ38" s="494"/>
      <c r="DMA38" s="494"/>
      <c r="DMB38" s="494"/>
      <c r="DMC38" s="494"/>
      <c r="DMD38" s="494"/>
      <c r="DME38" s="494"/>
      <c r="DMF38" s="494"/>
      <c r="DMG38" s="494"/>
      <c r="DMH38" s="494"/>
      <c r="DMI38" s="494"/>
      <c r="DMJ38" s="494"/>
      <c r="DMK38" s="494"/>
      <c r="DML38" s="494"/>
      <c r="DMM38" s="494"/>
      <c r="DMN38" s="494"/>
      <c r="DMO38" s="494"/>
      <c r="DMP38" s="494"/>
      <c r="DMQ38" s="494"/>
      <c r="DMR38" s="494"/>
      <c r="DMS38" s="494"/>
      <c r="DMT38" s="494"/>
      <c r="DMU38" s="494"/>
      <c r="DMV38" s="494"/>
      <c r="DMW38" s="494"/>
      <c r="DMX38" s="494"/>
      <c r="DMY38" s="494"/>
      <c r="DMZ38" s="494"/>
      <c r="DNA38" s="494"/>
      <c r="DNB38" s="494"/>
      <c r="DNC38" s="494"/>
      <c r="DND38" s="494"/>
      <c r="DNE38" s="494"/>
      <c r="DNF38" s="494"/>
      <c r="DNG38" s="494"/>
      <c r="DNH38" s="494"/>
      <c r="DNI38" s="494"/>
      <c r="DNJ38" s="494"/>
      <c r="DNK38" s="494"/>
      <c r="DNL38" s="494"/>
      <c r="DNM38" s="494"/>
      <c r="DNN38" s="494"/>
      <c r="DNO38" s="494"/>
      <c r="DNP38" s="494"/>
      <c r="DNQ38" s="494"/>
      <c r="DNR38" s="494"/>
      <c r="DNS38" s="494"/>
      <c r="DNT38" s="494"/>
      <c r="DNU38" s="494"/>
      <c r="DNV38" s="494"/>
      <c r="DNW38" s="494"/>
      <c r="DNX38" s="494"/>
      <c r="DNY38" s="494"/>
      <c r="DNZ38" s="494"/>
      <c r="DOA38" s="494"/>
      <c r="DOB38" s="494"/>
      <c r="DOC38" s="494"/>
      <c r="DOD38" s="494"/>
      <c r="DOE38" s="494"/>
      <c r="DOF38" s="494"/>
      <c r="DOG38" s="494"/>
      <c r="DOH38" s="494"/>
      <c r="DOI38" s="494"/>
      <c r="DOJ38" s="494"/>
      <c r="DOK38" s="494"/>
      <c r="DOL38" s="494"/>
      <c r="DOM38" s="494"/>
      <c r="DON38" s="494"/>
      <c r="DOO38" s="494"/>
      <c r="DOP38" s="494"/>
      <c r="DOQ38" s="494"/>
      <c r="DOR38" s="494"/>
      <c r="DOS38" s="494"/>
      <c r="DOT38" s="494"/>
      <c r="DOU38" s="494"/>
      <c r="DOV38" s="494"/>
      <c r="DOW38" s="494"/>
      <c r="DOX38" s="494"/>
      <c r="DOY38" s="494"/>
      <c r="DOZ38" s="494"/>
      <c r="DPA38" s="494"/>
      <c r="DPB38" s="494"/>
      <c r="DPC38" s="494"/>
      <c r="DPD38" s="494"/>
      <c r="DPE38" s="494"/>
      <c r="DPF38" s="494"/>
      <c r="DPG38" s="494"/>
      <c r="DPH38" s="494"/>
      <c r="DPI38" s="494"/>
      <c r="DPJ38" s="494"/>
      <c r="DPK38" s="494"/>
      <c r="DPL38" s="494"/>
      <c r="DPM38" s="494"/>
      <c r="DPN38" s="494"/>
      <c r="DPO38" s="494"/>
      <c r="DPP38" s="494"/>
      <c r="DPQ38" s="494"/>
      <c r="DPR38" s="494"/>
      <c r="DPS38" s="494"/>
      <c r="DPT38" s="494"/>
      <c r="DPU38" s="494"/>
      <c r="DPV38" s="494"/>
      <c r="DPW38" s="494"/>
      <c r="DPX38" s="494"/>
      <c r="DPY38" s="494"/>
      <c r="DPZ38" s="494"/>
      <c r="DQA38" s="494"/>
      <c r="DQB38" s="494"/>
      <c r="DQC38" s="494"/>
      <c r="DQD38" s="494"/>
      <c r="DQE38" s="494"/>
      <c r="DQF38" s="494"/>
      <c r="DQG38" s="494"/>
      <c r="DQH38" s="494"/>
      <c r="DQI38" s="494"/>
      <c r="DQJ38" s="494"/>
      <c r="DQK38" s="494"/>
      <c r="DQL38" s="494"/>
      <c r="DQM38" s="494"/>
      <c r="DQN38" s="494"/>
      <c r="DQO38" s="494"/>
      <c r="DQP38" s="494"/>
      <c r="DQQ38" s="494"/>
      <c r="DQR38" s="494"/>
      <c r="DQS38" s="494"/>
      <c r="DQT38" s="494"/>
      <c r="DQU38" s="494"/>
      <c r="DQV38" s="494"/>
      <c r="DQW38" s="494"/>
      <c r="DQX38" s="494"/>
      <c r="DQY38" s="494"/>
      <c r="DQZ38" s="494"/>
      <c r="DRA38" s="494"/>
      <c r="DRB38" s="494"/>
      <c r="DRC38" s="494"/>
      <c r="DRD38" s="494"/>
      <c r="DRE38" s="494"/>
      <c r="DRF38" s="494"/>
      <c r="DRG38" s="494"/>
      <c r="DRH38" s="494"/>
      <c r="DRI38" s="494"/>
      <c r="DRJ38" s="494"/>
      <c r="DRK38" s="494"/>
      <c r="DRL38" s="494"/>
      <c r="DRM38" s="494"/>
      <c r="DRN38" s="494"/>
      <c r="DRO38" s="494"/>
      <c r="DRP38" s="494"/>
      <c r="DRQ38" s="494"/>
      <c r="DRR38" s="494"/>
      <c r="DRS38" s="494"/>
      <c r="DRT38" s="494"/>
      <c r="DRU38" s="494"/>
      <c r="DRV38" s="494"/>
      <c r="DRW38" s="494"/>
      <c r="DRX38" s="494"/>
      <c r="DRY38" s="494"/>
      <c r="DRZ38" s="494"/>
      <c r="DSA38" s="494"/>
      <c r="DSB38" s="494"/>
      <c r="DSC38" s="494"/>
      <c r="DSD38" s="494"/>
      <c r="DSE38" s="494"/>
      <c r="DSF38" s="494"/>
      <c r="DSG38" s="494"/>
      <c r="DSH38" s="494"/>
      <c r="DSI38" s="494"/>
      <c r="DSJ38" s="494"/>
      <c r="DSK38" s="494"/>
      <c r="DSL38" s="494"/>
      <c r="DSM38" s="494"/>
      <c r="DSN38" s="494"/>
      <c r="DSO38" s="494"/>
      <c r="DSP38" s="494"/>
      <c r="DSQ38" s="494"/>
      <c r="DSR38" s="494"/>
      <c r="DSS38" s="494"/>
      <c r="DST38" s="494"/>
      <c r="DSU38" s="494"/>
      <c r="DSV38" s="494"/>
      <c r="DSW38" s="494"/>
      <c r="DSX38" s="494"/>
      <c r="DSY38" s="494"/>
      <c r="DSZ38" s="494"/>
      <c r="DTA38" s="494"/>
      <c r="DTB38" s="494"/>
      <c r="DTC38" s="494"/>
      <c r="DTD38" s="494"/>
      <c r="DTE38" s="494"/>
      <c r="DTF38" s="494"/>
      <c r="DTG38" s="494"/>
      <c r="DTH38" s="494"/>
      <c r="DTI38" s="494"/>
      <c r="DTJ38" s="494"/>
      <c r="DTK38" s="494"/>
      <c r="DTL38" s="494"/>
      <c r="DTM38" s="494"/>
      <c r="DTN38" s="494"/>
      <c r="DTO38" s="494"/>
      <c r="DTP38" s="494"/>
      <c r="DTQ38" s="494"/>
      <c r="DTR38" s="494"/>
      <c r="DTS38" s="494"/>
      <c r="DTT38" s="494"/>
      <c r="DTU38" s="494"/>
      <c r="DTV38" s="494"/>
      <c r="DTW38" s="494"/>
      <c r="DTX38" s="494"/>
      <c r="DTY38" s="494"/>
      <c r="DTZ38" s="494"/>
      <c r="DUA38" s="494"/>
      <c r="DUB38" s="494"/>
      <c r="DUC38" s="494"/>
      <c r="DUD38" s="494"/>
      <c r="DUE38" s="494"/>
      <c r="DUF38" s="494"/>
      <c r="DUG38" s="494"/>
      <c r="DUH38" s="494"/>
      <c r="DUI38" s="494"/>
      <c r="DUJ38" s="494"/>
      <c r="DUK38" s="494"/>
      <c r="DUL38" s="494"/>
      <c r="DUM38" s="494"/>
      <c r="DUN38" s="494"/>
      <c r="DUO38" s="494"/>
      <c r="DUP38" s="494"/>
      <c r="DUQ38" s="494"/>
      <c r="DUR38" s="494"/>
      <c r="DUS38" s="494"/>
      <c r="DUT38" s="494"/>
      <c r="DUU38" s="494"/>
      <c r="DUV38" s="494"/>
      <c r="DUW38" s="494"/>
      <c r="DUX38" s="494"/>
      <c r="DUY38" s="494"/>
      <c r="DUZ38" s="494"/>
      <c r="DVA38" s="494"/>
      <c r="DVB38" s="494"/>
      <c r="DVC38" s="494"/>
      <c r="DVD38" s="494"/>
      <c r="DVE38" s="494"/>
      <c r="DVF38" s="494"/>
      <c r="DVG38" s="494"/>
      <c r="DVH38" s="494"/>
      <c r="DVI38" s="494"/>
      <c r="DVJ38" s="494"/>
      <c r="DVK38" s="494"/>
      <c r="DVL38" s="494"/>
      <c r="DVM38" s="494"/>
      <c r="DVN38" s="494"/>
      <c r="DVO38" s="494"/>
      <c r="DVP38" s="494"/>
      <c r="DVQ38" s="494"/>
      <c r="DVR38" s="494"/>
      <c r="DVS38" s="494"/>
      <c r="DVT38" s="494"/>
      <c r="DVU38" s="494"/>
      <c r="DVV38" s="494"/>
      <c r="DVW38" s="494"/>
      <c r="DVX38" s="494"/>
      <c r="DVY38" s="494"/>
      <c r="DVZ38" s="494"/>
      <c r="DWA38" s="494"/>
      <c r="DWB38" s="494"/>
      <c r="DWC38" s="494"/>
      <c r="DWD38" s="494"/>
      <c r="DWE38" s="494"/>
      <c r="DWF38" s="494"/>
      <c r="DWG38" s="494"/>
      <c r="DWH38" s="494"/>
      <c r="DWI38" s="494"/>
      <c r="DWJ38" s="494"/>
      <c r="DWK38" s="494"/>
      <c r="DWL38" s="494"/>
      <c r="DWM38" s="494"/>
      <c r="DWN38" s="494"/>
      <c r="DWO38" s="494"/>
      <c r="DWP38" s="494"/>
      <c r="DWQ38" s="494"/>
      <c r="DWR38" s="494"/>
      <c r="DWS38" s="494"/>
      <c r="DWT38" s="494"/>
      <c r="DWU38" s="494"/>
      <c r="DWV38" s="494"/>
      <c r="DWW38" s="494"/>
      <c r="DWX38" s="494"/>
      <c r="DWY38" s="494"/>
      <c r="DWZ38" s="494"/>
      <c r="DXA38" s="494"/>
      <c r="DXB38" s="494"/>
      <c r="DXC38" s="494"/>
      <c r="DXD38" s="494"/>
      <c r="DXE38" s="494"/>
      <c r="DXF38" s="494"/>
      <c r="DXG38" s="494"/>
      <c r="DXH38" s="494"/>
      <c r="DXI38" s="494"/>
      <c r="DXJ38" s="494"/>
      <c r="DXK38" s="494"/>
      <c r="DXL38" s="494"/>
      <c r="DXM38" s="494"/>
      <c r="DXN38" s="494"/>
      <c r="DXO38" s="494"/>
      <c r="DXP38" s="494"/>
      <c r="DXQ38" s="494"/>
      <c r="DXR38" s="494"/>
      <c r="DXS38" s="494"/>
      <c r="DXT38" s="494"/>
      <c r="DXU38" s="494"/>
      <c r="DXV38" s="494"/>
      <c r="DXW38" s="494"/>
      <c r="DXX38" s="494"/>
      <c r="DXY38" s="494"/>
      <c r="DXZ38" s="494"/>
      <c r="DYA38" s="494"/>
      <c r="DYB38" s="494"/>
      <c r="DYC38" s="494"/>
      <c r="DYD38" s="494"/>
      <c r="DYE38" s="494"/>
      <c r="DYF38" s="494"/>
      <c r="DYG38" s="494"/>
      <c r="DYH38" s="494"/>
      <c r="DYI38" s="494"/>
      <c r="DYJ38" s="494"/>
      <c r="DYK38" s="494"/>
      <c r="DYL38" s="494"/>
      <c r="DYM38" s="494"/>
      <c r="DYN38" s="494"/>
      <c r="DYO38" s="494"/>
      <c r="DYP38" s="494"/>
      <c r="DYQ38" s="494"/>
      <c r="DYR38" s="494"/>
      <c r="DYS38" s="494"/>
      <c r="DYT38" s="494"/>
      <c r="DYU38" s="494"/>
      <c r="DYV38" s="494"/>
      <c r="DYW38" s="494"/>
      <c r="DYX38" s="494"/>
      <c r="DYY38" s="494"/>
      <c r="DYZ38" s="494"/>
      <c r="DZA38" s="494"/>
      <c r="DZB38" s="494"/>
      <c r="DZC38" s="494"/>
      <c r="DZD38" s="494"/>
      <c r="DZE38" s="494"/>
      <c r="DZF38" s="494"/>
      <c r="DZG38" s="494"/>
      <c r="DZH38" s="494"/>
      <c r="DZI38" s="494"/>
      <c r="DZJ38" s="494"/>
      <c r="DZK38" s="494"/>
      <c r="DZL38" s="494"/>
      <c r="DZM38" s="494"/>
      <c r="DZN38" s="494"/>
      <c r="DZO38" s="494"/>
      <c r="DZP38" s="494"/>
      <c r="DZQ38" s="494"/>
      <c r="DZR38" s="494"/>
      <c r="DZS38" s="494"/>
      <c r="DZT38" s="494"/>
      <c r="DZU38" s="494"/>
      <c r="DZV38" s="494"/>
      <c r="DZW38" s="494"/>
      <c r="DZX38" s="494"/>
      <c r="DZY38" s="494"/>
      <c r="DZZ38" s="494"/>
      <c r="EAA38" s="494"/>
      <c r="EAB38" s="494"/>
      <c r="EAC38" s="494"/>
      <c r="EAD38" s="494"/>
      <c r="EAE38" s="494"/>
      <c r="EAF38" s="494"/>
      <c r="EAG38" s="494"/>
      <c r="EAH38" s="494"/>
      <c r="EAI38" s="494"/>
      <c r="EAJ38" s="494"/>
      <c r="EAK38" s="494"/>
      <c r="EAL38" s="494"/>
      <c r="EAM38" s="494"/>
      <c r="EAN38" s="494"/>
      <c r="EAO38" s="494"/>
      <c r="EAP38" s="494"/>
      <c r="EAQ38" s="494"/>
      <c r="EAR38" s="494"/>
      <c r="EAS38" s="494"/>
      <c r="EAT38" s="494"/>
      <c r="EAU38" s="494"/>
      <c r="EAV38" s="494"/>
      <c r="EAW38" s="494"/>
      <c r="EAX38" s="494"/>
      <c r="EAY38" s="494"/>
      <c r="EAZ38" s="494"/>
      <c r="EBA38" s="494"/>
      <c r="EBB38" s="494"/>
      <c r="EBC38" s="494"/>
      <c r="EBD38" s="494"/>
      <c r="EBE38" s="494"/>
      <c r="EBF38" s="494"/>
      <c r="EBG38" s="494"/>
      <c r="EBH38" s="494"/>
      <c r="EBI38" s="494"/>
      <c r="EBJ38" s="494"/>
      <c r="EBK38" s="494"/>
      <c r="EBL38" s="494"/>
      <c r="EBM38" s="494"/>
      <c r="EBN38" s="494"/>
      <c r="EBO38" s="494"/>
      <c r="EBP38" s="494"/>
      <c r="EBQ38" s="494"/>
      <c r="EBR38" s="494"/>
      <c r="EBS38" s="494"/>
      <c r="EBT38" s="494"/>
      <c r="EBU38" s="494"/>
      <c r="EBV38" s="494"/>
      <c r="EBW38" s="494"/>
      <c r="EBX38" s="494"/>
      <c r="EBY38" s="494"/>
      <c r="EBZ38" s="494"/>
      <c r="ECA38" s="494"/>
      <c r="ECB38" s="494"/>
      <c r="ECC38" s="494"/>
      <c r="ECD38" s="494"/>
      <c r="ECE38" s="494"/>
      <c r="ECF38" s="494"/>
      <c r="ECG38" s="494"/>
      <c r="ECH38" s="494"/>
      <c r="ECI38" s="494"/>
      <c r="ECJ38" s="494"/>
      <c r="ECK38" s="494"/>
      <c r="ECL38" s="494"/>
      <c r="ECM38" s="494"/>
      <c r="ECN38" s="494"/>
      <c r="ECO38" s="494"/>
      <c r="ECP38" s="494"/>
      <c r="ECQ38" s="494"/>
      <c r="ECR38" s="494"/>
      <c r="ECS38" s="494"/>
      <c r="ECT38" s="494"/>
      <c r="ECU38" s="494"/>
      <c r="ECV38" s="494"/>
      <c r="ECW38" s="494"/>
      <c r="ECX38" s="494"/>
      <c r="ECY38" s="494"/>
      <c r="ECZ38" s="494"/>
      <c r="EDA38" s="494"/>
      <c r="EDB38" s="494"/>
      <c r="EDC38" s="494"/>
      <c r="EDD38" s="494"/>
      <c r="EDE38" s="494"/>
      <c r="EDF38" s="494"/>
      <c r="EDG38" s="494"/>
      <c r="EDH38" s="494"/>
      <c r="EDI38" s="494"/>
      <c r="EDJ38" s="494"/>
      <c r="EDK38" s="494"/>
      <c r="EDL38" s="494"/>
      <c r="EDM38" s="494"/>
      <c r="EDN38" s="494"/>
      <c r="EDO38" s="494"/>
      <c r="EDP38" s="494"/>
      <c r="EDQ38" s="494"/>
      <c r="EDR38" s="494"/>
      <c r="EDS38" s="494"/>
      <c r="EDT38" s="494"/>
      <c r="EDU38" s="494"/>
      <c r="EDV38" s="494"/>
      <c r="EDW38" s="494"/>
      <c r="EDX38" s="494"/>
      <c r="EDY38" s="494"/>
      <c r="EDZ38" s="494"/>
      <c r="EEA38" s="494"/>
      <c r="EEB38" s="494"/>
      <c r="EEC38" s="494"/>
      <c r="EED38" s="494"/>
      <c r="EEE38" s="494"/>
      <c r="EEF38" s="494"/>
      <c r="EEG38" s="494"/>
      <c r="EEH38" s="494"/>
      <c r="EEI38" s="494"/>
      <c r="EEJ38" s="494"/>
      <c r="EEK38" s="494"/>
      <c r="EEL38" s="494"/>
      <c r="EEM38" s="494"/>
      <c r="EEN38" s="494"/>
      <c r="EEO38" s="494"/>
      <c r="EEP38" s="494"/>
      <c r="EEQ38" s="494"/>
      <c r="EER38" s="494"/>
      <c r="EES38" s="494"/>
      <c r="EET38" s="494"/>
      <c r="EEU38" s="494"/>
      <c r="EEV38" s="494"/>
      <c r="EEW38" s="494"/>
      <c r="EEX38" s="494"/>
      <c r="EEY38" s="494"/>
      <c r="EEZ38" s="494"/>
      <c r="EFA38" s="494"/>
      <c r="EFB38" s="494"/>
      <c r="EFC38" s="494"/>
      <c r="EFD38" s="494"/>
      <c r="EFE38" s="494"/>
      <c r="EFF38" s="494"/>
      <c r="EFG38" s="494"/>
      <c r="EFH38" s="494"/>
      <c r="EFI38" s="494"/>
      <c r="EFJ38" s="494"/>
      <c r="EFK38" s="494"/>
      <c r="EFL38" s="494"/>
      <c r="EFM38" s="494"/>
      <c r="EFN38" s="494"/>
      <c r="EFO38" s="494"/>
      <c r="EFP38" s="494"/>
      <c r="EFQ38" s="494"/>
      <c r="EFR38" s="494"/>
      <c r="EFS38" s="494"/>
      <c r="EFT38" s="494"/>
      <c r="EFU38" s="494"/>
      <c r="EFV38" s="494"/>
      <c r="EFW38" s="494"/>
      <c r="EFX38" s="494"/>
      <c r="EFY38" s="494"/>
      <c r="EFZ38" s="494"/>
      <c r="EGA38" s="494"/>
      <c r="EGB38" s="494"/>
      <c r="EGC38" s="494"/>
      <c r="EGD38" s="494"/>
      <c r="EGE38" s="494"/>
      <c r="EGF38" s="494"/>
      <c r="EGG38" s="494"/>
      <c r="EGH38" s="494"/>
      <c r="EGI38" s="494"/>
      <c r="EGJ38" s="494"/>
      <c r="EGK38" s="494"/>
      <c r="EGL38" s="494"/>
      <c r="EGM38" s="494"/>
      <c r="EGN38" s="494"/>
      <c r="EGO38" s="494"/>
      <c r="EGP38" s="494"/>
      <c r="EGQ38" s="494"/>
      <c r="EGR38" s="494"/>
      <c r="EGS38" s="494"/>
      <c r="EGT38" s="494"/>
      <c r="EGU38" s="494"/>
      <c r="EGV38" s="494"/>
      <c r="EGW38" s="494"/>
      <c r="EGX38" s="494"/>
      <c r="EGY38" s="494"/>
      <c r="EGZ38" s="494"/>
      <c r="EHA38" s="494"/>
      <c r="EHB38" s="494"/>
      <c r="EHC38" s="494"/>
      <c r="EHD38" s="494"/>
      <c r="EHE38" s="494"/>
      <c r="EHF38" s="494"/>
      <c r="EHG38" s="494"/>
      <c r="EHH38" s="494"/>
      <c r="EHI38" s="494"/>
      <c r="EHJ38" s="494"/>
      <c r="EHK38" s="494"/>
      <c r="EHL38" s="494"/>
      <c r="EHM38" s="494"/>
      <c r="EHN38" s="494"/>
      <c r="EHO38" s="494"/>
      <c r="EHP38" s="494"/>
      <c r="EHQ38" s="494"/>
      <c r="EHR38" s="494"/>
      <c r="EHS38" s="494"/>
      <c r="EHT38" s="494"/>
      <c r="EHU38" s="494"/>
      <c r="EHV38" s="494"/>
      <c r="EHW38" s="494"/>
      <c r="EHX38" s="494"/>
      <c r="EHY38" s="494"/>
      <c r="EHZ38" s="494"/>
      <c r="EIA38" s="494"/>
      <c r="EIB38" s="494"/>
      <c r="EIC38" s="494"/>
      <c r="EID38" s="494"/>
      <c r="EIE38" s="494"/>
      <c r="EIF38" s="494"/>
      <c r="EIG38" s="494"/>
      <c r="EIH38" s="494"/>
      <c r="EII38" s="494"/>
      <c r="EIJ38" s="494"/>
      <c r="EIK38" s="494"/>
      <c r="EIL38" s="494"/>
      <c r="EIM38" s="494"/>
      <c r="EIN38" s="494"/>
      <c r="EIO38" s="494"/>
      <c r="EIP38" s="494"/>
      <c r="EIQ38" s="494"/>
      <c r="EIR38" s="494"/>
      <c r="EIS38" s="494"/>
      <c r="EIT38" s="494"/>
      <c r="EIU38" s="494"/>
      <c r="EIV38" s="494"/>
      <c r="EIW38" s="494"/>
      <c r="EIX38" s="494"/>
      <c r="EIY38" s="494"/>
      <c r="EIZ38" s="494"/>
      <c r="EJA38" s="494"/>
      <c r="EJB38" s="494"/>
      <c r="EJC38" s="494"/>
      <c r="EJD38" s="494"/>
      <c r="EJE38" s="494"/>
      <c r="EJF38" s="494"/>
      <c r="EJG38" s="494"/>
      <c r="EJH38" s="494"/>
      <c r="EJI38" s="494"/>
      <c r="EJJ38" s="494"/>
      <c r="EJK38" s="494"/>
      <c r="EJL38" s="494"/>
      <c r="EJM38" s="494"/>
      <c r="EJN38" s="494"/>
      <c r="EJO38" s="494"/>
      <c r="EJP38" s="494"/>
      <c r="EJQ38" s="494"/>
      <c r="EJR38" s="494"/>
      <c r="EJS38" s="494"/>
      <c r="EJT38" s="494"/>
      <c r="EJU38" s="494"/>
      <c r="EJV38" s="494"/>
      <c r="EJW38" s="494"/>
      <c r="EJX38" s="494"/>
      <c r="EJY38" s="494"/>
      <c r="EJZ38" s="494"/>
      <c r="EKA38" s="494"/>
      <c r="EKB38" s="494"/>
      <c r="EKC38" s="494"/>
      <c r="EKD38" s="494"/>
      <c r="EKE38" s="494"/>
      <c r="EKF38" s="494"/>
      <c r="EKG38" s="494"/>
      <c r="EKH38" s="494"/>
      <c r="EKI38" s="494"/>
      <c r="EKJ38" s="494"/>
      <c r="EKK38" s="494"/>
      <c r="EKL38" s="494"/>
      <c r="EKM38" s="494"/>
      <c r="EKN38" s="494"/>
      <c r="EKO38" s="494"/>
      <c r="EKP38" s="494"/>
      <c r="EKQ38" s="494"/>
      <c r="EKR38" s="494"/>
      <c r="EKS38" s="494"/>
      <c r="EKT38" s="494"/>
      <c r="EKU38" s="494"/>
      <c r="EKV38" s="494"/>
      <c r="EKW38" s="494"/>
      <c r="EKX38" s="494"/>
      <c r="EKY38" s="494"/>
      <c r="EKZ38" s="494"/>
      <c r="ELA38" s="494"/>
      <c r="ELB38" s="494"/>
      <c r="ELC38" s="494"/>
      <c r="ELD38" s="494"/>
      <c r="ELE38" s="494"/>
      <c r="ELF38" s="494"/>
      <c r="ELG38" s="494"/>
      <c r="ELH38" s="494"/>
      <c r="ELI38" s="494"/>
      <c r="ELJ38" s="494"/>
      <c r="ELK38" s="494"/>
      <c r="ELL38" s="494"/>
      <c r="ELM38" s="494"/>
      <c r="ELN38" s="494"/>
      <c r="ELO38" s="494"/>
      <c r="ELP38" s="494"/>
      <c r="ELQ38" s="494"/>
      <c r="ELR38" s="494"/>
      <c r="ELS38" s="494"/>
      <c r="ELT38" s="494"/>
      <c r="ELU38" s="494"/>
      <c r="ELV38" s="494"/>
      <c r="ELW38" s="494"/>
      <c r="ELX38" s="494"/>
      <c r="ELY38" s="494"/>
      <c r="ELZ38" s="494"/>
      <c r="EMA38" s="494"/>
      <c r="EMB38" s="494"/>
      <c r="EMC38" s="494"/>
      <c r="EMD38" s="494"/>
      <c r="EME38" s="494"/>
      <c r="EMF38" s="494"/>
      <c r="EMG38" s="494"/>
      <c r="EMH38" s="494"/>
      <c r="EMI38" s="494"/>
      <c r="EMJ38" s="494"/>
      <c r="EMK38" s="494"/>
      <c r="EML38" s="494"/>
      <c r="EMM38" s="494"/>
      <c r="EMN38" s="494"/>
      <c r="EMO38" s="494"/>
      <c r="EMP38" s="494"/>
      <c r="EMQ38" s="494"/>
      <c r="EMR38" s="494"/>
      <c r="EMS38" s="494"/>
      <c r="EMT38" s="494"/>
      <c r="EMU38" s="494"/>
      <c r="EMV38" s="494"/>
      <c r="EMW38" s="494"/>
      <c r="EMX38" s="494"/>
      <c r="EMY38" s="494"/>
      <c r="EMZ38" s="494"/>
      <c r="ENA38" s="494"/>
      <c r="ENB38" s="494"/>
      <c r="ENC38" s="494"/>
      <c r="END38" s="494"/>
      <c r="ENE38" s="494"/>
      <c r="ENF38" s="494"/>
      <c r="ENG38" s="494"/>
      <c r="ENH38" s="494"/>
      <c r="ENI38" s="494"/>
      <c r="ENJ38" s="494"/>
      <c r="ENK38" s="494"/>
      <c r="ENL38" s="494"/>
      <c r="ENM38" s="494"/>
      <c r="ENN38" s="494"/>
      <c r="ENO38" s="494"/>
      <c r="ENP38" s="494"/>
      <c r="ENQ38" s="494"/>
      <c r="ENR38" s="494"/>
      <c r="ENS38" s="494"/>
      <c r="ENT38" s="494"/>
      <c r="ENU38" s="494"/>
      <c r="ENV38" s="494"/>
      <c r="ENW38" s="494"/>
      <c r="ENX38" s="494"/>
      <c r="ENY38" s="494"/>
      <c r="ENZ38" s="494"/>
      <c r="EOA38" s="494"/>
      <c r="EOB38" s="494"/>
      <c r="EOC38" s="494"/>
      <c r="EOD38" s="494"/>
      <c r="EOE38" s="494"/>
      <c r="EOF38" s="494"/>
      <c r="EOG38" s="494"/>
      <c r="EOH38" s="494"/>
      <c r="EOI38" s="494"/>
      <c r="EOJ38" s="494"/>
      <c r="EOK38" s="494"/>
      <c r="EOL38" s="494"/>
      <c r="EOM38" s="494"/>
      <c r="EON38" s="494"/>
      <c r="EOO38" s="494"/>
      <c r="EOP38" s="494"/>
      <c r="EOQ38" s="494"/>
      <c r="EOR38" s="494"/>
      <c r="EOS38" s="494"/>
      <c r="EOT38" s="494"/>
      <c r="EOU38" s="494"/>
      <c r="EOV38" s="494"/>
      <c r="EOW38" s="494"/>
      <c r="EOX38" s="494"/>
      <c r="EOY38" s="494"/>
      <c r="EOZ38" s="494"/>
      <c r="EPA38" s="494"/>
      <c r="EPB38" s="494"/>
      <c r="EPC38" s="494"/>
      <c r="EPD38" s="494"/>
      <c r="EPE38" s="494"/>
      <c r="EPF38" s="494"/>
      <c r="EPG38" s="494"/>
      <c r="EPH38" s="494"/>
      <c r="EPI38" s="494"/>
      <c r="EPJ38" s="494"/>
      <c r="EPK38" s="494"/>
      <c r="EPL38" s="494"/>
      <c r="EPM38" s="494"/>
      <c r="EPN38" s="494"/>
      <c r="EPO38" s="494"/>
      <c r="EPP38" s="494"/>
      <c r="EPQ38" s="494"/>
      <c r="EPR38" s="494"/>
      <c r="EPS38" s="494"/>
      <c r="EPT38" s="494"/>
      <c r="EPU38" s="494"/>
      <c r="EPV38" s="494"/>
      <c r="EPW38" s="494"/>
      <c r="EPX38" s="494"/>
      <c r="EPY38" s="494"/>
      <c r="EPZ38" s="494"/>
      <c r="EQA38" s="494"/>
      <c r="EQB38" s="494"/>
      <c r="EQC38" s="494"/>
      <c r="EQD38" s="494"/>
      <c r="EQE38" s="494"/>
      <c r="EQF38" s="494"/>
      <c r="EQG38" s="494"/>
      <c r="EQH38" s="494"/>
      <c r="EQI38" s="494"/>
      <c r="EQJ38" s="494"/>
      <c r="EQK38" s="494"/>
      <c r="EQL38" s="494"/>
      <c r="EQM38" s="494"/>
      <c r="EQN38" s="494"/>
      <c r="EQO38" s="494"/>
      <c r="EQP38" s="494"/>
      <c r="EQQ38" s="494"/>
      <c r="EQR38" s="494"/>
      <c r="EQS38" s="494"/>
      <c r="EQT38" s="494"/>
      <c r="EQU38" s="494"/>
      <c r="EQV38" s="494"/>
      <c r="EQW38" s="494"/>
      <c r="EQX38" s="494"/>
      <c r="EQY38" s="494"/>
      <c r="EQZ38" s="494"/>
      <c r="ERA38" s="494"/>
      <c r="ERB38" s="494"/>
      <c r="ERC38" s="494"/>
      <c r="ERD38" s="494"/>
      <c r="ERE38" s="494"/>
      <c r="ERF38" s="494"/>
      <c r="ERG38" s="494"/>
      <c r="ERH38" s="494"/>
      <c r="ERI38" s="494"/>
      <c r="ERJ38" s="494"/>
      <c r="ERK38" s="494"/>
      <c r="ERL38" s="494"/>
      <c r="ERM38" s="494"/>
      <c r="ERN38" s="494"/>
      <c r="ERO38" s="494"/>
      <c r="ERP38" s="494"/>
      <c r="ERQ38" s="494"/>
      <c r="ERR38" s="494"/>
      <c r="ERS38" s="494"/>
      <c r="ERT38" s="494"/>
      <c r="ERU38" s="494"/>
      <c r="ERV38" s="494"/>
      <c r="ERW38" s="494"/>
      <c r="ERX38" s="494"/>
      <c r="ERY38" s="494"/>
      <c r="ERZ38" s="494"/>
      <c r="ESA38" s="494"/>
      <c r="ESB38" s="494"/>
      <c r="ESC38" s="494"/>
      <c r="ESD38" s="494"/>
      <c r="ESE38" s="494"/>
      <c r="ESF38" s="494"/>
      <c r="ESG38" s="494"/>
      <c r="ESH38" s="494"/>
      <c r="ESI38" s="494"/>
      <c r="ESJ38" s="494"/>
      <c r="ESK38" s="494"/>
      <c r="ESL38" s="494"/>
      <c r="ESM38" s="494"/>
      <c r="ESN38" s="494"/>
      <c r="ESO38" s="494"/>
      <c r="ESP38" s="494"/>
      <c r="ESQ38" s="494"/>
      <c r="ESR38" s="494"/>
      <c r="ESS38" s="494"/>
      <c r="EST38" s="494"/>
      <c r="ESU38" s="494"/>
      <c r="ESV38" s="494"/>
      <c r="ESW38" s="494"/>
      <c r="ESX38" s="494"/>
      <c r="ESY38" s="494"/>
      <c r="ESZ38" s="494"/>
      <c r="ETA38" s="494"/>
      <c r="ETB38" s="494"/>
      <c r="ETC38" s="494"/>
      <c r="ETD38" s="494"/>
      <c r="ETE38" s="494"/>
      <c r="ETF38" s="494"/>
      <c r="ETG38" s="494"/>
      <c r="ETH38" s="494"/>
      <c r="ETI38" s="494"/>
      <c r="ETJ38" s="494"/>
      <c r="ETK38" s="494"/>
      <c r="ETL38" s="494"/>
      <c r="ETM38" s="494"/>
      <c r="ETN38" s="494"/>
      <c r="ETO38" s="494"/>
      <c r="ETP38" s="494"/>
      <c r="ETQ38" s="494"/>
      <c r="ETR38" s="494"/>
      <c r="ETS38" s="494"/>
      <c r="ETT38" s="494"/>
      <c r="ETU38" s="494"/>
      <c r="ETV38" s="494"/>
      <c r="ETW38" s="494"/>
      <c r="ETX38" s="494"/>
      <c r="ETY38" s="494"/>
      <c r="ETZ38" s="494"/>
      <c r="EUA38" s="494"/>
      <c r="EUB38" s="494"/>
      <c r="EUC38" s="494"/>
      <c r="EUD38" s="494"/>
      <c r="EUE38" s="494"/>
      <c r="EUF38" s="494"/>
      <c r="EUG38" s="494"/>
      <c r="EUH38" s="494"/>
      <c r="EUI38" s="494"/>
      <c r="EUJ38" s="494"/>
      <c r="EUK38" s="494"/>
      <c r="EUL38" s="494"/>
      <c r="EUM38" s="494"/>
      <c r="EUN38" s="494"/>
      <c r="EUO38" s="494"/>
      <c r="EUP38" s="494"/>
      <c r="EUQ38" s="494"/>
      <c r="EUR38" s="494"/>
      <c r="EUS38" s="494"/>
      <c r="EUT38" s="494"/>
      <c r="EUU38" s="494"/>
      <c r="EUV38" s="494"/>
      <c r="EUW38" s="494"/>
      <c r="EUX38" s="494"/>
      <c r="EUY38" s="494"/>
      <c r="EUZ38" s="494"/>
      <c r="EVA38" s="494"/>
      <c r="EVB38" s="494"/>
      <c r="EVC38" s="494"/>
      <c r="EVD38" s="494"/>
      <c r="EVE38" s="494"/>
      <c r="EVF38" s="494"/>
      <c r="EVG38" s="494"/>
      <c r="EVH38" s="494"/>
      <c r="EVI38" s="494"/>
      <c r="EVJ38" s="494"/>
      <c r="EVK38" s="494"/>
      <c r="EVL38" s="494"/>
      <c r="EVM38" s="494"/>
      <c r="EVN38" s="494"/>
      <c r="EVO38" s="494"/>
      <c r="EVP38" s="494"/>
      <c r="EVQ38" s="494"/>
      <c r="EVR38" s="494"/>
      <c r="EVS38" s="494"/>
      <c r="EVT38" s="494"/>
      <c r="EVU38" s="494"/>
      <c r="EVV38" s="494"/>
      <c r="EVW38" s="494"/>
      <c r="EVX38" s="494"/>
      <c r="EVY38" s="494"/>
      <c r="EVZ38" s="494"/>
      <c r="EWA38" s="494"/>
      <c r="EWB38" s="494"/>
      <c r="EWC38" s="494"/>
      <c r="EWD38" s="494"/>
      <c r="EWE38" s="494"/>
      <c r="EWF38" s="494"/>
      <c r="EWG38" s="494"/>
      <c r="EWH38" s="494"/>
      <c r="EWI38" s="494"/>
      <c r="EWJ38" s="494"/>
      <c r="EWK38" s="494"/>
      <c r="EWL38" s="494"/>
      <c r="EWM38" s="494"/>
      <c r="EWN38" s="494"/>
      <c r="EWO38" s="494"/>
      <c r="EWP38" s="494"/>
      <c r="EWQ38" s="494"/>
      <c r="EWR38" s="494"/>
      <c r="EWS38" s="494"/>
      <c r="EWT38" s="494"/>
      <c r="EWU38" s="494"/>
      <c r="EWV38" s="494"/>
      <c r="EWW38" s="494"/>
      <c r="EWX38" s="494"/>
      <c r="EWY38" s="494"/>
      <c r="EWZ38" s="494"/>
      <c r="EXA38" s="494"/>
      <c r="EXB38" s="494"/>
      <c r="EXC38" s="494"/>
      <c r="EXD38" s="494"/>
      <c r="EXE38" s="494"/>
      <c r="EXF38" s="494"/>
      <c r="EXG38" s="494"/>
      <c r="EXH38" s="494"/>
      <c r="EXI38" s="494"/>
      <c r="EXJ38" s="494"/>
      <c r="EXK38" s="494"/>
      <c r="EXL38" s="494"/>
      <c r="EXM38" s="494"/>
      <c r="EXN38" s="494"/>
      <c r="EXO38" s="494"/>
      <c r="EXP38" s="494"/>
      <c r="EXQ38" s="494"/>
      <c r="EXR38" s="494"/>
      <c r="EXS38" s="494"/>
      <c r="EXT38" s="494"/>
      <c r="EXU38" s="494"/>
      <c r="EXV38" s="494"/>
      <c r="EXW38" s="494"/>
      <c r="EXX38" s="494"/>
      <c r="EXY38" s="494"/>
      <c r="EXZ38" s="494"/>
      <c r="EYA38" s="494"/>
      <c r="EYB38" s="494"/>
      <c r="EYC38" s="494"/>
      <c r="EYD38" s="494"/>
      <c r="EYE38" s="494"/>
      <c r="EYF38" s="494"/>
      <c r="EYG38" s="494"/>
      <c r="EYH38" s="494"/>
      <c r="EYI38" s="494"/>
      <c r="EYJ38" s="494"/>
      <c r="EYK38" s="494"/>
      <c r="EYL38" s="494"/>
      <c r="EYM38" s="494"/>
      <c r="EYN38" s="494"/>
      <c r="EYO38" s="494"/>
      <c r="EYP38" s="494"/>
      <c r="EYQ38" s="494"/>
      <c r="EYR38" s="494"/>
      <c r="EYS38" s="494"/>
      <c r="EYT38" s="494"/>
      <c r="EYU38" s="494"/>
      <c r="EYV38" s="494"/>
      <c r="EYW38" s="494"/>
      <c r="EYX38" s="494"/>
      <c r="EYY38" s="494"/>
      <c r="EYZ38" s="494"/>
      <c r="EZA38" s="494"/>
      <c r="EZB38" s="494"/>
      <c r="EZC38" s="494"/>
      <c r="EZD38" s="494"/>
      <c r="EZE38" s="494"/>
      <c r="EZF38" s="494"/>
      <c r="EZG38" s="494"/>
      <c r="EZH38" s="494"/>
      <c r="EZI38" s="494"/>
      <c r="EZJ38" s="494"/>
      <c r="EZK38" s="494"/>
      <c r="EZL38" s="494"/>
      <c r="EZM38" s="494"/>
      <c r="EZN38" s="494"/>
      <c r="EZO38" s="494"/>
      <c r="EZP38" s="494"/>
      <c r="EZQ38" s="494"/>
      <c r="EZR38" s="494"/>
      <c r="EZS38" s="494"/>
      <c r="EZT38" s="494"/>
      <c r="EZU38" s="494"/>
      <c r="EZV38" s="494"/>
      <c r="EZW38" s="494"/>
      <c r="EZX38" s="494"/>
      <c r="EZY38" s="494"/>
      <c r="EZZ38" s="494"/>
      <c r="FAA38" s="494"/>
      <c r="FAB38" s="494"/>
      <c r="FAC38" s="494"/>
      <c r="FAD38" s="494"/>
      <c r="FAE38" s="494"/>
      <c r="FAF38" s="494"/>
      <c r="FAG38" s="494"/>
      <c r="FAH38" s="494"/>
      <c r="FAI38" s="494"/>
      <c r="FAJ38" s="494"/>
      <c r="FAK38" s="494"/>
      <c r="FAL38" s="494"/>
      <c r="FAM38" s="494"/>
      <c r="FAN38" s="494"/>
      <c r="FAO38" s="494"/>
      <c r="FAP38" s="494"/>
      <c r="FAQ38" s="494"/>
      <c r="FAR38" s="494"/>
      <c r="FAS38" s="494"/>
      <c r="FAT38" s="494"/>
      <c r="FAU38" s="494"/>
      <c r="FAV38" s="494"/>
      <c r="FAW38" s="494"/>
      <c r="FAX38" s="494"/>
      <c r="FAY38" s="494"/>
      <c r="FAZ38" s="494"/>
      <c r="FBA38" s="494"/>
      <c r="FBB38" s="494"/>
      <c r="FBC38" s="494"/>
      <c r="FBD38" s="494"/>
      <c r="FBE38" s="494"/>
      <c r="FBF38" s="494"/>
      <c r="FBG38" s="494"/>
      <c r="FBH38" s="494"/>
      <c r="FBI38" s="494"/>
      <c r="FBJ38" s="494"/>
      <c r="FBK38" s="494"/>
      <c r="FBL38" s="494"/>
      <c r="FBM38" s="494"/>
      <c r="FBN38" s="494"/>
      <c r="FBO38" s="494"/>
      <c r="FBP38" s="494"/>
      <c r="FBQ38" s="494"/>
      <c r="FBR38" s="494"/>
      <c r="FBS38" s="494"/>
      <c r="FBT38" s="494"/>
      <c r="FBU38" s="494"/>
      <c r="FBV38" s="494"/>
      <c r="FBW38" s="494"/>
      <c r="FBX38" s="494"/>
      <c r="FBY38" s="494"/>
      <c r="FBZ38" s="494"/>
      <c r="FCA38" s="494"/>
      <c r="FCB38" s="494"/>
      <c r="FCC38" s="494"/>
      <c r="FCD38" s="494"/>
      <c r="FCE38" s="494"/>
      <c r="FCF38" s="494"/>
      <c r="FCG38" s="494"/>
      <c r="FCH38" s="494"/>
      <c r="FCI38" s="494"/>
      <c r="FCJ38" s="494"/>
      <c r="FCK38" s="494"/>
      <c r="FCL38" s="494"/>
      <c r="FCM38" s="494"/>
      <c r="FCN38" s="494"/>
      <c r="FCO38" s="494"/>
      <c r="FCP38" s="494"/>
      <c r="FCQ38" s="494"/>
      <c r="FCR38" s="494"/>
      <c r="FCS38" s="494"/>
      <c r="FCT38" s="494"/>
      <c r="FCU38" s="494"/>
      <c r="FCV38" s="494"/>
      <c r="FCW38" s="494"/>
      <c r="FCX38" s="494"/>
      <c r="FCY38" s="494"/>
      <c r="FCZ38" s="494"/>
      <c r="FDA38" s="494"/>
      <c r="FDB38" s="494"/>
      <c r="FDC38" s="494"/>
      <c r="FDD38" s="494"/>
      <c r="FDE38" s="494"/>
      <c r="FDF38" s="494"/>
      <c r="FDG38" s="494"/>
      <c r="FDH38" s="494"/>
      <c r="FDI38" s="494"/>
      <c r="FDJ38" s="494"/>
      <c r="FDK38" s="494"/>
      <c r="FDL38" s="494"/>
      <c r="FDM38" s="494"/>
      <c r="FDN38" s="494"/>
      <c r="FDO38" s="494"/>
      <c r="FDP38" s="494"/>
      <c r="FDQ38" s="494"/>
      <c r="FDR38" s="494"/>
      <c r="FDS38" s="494"/>
      <c r="FDT38" s="494"/>
      <c r="FDU38" s="494"/>
      <c r="FDV38" s="494"/>
      <c r="FDW38" s="494"/>
      <c r="FDX38" s="494"/>
      <c r="FDY38" s="494"/>
      <c r="FDZ38" s="494"/>
      <c r="FEA38" s="494"/>
      <c r="FEB38" s="494"/>
      <c r="FEC38" s="494"/>
      <c r="FED38" s="494"/>
      <c r="FEE38" s="494"/>
      <c r="FEF38" s="494"/>
      <c r="FEG38" s="494"/>
      <c r="FEH38" s="494"/>
      <c r="FEI38" s="494"/>
      <c r="FEJ38" s="494"/>
      <c r="FEK38" s="494"/>
      <c r="FEL38" s="494"/>
      <c r="FEM38" s="494"/>
      <c r="FEN38" s="494"/>
      <c r="FEO38" s="494"/>
      <c r="FEP38" s="494"/>
      <c r="FEQ38" s="494"/>
      <c r="FER38" s="494"/>
      <c r="FES38" s="494"/>
      <c r="FET38" s="494"/>
      <c r="FEU38" s="494"/>
      <c r="FEV38" s="494"/>
      <c r="FEW38" s="494"/>
      <c r="FEX38" s="494"/>
      <c r="FEY38" s="494"/>
      <c r="FEZ38" s="494"/>
      <c r="FFA38" s="494"/>
      <c r="FFB38" s="494"/>
      <c r="FFC38" s="494"/>
      <c r="FFD38" s="494"/>
      <c r="FFE38" s="494"/>
      <c r="FFF38" s="494"/>
      <c r="FFG38" s="494"/>
      <c r="FFH38" s="494"/>
      <c r="FFI38" s="494"/>
      <c r="FFJ38" s="494"/>
      <c r="FFK38" s="494"/>
      <c r="FFL38" s="494"/>
      <c r="FFM38" s="494"/>
      <c r="FFN38" s="494"/>
      <c r="FFO38" s="494"/>
      <c r="FFP38" s="494"/>
      <c r="FFQ38" s="494"/>
      <c r="FFR38" s="494"/>
      <c r="FFS38" s="494"/>
      <c r="FFT38" s="494"/>
      <c r="FFU38" s="494"/>
      <c r="FFV38" s="494"/>
      <c r="FFW38" s="494"/>
      <c r="FFX38" s="494"/>
      <c r="FFY38" s="494"/>
      <c r="FFZ38" s="494"/>
      <c r="FGA38" s="494"/>
      <c r="FGB38" s="494"/>
      <c r="FGC38" s="494"/>
      <c r="FGD38" s="494"/>
      <c r="FGE38" s="494"/>
      <c r="FGF38" s="494"/>
      <c r="FGG38" s="494"/>
      <c r="FGH38" s="494"/>
      <c r="FGI38" s="494"/>
      <c r="FGJ38" s="494"/>
      <c r="FGK38" s="494"/>
      <c r="FGL38" s="494"/>
      <c r="FGM38" s="494"/>
      <c r="FGN38" s="494"/>
      <c r="FGO38" s="494"/>
      <c r="FGP38" s="494"/>
      <c r="FGQ38" s="494"/>
      <c r="FGR38" s="494"/>
      <c r="FGS38" s="494"/>
      <c r="FGT38" s="494"/>
      <c r="FGU38" s="494"/>
      <c r="FGV38" s="494"/>
      <c r="FGW38" s="494"/>
      <c r="FGX38" s="494"/>
      <c r="FGY38" s="494"/>
      <c r="FGZ38" s="494"/>
      <c r="FHA38" s="494"/>
      <c r="FHB38" s="494"/>
      <c r="FHC38" s="494"/>
      <c r="FHD38" s="494"/>
      <c r="FHE38" s="494"/>
      <c r="FHF38" s="494"/>
      <c r="FHG38" s="494"/>
      <c r="FHH38" s="494"/>
      <c r="FHI38" s="494"/>
      <c r="FHJ38" s="494"/>
      <c r="FHK38" s="494"/>
      <c r="FHL38" s="494"/>
      <c r="FHM38" s="494"/>
      <c r="FHN38" s="494"/>
      <c r="FHO38" s="494"/>
      <c r="FHP38" s="494"/>
      <c r="FHQ38" s="494"/>
      <c r="FHR38" s="494"/>
      <c r="FHS38" s="494"/>
      <c r="FHT38" s="494"/>
      <c r="FHU38" s="494"/>
      <c r="FHV38" s="494"/>
      <c r="FHW38" s="494"/>
      <c r="FHX38" s="494"/>
      <c r="FHY38" s="494"/>
      <c r="FHZ38" s="494"/>
      <c r="FIA38" s="494"/>
      <c r="FIB38" s="494"/>
      <c r="FIC38" s="494"/>
      <c r="FID38" s="494"/>
      <c r="FIE38" s="494"/>
      <c r="FIF38" s="494"/>
      <c r="FIG38" s="494"/>
      <c r="FIH38" s="494"/>
      <c r="FII38" s="494"/>
      <c r="FIJ38" s="494"/>
      <c r="FIK38" s="494"/>
      <c r="FIL38" s="494"/>
      <c r="FIM38" s="494"/>
      <c r="FIN38" s="494"/>
      <c r="FIO38" s="494"/>
      <c r="FIP38" s="494"/>
      <c r="FIQ38" s="494"/>
      <c r="FIR38" s="494"/>
      <c r="FIS38" s="494"/>
      <c r="FIT38" s="494"/>
      <c r="FIU38" s="494"/>
      <c r="FIV38" s="494"/>
      <c r="FIW38" s="494"/>
      <c r="FIX38" s="494"/>
      <c r="FIY38" s="494"/>
      <c r="FIZ38" s="494"/>
      <c r="FJA38" s="494"/>
      <c r="FJB38" s="494"/>
      <c r="FJC38" s="494"/>
      <c r="FJD38" s="494"/>
      <c r="FJE38" s="494"/>
      <c r="FJF38" s="494"/>
      <c r="FJG38" s="494"/>
      <c r="FJH38" s="494"/>
      <c r="FJI38" s="494"/>
      <c r="FJJ38" s="494"/>
      <c r="FJK38" s="494"/>
      <c r="FJL38" s="494"/>
      <c r="FJM38" s="494"/>
      <c r="FJN38" s="494"/>
      <c r="FJO38" s="494"/>
      <c r="FJP38" s="494"/>
      <c r="FJQ38" s="494"/>
      <c r="FJR38" s="494"/>
      <c r="FJS38" s="494"/>
      <c r="FJT38" s="494"/>
      <c r="FJU38" s="494"/>
      <c r="FJV38" s="494"/>
      <c r="FJW38" s="494"/>
      <c r="FJX38" s="494"/>
      <c r="FJY38" s="494"/>
      <c r="FJZ38" s="494"/>
      <c r="FKA38" s="494"/>
      <c r="FKB38" s="494"/>
      <c r="FKC38" s="494"/>
      <c r="FKD38" s="494"/>
      <c r="FKE38" s="494"/>
      <c r="FKF38" s="494"/>
      <c r="FKG38" s="494"/>
      <c r="FKH38" s="494"/>
      <c r="FKI38" s="494"/>
      <c r="FKJ38" s="494"/>
      <c r="FKK38" s="494"/>
      <c r="FKL38" s="494"/>
      <c r="FKM38" s="494"/>
      <c r="FKN38" s="494"/>
      <c r="FKO38" s="494"/>
      <c r="FKP38" s="494"/>
      <c r="FKQ38" s="494"/>
      <c r="FKR38" s="494"/>
      <c r="FKS38" s="494"/>
      <c r="FKT38" s="494"/>
      <c r="FKU38" s="494"/>
      <c r="FKV38" s="494"/>
      <c r="FKW38" s="494"/>
      <c r="FKX38" s="494"/>
      <c r="FKY38" s="494"/>
      <c r="FKZ38" s="494"/>
      <c r="FLA38" s="494"/>
      <c r="FLB38" s="494"/>
      <c r="FLC38" s="494"/>
      <c r="FLD38" s="494"/>
      <c r="FLE38" s="494"/>
      <c r="FLF38" s="494"/>
      <c r="FLG38" s="494"/>
      <c r="FLH38" s="494"/>
      <c r="FLI38" s="494"/>
      <c r="FLJ38" s="494"/>
      <c r="FLK38" s="494"/>
      <c r="FLL38" s="494"/>
      <c r="FLM38" s="494"/>
      <c r="FLN38" s="494"/>
      <c r="FLO38" s="494"/>
      <c r="FLP38" s="494"/>
      <c r="FLQ38" s="494"/>
      <c r="FLR38" s="494"/>
      <c r="FLS38" s="494"/>
      <c r="FLT38" s="494"/>
      <c r="FLU38" s="494"/>
      <c r="FLV38" s="494"/>
      <c r="FLW38" s="494"/>
      <c r="FLX38" s="494"/>
      <c r="FLY38" s="494"/>
      <c r="FLZ38" s="494"/>
      <c r="FMA38" s="494"/>
      <c r="FMB38" s="494"/>
      <c r="FMC38" s="494"/>
      <c r="FMD38" s="494"/>
      <c r="FME38" s="494"/>
      <c r="FMF38" s="494"/>
      <c r="FMG38" s="494"/>
      <c r="FMH38" s="494"/>
      <c r="FMI38" s="494"/>
      <c r="FMJ38" s="494"/>
      <c r="FMK38" s="494"/>
      <c r="FML38" s="494"/>
      <c r="FMM38" s="494"/>
      <c r="FMN38" s="494"/>
      <c r="FMO38" s="494"/>
      <c r="FMP38" s="494"/>
      <c r="FMQ38" s="494"/>
      <c r="FMR38" s="494"/>
      <c r="FMS38" s="494"/>
      <c r="FMT38" s="494"/>
      <c r="FMU38" s="494"/>
      <c r="FMV38" s="494"/>
      <c r="FMW38" s="494"/>
      <c r="FMX38" s="494"/>
      <c r="FMY38" s="494"/>
      <c r="FMZ38" s="494"/>
      <c r="FNA38" s="494"/>
      <c r="FNB38" s="494"/>
      <c r="FNC38" s="494"/>
      <c r="FND38" s="494"/>
      <c r="FNE38" s="494"/>
      <c r="FNF38" s="494"/>
      <c r="FNG38" s="494"/>
      <c r="FNH38" s="494"/>
      <c r="FNI38" s="494"/>
      <c r="FNJ38" s="494"/>
      <c r="FNK38" s="494"/>
      <c r="FNL38" s="494"/>
      <c r="FNM38" s="494"/>
      <c r="FNN38" s="494"/>
      <c r="FNO38" s="494"/>
      <c r="FNP38" s="494"/>
      <c r="FNQ38" s="494"/>
      <c r="FNR38" s="494"/>
      <c r="FNS38" s="494"/>
      <c r="FNT38" s="494"/>
      <c r="FNU38" s="494"/>
      <c r="FNV38" s="494"/>
      <c r="FNW38" s="494"/>
      <c r="FNX38" s="494"/>
      <c r="FNY38" s="494"/>
      <c r="FNZ38" s="494"/>
      <c r="FOA38" s="494"/>
      <c r="FOB38" s="494"/>
      <c r="FOC38" s="494"/>
      <c r="FOD38" s="494"/>
      <c r="FOE38" s="494"/>
      <c r="FOF38" s="494"/>
      <c r="FOG38" s="494"/>
      <c r="FOH38" s="494"/>
      <c r="FOI38" s="494"/>
      <c r="FOJ38" s="494"/>
      <c r="FOK38" s="494"/>
      <c r="FOL38" s="494"/>
      <c r="FOM38" s="494"/>
      <c r="FON38" s="494"/>
      <c r="FOO38" s="494"/>
      <c r="FOP38" s="494"/>
      <c r="FOQ38" s="494"/>
      <c r="FOR38" s="494"/>
      <c r="FOS38" s="494"/>
      <c r="FOT38" s="494"/>
      <c r="FOU38" s="494"/>
      <c r="FOV38" s="494"/>
      <c r="FOW38" s="494"/>
      <c r="FOX38" s="494"/>
      <c r="FOY38" s="494"/>
      <c r="FOZ38" s="494"/>
      <c r="FPA38" s="494"/>
      <c r="FPB38" s="494"/>
      <c r="FPC38" s="494"/>
      <c r="FPD38" s="494"/>
      <c r="FPE38" s="494"/>
      <c r="FPF38" s="494"/>
      <c r="FPG38" s="494"/>
      <c r="FPH38" s="494"/>
      <c r="FPI38" s="494"/>
      <c r="FPJ38" s="494"/>
      <c r="FPK38" s="494"/>
      <c r="FPL38" s="494"/>
      <c r="FPM38" s="494"/>
      <c r="FPN38" s="494"/>
      <c r="FPO38" s="494"/>
      <c r="FPP38" s="494"/>
      <c r="FPQ38" s="494"/>
      <c r="FPR38" s="494"/>
      <c r="FPS38" s="494"/>
      <c r="FPT38" s="494"/>
      <c r="FPU38" s="494"/>
      <c r="FPV38" s="494"/>
      <c r="FPW38" s="494"/>
      <c r="FPX38" s="494"/>
      <c r="FPY38" s="494"/>
      <c r="FPZ38" s="494"/>
      <c r="FQA38" s="494"/>
      <c r="FQB38" s="494"/>
      <c r="FQC38" s="494"/>
      <c r="FQD38" s="494"/>
      <c r="FQE38" s="494"/>
      <c r="FQF38" s="494"/>
      <c r="FQG38" s="494"/>
      <c r="FQH38" s="494"/>
      <c r="FQI38" s="494"/>
      <c r="FQJ38" s="494"/>
      <c r="FQK38" s="494"/>
      <c r="FQL38" s="494"/>
      <c r="FQM38" s="494"/>
      <c r="FQN38" s="494"/>
      <c r="FQO38" s="494"/>
      <c r="FQP38" s="494"/>
      <c r="FQQ38" s="494"/>
      <c r="FQR38" s="494"/>
      <c r="FQS38" s="494"/>
      <c r="FQT38" s="494"/>
      <c r="FQU38" s="494"/>
      <c r="FQV38" s="494"/>
      <c r="FQW38" s="494"/>
      <c r="FQX38" s="494"/>
      <c r="FQY38" s="494"/>
      <c r="FQZ38" s="494"/>
      <c r="FRA38" s="494"/>
      <c r="FRB38" s="494"/>
      <c r="FRC38" s="494"/>
      <c r="FRD38" s="494"/>
      <c r="FRE38" s="494"/>
      <c r="FRF38" s="494"/>
      <c r="FRG38" s="494"/>
      <c r="FRH38" s="494"/>
      <c r="FRI38" s="494"/>
      <c r="FRJ38" s="494"/>
      <c r="FRK38" s="494"/>
      <c r="FRL38" s="494"/>
      <c r="FRM38" s="494"/>
      <c r="FRN38" s="494"/>
      <c r="FRO38" s="494"/>
      <c r="FRP38" s="494"/>
      <c r="FRQ38" s="494"/>
      <c r="FRR38" s="494"/>
      <c r="FRS38" s="494"/>
      <c r="FRT38" s="494"/>
      <c r="FRU38" s="494"/>
      <c r="FRV38" s="494"/>
      <c r="FRW38" s="494"/>
      <c r="FRX38" s="494"/>
      <c r="FRY38" s="494"/>
      <c r="FRZ38" s="494"/>
      <c r="FSA38" s="494"/>
      <c r="FSB38" s="494"/>
      <c r="FSC38" s="494"/>
      <c r="FSD38" s="494"/>
      <c r="FSE38" s="494"/>
      <c r="FSF38" s="494"/>
      <c r="FSG38" s="494"/>
      <c r="FSH38" s="494"/>
      <c r="FSI38" s="494"/>
      <c r="FSJ38" s="494"/>
      <c r="FSK38" s="494"/>
      <c r="FSL38" s="494"/>
      <c r="FSM38" s="494"/>
      <c r="FSN38" s="494"/>
      <c r="FSO38" s="494"/>
      <c r="FSP38" s="494"/>
      <c r="FSQ38" s="494"/>
      <c r="FSR38" s="494"/>
      <c r="FSS38" s="494"/>
      <c r="FST38" s="494"/>
      <c r="FSU38" s="494"/>
      <c r="FSV38" s="494"/>
      <c r="FSW38" s="494"/>
      <c r="FSX38" s="494"/>
      <c r="FSY38" s="494"/>
      <c r="FSZ38" s="494"/>
      <c r="FTA38" s="494"/>
      <c r="FTB38" s="494"/>
      <c r="FTC38" s="494"/>
      <c r="FTD38" s="494"/>
      <c r="FTE38" s="494"/>
      <c r="FTF38" s="494"/>
      <c r="FTG38" s="494"/>
      <c r="FTH38" s="494"/>
      <c r="FTI38" s="494"/>
      <c r="FTJ38" s="494"/>
      <c r="FTK38" s="494"/>
      <c r="FTL38" s="494"/>
      <c r="FTM38" s="494"/>
      <c r="FTN38" s="494"/>
      <c r="FTO38" s="494"/>
      <c r="FTP38" s="494"/>
      <c r="FTQ38" s="494"/>
      <c r="FTR38" s="494"/>
      <c r="FTS38" s="494"/>
      <c r="FTT38" s="494"/>
      <c r="FTU38" s="494"/>
      <c r="FTV38" s="494"/>
      <c r="FTW38" s="494"/>
      <c r="FTX38" s="494"/>
      <c r="FTY38" s="494"/>
      <c r="FTZ38" s="494"/>
      <c r="FUA38" s="494"/>
      <c r="FUB38" s="494"/>
      <c r="FUC38" s="494"/>
      <c r="FUD38" s="494"/>
      <c r="FUE38" s="494"/>
      <c r="FUF38" s="494"/>
      <c r="FUG38" s="494"/>
      <c r="FUH38" s="494"/>
      <c r="FUI38" s="494"/>
      <c r="FUJ38" s="494"/>
      <c r="FUK38" s="494"/>
      <c r="FUL38" s="494"/>
      <c r="FUM38" s="494"/>
      <c r="FUN38" s="494"/>
      <c r="FUO38" s="494"/>
      <c r="FUP38" s="494"/>
      <c r="FUQ38" s="494"/>
      <c r="FUR38" s="494"/>
      <c r="FUS38" s="494"/>
      <c r="FUT38" s="494"/>
      <c r="FUU38" s="494"/>
      <c r="FUV38" s="494"/>
      <c r="FUW38" s="494"/>
      <c r="FUX38" s="494"/>
      <c r="FUY38" s="494"/>
      <c r="FUZ38" s="494"/>
      <c r="FVA38" s="494"/>
      <c r="FVB38" s="494"/>
      <c r="FVC38" s="494"/>
      <c r="FVD38" s="494"/>
      <c r="FVE38" s="494"/>
      <c r="FVF38" s="494"/>
      <c r="FVG38" s="494"/>
      <c r="FVH38" s="494"/>
      <c r="FVI38" s="494"/>
      <c r="FVJ38" s="494"/>
      <c r="FVK38" s="494"/>
      <c r="FVL38" s="494"/>
      <c r="FVM38" s="494"/>
      <c r="FVN38" s="494"/>
      <c r="FVO38" s="494"/>
      <c r="FVP38" s="494"/>
      <c r="FVQ38" s="494"/>
      <c r="FVR38" s="494"/>
      <c r="FVS38" s="494"/>
      <c r="FVT38" s="494"/>
      <c r="FVU38" s="494"/>
      <c r="FVV38" s="494"/>
      <c r="FVW38" s="494"/>
      <c r="FVX38" s="494"/>
      <c r="FVY38" s="494"/>
      <c r="FVZ38" s="494"/>
      <c r="FWA38" s="494"/>
      <c r="FWB38" s="494"/>
      <c r="FWC38" s="494"/>
      <c r="FWD38" s="494"/>
      <c r="FWE38" s="494"/>
      <c r="FWF38" s="494"/>
      <c r="FWG38" s="494"/>
      <c r="FWH38" s="494"/>
      <c r="FWI38" s="494"/>
      <c r="FWJ38" s="494"/>
      <c r="FWK38" s="494"/>
      <c r="FWL38" s="494"/>
      <c r="FWM38" s="494"/>
      <c r="FWN38" s="494"/>
      <c r="FWO38" s="494"/>
      <c r="FWP38" s="494"/>
      <c r="FWQ38" s="494"/>
      <c r="FWR38" s="494"/>
      <c r="FWS38" s="494"/>
      <c r="FWT38" s="494"/>
      <c r="FWU38" s="494"/>
      <c r="FWV38" s="494"/>
      <c r="FWW38" s="494"/>
      <c r="FWX38" s="494"/>
      <c r="FWY38" s="494"/>
      <c r="FWZ38" s="494"/>
      <c r="FXA38" s="494"/>
      <c r="FXB38" s="494"/>
      <c r="FXC38" s="494"/>
      <c r="FXD38" s="494"/>
      <c r="FXE38" s="494"/>
      <c r="FXF38" s="494"/>
      <c r="FXG38" s="494"/>
      <c r="FXH38" s="494"/>
      <c r="FXI38" s="494"/>
      <c r="FXJ38" s="494"/>
      <c r="FXK38" s="494"/>
      <c r="FXL38" s="494"/>
      <c r="FXM38" s="494"/>
      <c r="FXN38" s="494"/>
      <c r="FXO38" s="494"/>
      <c r="FXP38" s="494"/>
      <c r="FXQ38" s="494"/>
      <c r="FXR38" s="494"/>
      <c r="FXS38" s="494"/>
      <c r="FXT38" s="494"/>
      <c r="FXU38" s="494"/>
      <c r="FXV38" s="494"/>
      <c r="FXW38" s="494"/>
      <c r="FXX38" s="494"/>
      <c r="FXY38" s="494"/>
      <c r="FXZ38" s="494"/>
      <c r="FYA38" s="494"/>
      <c r="FYB38" s="494"/>
      <c r="FYC38" s="494"/>
      <c r="FYD38" s="494"/>
      <c r="FYE38" s="494"/>
      <c r="FYF38" s="494"/>
      <c r="FYG38" s="494"/>
      <c r="FYH38" s="494"/>
      <c r="FYI38" s="494"/>
      <c r="FYJ38" s="494"/>
      <c r="FYK38" s="494"/>
      <c r="FYL38" s="494"/>
      <c r="FYM38" s="494"/>
      <c r="FYN38" s="494"/>
      <c r="FYO38" s="494"/>
      <c r="FYP38" s="494"/>
      <c r="FYQ38" s="494"/>
      <c r="FYR38" s="494"/>
      <c r="FYS38" s="494"/>
      <c r="FYT38" s="494"/>
      <c r="FYU38" s="494"/>
      <c r="FYV38" s="494"/>
      <c r="FYW38" s="494"/>
      <c r="FYX38" s="494"/>
      <c r="FYY38" s="494"/>
      <c r="FYZ38" s="494"/>
      <c r="FZA38" s="494"/>
      <c r="FZB38" s="494"/>
      <c r="FZC38" s="494"/>
      <c r="FZD38" s="494"/>
      <c r="FZE38" s="494"/>
      <c r="FZF38" s="494"/>
      <c r="FZG38" s="494"/>
      <c r="FZH38" s="494"/>
      <c r="FZI38" s="494"/>
      <c r="FZJ38" s="494"/>
      <c r="FZK38" s="494"/>
      <c r="FZL38" s="494"/>
      <c r="FZM38" s="494"/>
      <c r="FZN38" s="494"/>
      <c r="FZO38" s="494"/>
      <c r="FZP38" s="494"/>
      <c r="FZQ38" s="494"/>
      <c r="FZR38" s="494"/>
      <c r="FZS38" s="494"/>
      <c r="FZT38" s="494"/>
      <c r="FZU38" s="494"/>
      <c r="FZV38" s="494"/>
      <c r="FZW38" s="494"/>
      <c r="FZX38" s="494"/>
      <c r="FZY38" s="494"/>
      <c r="FZZ38" s="494"/>
      <c r="GAA38" s="494"/>
      <c r="GAB38" s="494"/>
      <c r="GAC38" s="494"/>
      <c r="GAD38" s="494"/>
      <c r="GAE38" s="494"/>
      <c r="GAF38" s="494"/>
      <c r="GAG38" s="494"/>
      <c r="GAH38" s="494"/>
      <c r="GAI38" s="494"/>
      <c r="GAJ38" s="494"/>
      <c r="GAK38" s="494"/>
      <c r="GAL38" s="494"/>
      <c r="GAM38" s="494"/>
      <c r="GAN38" s="494"/>
      <c r="GAO38" s="494"/>
      <c r="GAP38" s="494"/>
      <c r="GAQ38" s="494"/>
      <c r="GAR38" s="494"/>
      <c r="GAS38" s="494"/>
      <c r="GAT38" s="494"/>
      <c r="GAU38" s="494"/>
      <c r="GAV38" s="494"/>
      <c r="GAW38" s="494"/>
      <c r="GAX38" s="494"/>
      <c r="GAY38" s="494"/>
      <c r="GAZ38" s="494"/>
      <c r="GBA38" s="494"/>
      <c r="GBB38" s="494"/>
      <c r="GBC38" s="494"/>
      <c r="GBD38" s="494"/>
      <c r="GBE38" s="494"/>
      <c r="GBF38" s="494"/>
      <c r="GBG38" s="494"/>
      <c r="GBH38" s="494"/>
      <c r="GBI38" s="494"/>
      <c r="GBJ38" s="494"/>
      <c r="GBK38" s="494"/>
      <c r="GBL38" s="494"/>
      <c r="GBM38" s="494"/>
      <c r="GBN38" s="494"/>
      <c r="GBO38" s="494"/>
      <c r="GBP38" s="494"/>
      <c r="GBQ38" s="494"/>
      <c r="GBR38" s="494"/>
      <c r="GBS38" s="494"/>
      <c r="GBT38" s="494"/>
      <c r="GBU38" s="494"/>
      <c r="GBV38" s="494"/>
      <c r="GBW38" s="494"/>
      <c r="GBX38" s="494"/>
      <c r="GBY38" s="494"/>
      <c r="GBZ38" s="494"/>
      <c r="GCA38" s="494"/>
      <c r="GCB38" s="494"/>
      <c r="GCC38" s="494"/>
      <c r="GCD38" s="494"/>
      <c r="GCE38" s="494"/>
      <c r="GCF38" s="494"/>
      <c r="GCG38" s="494"/>
      <c r="GCH38" s="494"/>
      <c r="GCI38" s="494"/>
      <c r="GCJ38" s="494"/>
      <c r="GCK38" s="494"/>
      <c r="GCL38" s="494"/>
      <c r="GCM38" s="494"/>
      <c r="GCN38" s="494"/>
      <c r="GCO38" s="494"/>
      <c r="GCP38" s="494"/>
      <c r="GCQ38" s="494"/>
      <c r="GCR38" s="494"/>
      <c r="GCS38" s="494"/>
      <c r="GCT38" s="494"/>
      <c r="GCU38" s="494"/>
      <c r="GCV38" s="494"/>
      <c r="GCW38" s="494"/>
      <c r="GCX38" s="494"/>
      <c r="GCY38" s="494"/>
      <c r="GCZ38" s="494"/>
      <c r="GDA38" s="494"/>
      <c r="GDB38" s="494"/>
      <c r="GDC38" s="494"/>
      <c r="GDD38" s="494"/>
      <c r="GDE38" s="494"/>
      <c r="GDF38" s="494"/>
      <c r="GDG38" s="494"/>
      <c r="GDH38" s="494"/>
      <c r="GDI38" s="494"/>
      <c r="GDJ38" s="494"/>
      <c r="GDK38" s="494"/>
      <c r="GDL38" s="494"/>
      <c r="GDM38" s="494"/>
      <c r="GDN38" s="494"/>
      <c r="GDO38" s="494"/>
      <c r="GDP38" s="494"/>
      <c r="GDQ38" s="494"/>
      <c r="GDR38" s="494"/>
      <c r="GDS38" s="494"/>
      <c r="GDT38" s="494"/>
      <c r="GDU38" s="494"/>
      <c r="GDV38" s="494"/>
      <c r="GDW38" s="494"/>
      <c r="GDX38" s="494"/>
      <c r="GDY38" s="494"/>
      <c r="GDZ38" s="494"/>
      <c r="GEA38" s="494"/>
      <c r="GEB38" s="494"/>
      <c r="GEC38" s="494"/>
      <c r="GED38" s="494"/>
      <c r="GEE38" s="494"/>
      <c r="GEF38" s="494"/>
      <c r="GEG38" s="494"/>
      <c r="GEH38" s="494"/>
      <c r="GEI38" s="494"/>
      <c r="GEJ38" s="494"/>
      <c r="GEK38" s="494"/>
      <c r="GEL38" s="494"/>
      <c r="GEM38" s="494"/>
      <c r="GEN38" s="494"/>
      <c r="GEO38" s="494"/>
      <c r="GEP38" s="494"/>
      <c r="GEQ38" s="494"/>
      <c r="GER38" s="494"/>
      <c r="GES38" s="494"/>
      <c r="GET38" s="494"/>
      <c r="GEU38" s="494"/>
      <c r="GEV38" s="494"/>
      <c r="GEW38" s="494"/>
      <c r="GEX38" s="494"/>
      <c r="GEY38" s="494"/>
      <c r="GEZ38" s="494"/>
      <c r="GFA38" s="494"/>
      <c r="GFB38" s="494"/>
      <c r="GFC38" s="494"/>
      <c r="GFD38" s="494"/>
      <c r="GFE38" s="494"/>
      <c r="GFF38" s="494"/>
      <c r="GFG38" s="494"/>
      <c r="GFH38" s="494"/>
      <c r="GFI38" s="494"/>
      <c r="GFJ38" s="494"/>
      <c r="GFK38" s="494"/>
      <c r="GFL38" s="494"/>
      <c r="GFM38" s="494"/>
      <c r="GFN38" s="494"/>
      <c r="GFO38" s="494"/>
      <c r="GFP38" s="494"/>
      <c r="GFQ38" s="494"/>
      <c r="GFR38" s="494"/>
      <c r="GFS38" s="494"/>
      <c r="GFT38" s="494"/>
      <c r="GFU38" s="494"/>
      <c r="GFV38" s="494"/>
      <c r="GFW38" s="494"/>
      <c r="GFX38" s="494"/>
      <c r="GFY38" s="494"/>
      <c r="GFZ38" s="494"/>
      <c r="GGA38" s="494"/>
      <c r="GGB38" s="494"/>
      <c r="GGC38" s="494"/>
      <c r="GGD38" s="494"/>
      <c r="GGE38" s="494"/>
      <c r="GGF38" s="494"/>
      <c r="GGG38" s="494"/>
      <c r="GGH38" s="494"/>
      <c r="GGI38" s="494"/>
      <c r="GGJ38" s="494"/>
      <c r="GGK38" s="494"/>
      <c r="GGL38" s="494"/>
      <c r="GGM38" s="494"/>
      <c r="GGN38" s="494"/>
      <c r="GGO38" s="494"/>
      <c r="GGP38" s="494"/>
      <c r="GGQ38" s="494"/>
      <c r="GGR38" s="494"/>
      <c r="GGS38" s="494"/>
      <c r="GGT38" s="494"/>
      <c r="GGU38" s="494"/>
      <c r="GGV38" s="494"/>
      <c r="GGW38" s="494"/>
      <c r="GGX38" s="494"/>
      <c r="GGY38" s="494"/>
      <c r="GGZ38" s="494"/>
      <c r="GHA38" s="494"/>
      <c r="GHB38" s="494"/>
      <c r="GHC38" s="494"/>
      <c r="GHD38" s="494"/>
      <c r="GHE38" s="494"/>
      <c r="GHF38" s="494"/>
      <c r="GHG38" s="494"/>
      <c r="GHH38" s="494"/>
      <c r="GHI38" s="494"/>
      <c r="GHJ38" s="494"/>
      <c r="GHK38" s="494"/>
      <c r="GHL38" s="494"/>
      <c r="GHM38" s="494"/>
      <c r="GHN38" s="494"/>
      <c r="GHO38" s="494"/>
      <c r="GHP38" s="494"/>
      <c r="GHQ38" s="494"/>
      <c r="GHR38" s="494"/>
      <c r="GHS38" s="494"/>
      <c r="GHT38" s="494"/>
      <c r="GHU38" s="494"/>
      <c r="GHV38" s="494"/>
      <c r="GHW38" s="494"/>
      <c r="GHX38" s="494"/>
      <c r="GHY38" s="494"/>
      <c r="GHZ38" s="494"/>
      <c r="GIA38" s="494"/>
      <c r="GIB38" s="494"/>
      <c r="GIC38" s="494"/>
      <c r="GID38" s="494"/>
      <c r="GIE38" s="494"/>
      <c r="GIF38" s="494"/>
      <c r="GIG38" s="494"/>
      <c r="GIH38" s="494"/>
      <c r="GII38" s="494"/>
      <c r="GIJ38" s="494"/>
      <c r="GIK38" s="494"/>
      <c r="GIL38" s="494"/>
      <c r="GIM38" s="494"/>
      <c r="GIN38" s="494"/>
      <c r="GIO38" s="494"/>
      <c r="GIP38" s="494"/>
      <c r="GIQ38" s="494"/>
      <c r="GIR38" s="494"/>
      <c r="GIS38" s="494"/>
      <c r="GIT38" s="494"/>
      <c r="GIU38" s="494"/>
      <c r="GIV38" s="494"/>
      <c r="GIW38" s="494"/>
      <c r="GIX38" s="494"/>
      <c r="GIY38" s="494"/>
      <c r="GIZ38" s="494"/>
      <c r="GJA38" s="494"/>
      <c r="GJB38" s="494"/>
      <c r="GJC38" s="494"/>
      <c r="GJD38" s="494"/>
      <c r="GJE38" s="494"/>
      <c r="GJF38" s="494"/>
      <c r="GJG38" s="494"/>
      <c r="GJH38" s="494"/>
      <c r="GJI38" s="494"/>
      <c r="GJJ38" s="494"/>
      <c r="GJK38" s="494"/>
      <c r="GJL38" s="494"/>
      <c r="GJM38" s="494"/>
      <c r="GJN38" s="494"/>
      <c r="GJO38" s="494"/>
      <c r="GJP38" s="494"/>
      <c r="GJQ38" s="494"/>
      <c r="GJR38" s="494"/>
      <c r="GJS38" s="494"/>
      <c r="GJT38" s="494"/>
      <c r="GJU38" s="494"/>
      <c r="GJV38" s="494"/>
      <c r="GJW38" s="494"/>
      <c r="GJX38" s="494"/>
      <c r="GJY38" s="494"/>
      <c r="GJZ38" s="494"/>
      <c r="GKA38" s="494"/>
      <c r="GKB38" s="494"/>
      <c r="GKC38" s="494"/>
      <c r="GKD38" s="494"/>
      <c r="GKE38" s="494"/>
      <c r="GKF38" s="494"/>
      <c r="GKG38" s="494"/>
      <c r="GKH38" s="494"/>
      <c r="GKI38" s="494"/>
      <c r="GKJ38" s="494"/>
      <c r="GKK38" s="494"/>
      <c r="GKL38" s="494"/>
      <c r="GKM38" s="494"/>
      <c r="GKN38" s="494"/>
      <c r="GKO38" s="494"/>
      <c r="GKP38" s="494"/>
      <c r="GKQ38" s="494"/>
      <c r="GKR38" s="494"/>
      <c r="GKS38" s="494"/>
      <c r="GKT38" s="494"/>
      <c r="GKU38" s="494"/>
      <c r="GKV38" s="494"/>
      <c r="GKW38" s="494"/>
      <c r="GKX38" s="494"/>
      <c r="GKY38" s="494"/>
      <c r="GKZ38" s="494"/>
      <c r="GLA38" s="494"/>
      <c r="GLB38" s="494"/>
      <c r="GLC38" s="494"/>
      <c r="GLD38" s="494"/>
      <c r="GLE38" s="494"/>
      <c r="GLF38" s="494"/>
      <c r="GLG38" s="494"/>
      <c r="GLH38" s="494"/>
      <c r="GLI38" s="494"/>
      <c r="GLJ38" s="494"/>
      <c r="GLK38" s="494"/>
      <c r="GLL38" s="494"/>
      <c r="GLM38" s="494"/>
      <c r="GLN38" s="494"/>
      <c r="GLO38" s="494"/>
      <c r="GLP38" s="494"/>
      <c r="GLQ38" s="494"/>
      <c r="GLR38" s="494"/>
      <c r="GLS38" s="494"/>
      <c r="GLT38" s="494"/>
      <c r="GLU38" s="494"/>
      <c r="GLV38" s="494"/>
      <c r="GLW38" s="494"/>
      <c r="GLX38" s="494"/>
      <c r="GLY38" s="494"/>
      <c r="GLZ38" s="494"/>
      <c r="GMA38" s="494"/>
      <c r="GMB38" s="494"/>
      <c r="GMC38" s="494"/>
      <c r="GMD38" s="494"/>
      <c r="GME38" s="494"/>
      <c r="GMF38" s="494"/>
      <c r="GMG38" s="494"/>
      <c r="GMH38" s="494"/>
      <c r="GMI38" s="494"/>
      <c r="GMJ38" s="494"/>
      <c r="GMK38" s="494"/>
      <c r="GML38" s="494"/>
      <c r="GMM38" s="494"/>
      <c r="GMN38" s="494"/>
      <c r="GMO38" s="494"/>
      <c r="GMP38" s="494"/>
      <c r="GMQ38" s="494"/>
      <c r="GMR38" s="494"/>
      <c r="GMS38" s="494"/>
      <c r="GMT38" s="494"/>
      <c r="GMU38" s="494"/>
      <c r="GMV38" s="494"/>
      <c r="GMW38" s="494"/>
      <c r="GMX38" s="494"/>
      <c r="GMY38" s="494"/>
      <c r="GMZ38" s="494"/>
      <c r="GNA38" s="494"/>
      <c r="GNB38" s="494"/>
      <c r="GNC38" s="494"/>
      <c r="GND38" s="494"/>
      <c r="GNE38" s="494"/>
      <c r="GNF38" s="494"/>
      <c r="GNG38" s="494"/>
      <c r="GNH38" s="494"/>
      <c r="GNI38" s="494"/>
      <c r="GNJ38" s="494"/>
      <c r="GNK38" s="494"/>
      <c r="GNL38" s="494"/>
      <c r="GNM38" s="494"/>
      <c r="GNN38" s="494"/>
      <c r="GNO38" s="494"/>
      <c r="GNP38" s="494"/>
      <c r="GNQ38" s="494"/>
      <c r="GNR38" s="494"/>
      <c r="GNS38" s="494"/>
      <c r="GNT38" s="494"/>
      <c r="GNU38" s="494"/>
      <c r="GNV38" s="494"/>
      <c r="GNW38" s="494"/>
      <c r="GNX38" s="494"/>
      <c r="GNY38" s="494"/>
      <c r="GNZ38" s="494"/>
      <c r="GOA38" s="494"/>
      <c r="GOB38" s="494"/>
      <c r="GOC38" s="494"/>
      <c r="GOD38" s="494"/>
      <c r="GOE38" s="494"/>
      <c r="GOF38" s="494"/>
      <c r="GOG38" s="494"/>
      <c r="GOH38" s="494"/>
      <c r="GOI38" s="494"/>
      <c r="GOJ38" s="494"/>
      <c r="GOK38" s="494"/>
      <c r="GOL38" s="494"/>
      <c r="GOM38" s="494"/>
      <c r="GON38" s="494"/>
      <c r="GOO38" s="494"/>
      <c r="GOP38" s="494"/>
      <c r="GOQ38" s="494"/>
      <c r="GOR38" s="494"/>
      <c r="GOS38" s="494"/>
      <c r="GOT38" s="494"/>
      <c r="GOU38" s="494"/>
      <c r="GOV38" s="494"/>
      <c r="GOW38" s="494"/>
      <c r="GOX38" s="494"/>
      <c r="GOY38" s="494"/>
      <c r="GOZ38" s="494"/>
      <c r="GPA38" s="494"/>
      <c r="GPB38" s="494"/>
      <c r="GPC38" s="494"/>
      <c r="GPD38" s="494"/>
      <c r="GPE38" s="494"/>
      <c r="GPF38" s="494"/>
      <c r="GPG38" s="494"/>
      <c r="GPH38" s="494"/>
      <c r="GPI38" s="494"/>
      <c r="GPJ38" s="494"/>
      <c r="GPK38" s="494"/>
      <c r="GPL38" s="494"/>
      <c r="GPM38" s="494"/>
      <c r="GPN38" s="494"/>
      <c r="GPO38" s="494"/>
      <c r="GPP38" s="494"/>
      <c r="GPQ38" s="494"/>
      <c r="GPR38" s="494"/>
      <c r="GPS38" s="494"/>
      <c r="GPT38" s="494"/>
      <c r="GPU38" s="494"/>
      <c r="GPV38" s="494"/>
      <c r="GPW38" s="494"/>
      <c r="GPX38" s="494"/>
      <c r="GPY38" s="494"/>
      <c r="GPZ38" s="494"/>
      <c r="GQA38" s="494"/>
      <c r="GQB38" s="494"/>
      <c r="GQC38" s="494"/>
      <c r="GQD38" s="494"/>
      <c r="GQE38" s="494"/>
      <c r="GQF38" s="494"/>
      <c r="GQG38" s="494"/>
      <c r="GQH38" s="494"/>
      <c r="GQI38" s="494"/>
      <c r="GQJ38" s="494"/>
      <c r="GQK38" s="494"/>
      <c r="GQL38" s="494"/>
      <c r="GQM38" s="494"/>
      <c r="GQN38" s="494"/>
      <c r="GQO38" s="494"/>
      <c r="GQP38" s="494"/>
      <c r="GQQ38" s="494"/>
      <c r="GQR38" s="494"/>
      <c r="GQS38" s="494"/>
      <c r="GQT38" s="494"/>
      <c r="GQU38" s="494"/>
      <c r="GQV38" s="494"/>
      <c r="GQW38" s="494"/>
      <c r="GQX38" s="494"/>
      <c r="GQY38" s="494"/>
      <c r="GQZ38" s="494"/>
      <c r="GRA38" s="494"/>
      <c r="GRB38" s="494"/>
      <c r="GRC38" s="494"/>
      <c r="GRD38" s="494"/>
      <c r="GRE38" s="494"/>
      <c r="GRF38" s="494"/>
      <c r="GRG38" s="494"/>
      <c r="GRH38" s="494"/>
      <c r="GRI38" s="494"/>
      <c r="GRJ38" s="494"/>
      <c r="GRK38" s="494"/>
      <c r="GRL38" s="494"/>
      <c r="GRM38" s="494"/>
      <c r="GRN38" s="494"/>
      <c r="GRO38" s="494"/>
      <c r="GRP38" s="494"/>
      <c r="GRQ38" s="494"/>
      <c r="GRR38" s="494"/>
      <c r="GRS38" s="494"/>
      <c r="GRT38" s="494"/>
      <c r="GRU38" s="494"/>
      <c r="GRV38" s="494"/>
      <c r="GRW38" s="494"/>
      <c r="GRX38" s="494"/>
      <c r="GRY38" s="494"/>
      <c r="GRZ38" s="494"/>
      <c r="GSA38" s="494"/>
      <c r="GSB38" s="494"/>
      <c r="GSC38" s="494"/>
      <c r="GSD38" s="494"/>
      <c r="GSE38" s="494"/>
      <c r="GSF38" s="494"/>
      <c r="GSG38" s="494"/>
      <c r="GSH38" s="494"/>
      <c r="GSI38" s="494"/>
      <c r="GSJ38" s="494"/>
      <c r="GSK38" s="494"/>
      <c r="GSL38" s="494"/>
      <c r="GSM38" s="494"/>
      <c r="GSN38" s="494"/>
      <c r="GSO38" s="494"/>
      <c r="GSP38" s="494"/>
      <c r="GSQ38" s="494"/>
      <c r="GSR38" s="494"/>
      <c r="GSS38" s="494"/>
      <c r="GST38" s="494"/>
      <c r="GSU38" s="494"/>
      <c r="GSV38" s="494"/>
      <c r="GSW38" s="494"/>
      <c r="GSX38" s="494"/>
      <c r="GSY38" s="494"/>
      <c r="GSZ38" s="494"/>
      <c r="GTA38" s="494"/>
      <c r="GTB38" s="494"/>
      <c r="GTC38" s="494"/>
      <c r="GTD38" s="494"/>
      <c r="GTE38" s="494"/>
      <c r="GTF38" s="494"/>
      <c r="GTG38" s="494"/>
      <c r="GTH38" s="494"/>
      <c r="GTI38" s="494"/>
      <c r="GTJ38" s="494"/>
      <c r="GTK38" s="494"/>
      <c r="GTL38" s="494"/>
      <c r="GTM38" s="494"/>
      <c r="GTN38" s="494"/>
      <c r="GTO38" s="494"/>
      <c r="GTP38" s="494"/>
      <c r="GTQ38" s="494"/>
      <c r="GTR38" s="494"/>
      <c r="GTS38" s="494"/>
      <c r="GTT38" s="494"/>
      <c r="GTU38" s="494"/>
      <c r="GTV38" s="494"/>
      <c r="GTW38" s="494"/>
      <c r="GTX38" s="494"/>
      <c r="GTY38" s="494"/>
      <c r="GTZ38" s="494"/>
      <c r="GUA38" s="494"/>
      <c r="GUB38" s="494"/>
      <c r="GUC38" s="494"/>
      <c r="GUD38" s="494"/>
      <c r="GUE38" s="494"/>
      <c r="GUF38" s="494"/>
      <c r="GUG38" s="494"/>
      <c r="GUH38" s="494"/>
      <c r="GUI38" s="494"/>
      <c r="GUJ38" s="494"/>
      <c r="GUK38" s="494"/>
      <c r="GUL38" s="494"/>
      <c r="GUM38" s="494"/>
      <c r="GUN38" s="494"/>
      <c r="GUO38" s="494"/>
      <c r="GUP38" s="494"/>
      <c r="GUQ38" s="494"/>
      <c r="GUR38" s="494"/>
      <c r="GUS38" s="494"/>
      <c r="GUT38" s="494"/>
      <c r="GUU38" s="494"/>
      <c r="GUV38" s="494"/>
      <c r="GUW38" s="494"/>
      <c r="GUX38" s="494"/>
      <c r="GUY38" s="494"/>
      <c r="GUZ38" s="494"/>
      <c r="GVA38" s="494"/>
      <c r="GVB38" s="494"/>
      <c r="GVC38" s="494"/>
      <c r="GVD38" s="494"/>
      <c r="GVE38" s="494"/>
      <c r="GVF38" s="494"/>
      <c r="GVG38" s="494"/>
      <c r="GVH38" s="494"/>
      <c r="GVI38" s="494"/>
      <c r="GVJ38" s="494"/>
      <c r="GVK38" s="494"/>
      <c r="GVL38" s="494"/>
      <c r="GVM38" s="494"/>
      <c r="GVN38" s="494"/>
      <c r="GVO38" s="494"/>
      <c r="GVP38" s="494"/>
      <c r="GVQ38" s="494"/>
      <c r="GVR38" s="494"/>
      <c r="GVS38" s="494"/>
      <c r="GVT38" s="494"/>
      <c r="GVU38" s="494"/>
      <c r="GVV38" s="494"/>
      <c r="GVW38" s="494"/>
      <c r="GVX38" s="494"/>
      <c r="GVY38" s="494"/>
      <c r="GVZ38" s="494"/>
      <c r="GWA38" s="494"/>
      <c r="GWB38" s="494"/>
      <c r="GWC38" s="494"/>
      <c r="GWD38" s="494"/>
      <c r="GWE38" s="494"/>
      <c r="GWF38" s="494"/>
      <c r="GWG38" s="494"/>
      <c r="GWH38" s="494"/>
      <c r="GWI38" s="494"/>
      <c r="GWJ38" s="494"/>
      <c r="GWK38" s="494"/>
      <c r="GWL38" s="494"/>
      <c r="GWM38" s="494"/>
      <c r="GWN38" s="494"/>
      <c r="GWO38" s="494"/>
      <c r="GWP38" s="494"/>
      <c r="GWQ38" s="494"/>
      <c r="GWR38" s="494"/>
      <c r="GWS38" s="494"/>
      <c r="GWT38" s="494"/>
      <c r="GWU38" s="494"/>
      <c r="GWV38" s="494"/>
      <c r="GWW38" s="494"/>
      <c r="GWX38" s="494"/>
      <c r="GWY38" s="494"/>
      <c r="GWZ38" s="494"/>
      <c r="GXA38" s="494"/>
      <c r="GXB38" s="494"/>
      <c r="GXC38" s="494"/>
      <c r="GXD38" s="494"/>
      <c r="GXE38" s="494"/>
      <c r="GXF38" s="494"/>
      <c r="GXG38" s="494"/>
      <c r="GXH38" s="494"/>
      <c r="GXI38" s="494"/>
      <c r="GXJ38" s="494"/>
      <c r="GXK38" s="494"/>
      <c r="GXL38" s="494"/>
      <c r="GXM38" s="494"/>
      <c r="GXN38" s="494"/>
      <c r="GXO38" s="494"/>
      <c r="GXP38" s="494"/>
      <c r="GXQ38" s="494"/>
      <c r="GXR38" s="494"/>
      <c r="GXS38" s="494"/>
      <c r="GXT38" s="494"/>
      <c r="GXU38" s="494"/>
      <c r="GXV38" s="494"/>
      <c r="GXW38" s="494"/>
      <c r="GXX38" s="494"/>
      <c r="GXY38" s="494"/>
      <c r="GXZ38" s="494"/>
      <c r="GYA38" s="494"/>
      <c r="GYB38" s="494"/>
      <c r="GYC38" s="494"/>
      <c r="GYD38" s="494"/>
      <c r="GYE38" s="494"/>
      <c r="GYF38" s="494"/>
      <c r="GYG38" s="494"/>
      <c r="GYH38" s="494"/>
      <c r="GYI38" s="494"/>
      <c r="GYJ38" s="494"/>
      <c r="GYK38" s="494"/>
      <c r="GYL38" s="494"/>
      <c r="GYM38" s="494"/>
      <c r="GYN38" s="494"/>
      <c r="GYO38" s="494"/>
      <c r="GYP38" s="494"/>
      <c r="GYQ38" s="494"/>
      <c r="GYR38" s="494"/>
      <c r="GYS38" s="494"/>
      <c r="GYT38" s="494"/>
      <c r="GYU38" s="494"/>
      <c r="GYV38" s="494"/>
      <c r="GYW38" s="494"/>
      <c r="GYX38" s="494"/>
      <c r="GYY38" s="494"/>
      <c r="GYZ38" s="494"/>
      <c r="GZA38" s="494"/>
      <c r="GZB38" s="494"/>
      <c r="GZC38" s="494"/>
      <c r="GZD38" s="494"/>
      <c r="GZE38" s="494"/>
      <c r="GZF38" s="494"/>
      <c r="GZG38" s="494"/>
      <c r="GZH38" s="494"/>
      <c r="GZI38" s="494"/>
      <c r="GZJ38" s="494"/>
      <c r="GZK38" s="494"/>
      <c r="GZL38" s="494"/>
      <c r="GZM38" s="494"/>
      <c r="GZN38" s="494"/>
      <c r="GZO38" s="494"/>
      <c r="GZP38" s="494"/>
      <c r="GZQ38" s="494"/>
      <c r="GZR38" s="494"/>
      <c r="GZS38" s="494"/>
      <c r="GZT38" s="494"/>
      <c r="GZU38" s="494"/>
      <c r="GZV38" s="494"/>
      <c r="GZW38" s="494"/>
      <c r="GZX38" s="494"/>
      <c r="GZY38" s="494"/>
      <c r="GZZ38" s="494"/>
      <c r="HAA38" s="494"/>
      <c r="HAB38" s="494"/>
      <c r="HAC38" s="494"/>
      <c r="HAD38" s="494"/>
      <c r="HAE38" s="494"/>
      <c r="HAF38" s="494"/>
      <c r="HAG38" s="494"/>
      <c r="HAH38" s="494"/>
      <c r="HAI38" s="494"/>
      <c r="HAJ38" s="494"/>
      <c r="HAK38" s="494"/>
      <c r="HAL38" s="494"/>
      <c r="HAM38" s="494"/>
      <c r="HAN38" s="494"/>
      <c r="HAO38" s="494"/>
      <c r="HAP38" s="494"/>
      <c r="HAQ38" s="494"/>
      <c r="HAR38" s="494"/>
      <c r="HAS38" s="494"/>
      <c r="HAT38" s="494"/>
      <c r="HAU38" s="494"/>
      <c r="HAV38" s="494"/>
      <c r="HAW38" s="494"/>
      <c r="HAX38" s="494"/>
      <c r="HAY38" s="494"/>
      <c r="HAZ38" s="494"/>
      <c r="HBA38" s="494"/>
      <c r="HBB38" s="494"/>
      <c r="HBC38" s="494"/>
      <c r="HBD38" s="494"/>
      <c r="HBE38" s="494"/>
      <c r="HBF38" s="494"/>
      <c r="HBG38" s="494"/>
      <c r="HBH38" s="494"/>
      <c r="HBI38" s="494"/>
      <c r="HBJ38" s="494"/>
      <c r="HBK38" s="494"/>
      <c r="HBL38" s="494"/>
      <c r="HBM38" s="494"/>
      <c r="HBN38" s="494"/>
      <c r="HBO38" s="494"/>
      <c r="HBP38" s="494"/>
      <c r="HBQ38" s="494"/>
      <c r="HBR38" s="494"/>
      <c r="HBS38" s="494"/>
      <c r="HBT38" s="494"/>
      <c r="HBU38" s="494"/>
      <c r="HBV38" s="494"/>
      <c r="HBW38" s="494"/>
      <c r="HBX38" s="494"/>
      <c r="HBY38" s="494"/>
      <c r="HBZ38" s="494"/>
      <c r="HCA38" s="494"/>
      <c r="HCB38" s="494"/>
      <c r="HCC38" s="494"/>
      <c r="HCD38" s="494"/>
      <c r="HCE38" s="494"/>
      <c r="HCF38" s="494"/>
      <c r="HCG38" s="494"/>
      <c r="HCH38" s="494"/>
      <c r="HCI38" s="494"/>
      <c r="HCJ38" s="494"/>
      <c r="HCK38" s="494"/>
      <c r="HCL38" s="494"/>
      <c r="HCM38" s="494"/>
      <c r="HCN38" s="494"/>
      <c r="HCO38" s="494"/>
      <c r="HCP38" s="494"/>
      <c r="HCQ38" s="494"/>
      <c r="HCR38" s="494"/>
      <c r="HCS38" s="494"/>
      <c r="HCT38" s="494"/>
      <c r="HCU38" s="494"/>
      <c r="HCV38" s="494"/>
      <c r="HCW38" s="494"/>
      <c r="HCX38" s="494"/>
      <c r="HCY38" s="494"/>
      <c r="HCZ38" s="494"/>
      <c r="HDA38" s="494"/>
      <c r="HDB38" s="494"/>
      <c r="HDC38" s="494"/>
      <c r="HDD38" s="494"/>
      <c r="HDE38" s="494"/>
      <c r="HDF38" s="494"/>
      <c r="HDG38" s="494"/>
      <c r="HDH38" s="494"/>
      <c r="HDI38" s="494"/>
      <c r="HDJ38" s="494"/>
      <c r="HDK38" s="494"/>
      <c r="HDL38" s="494"/>
      <c r="HDM38" s="494"/>
      <c r="HDN38" s="494"/>
      <c r="HDO38" s="494"/>
      <c r="HDP38" s="494"/>
      <c r="HDQ38" s="494"/>
      <c r="HDR38" s="494"/>
      <c r="HDS38" s="494"/>
      <c r="HDT38" s="494"/>
      <c r="HDU38" s="494"/>
      <c r="HDV38" s="494"/>
      <c r="HDW38" s="494"/>
      <c r="HDX38" s="494"/>
      <c r="HDY38" s="494"/>
      <c r="HDZ38" s="494"/>
      <c r="HEA38" s="494"/>
      <c r="HEB38" s="494"/>
      <c r="HEC38" s="494"/>
      <c r="HED38" s="494"/>
      <c r="HEE38" s="494"/>
      <c r="HEF38" s="494"/>
      <c r="HEG38" s="494"/>
      <c r="HEH38" s="494"/>
      <c r="HEI38" s="494"/>
      <c r="HEJ38" s="494"/>
      <c r="HEK38" s="494"/>
      <c r="HEL38" s="494"/>
      <c r="HEM38" s="494"/>
      <c r="HEN38" s="494"/>
      <c r="HEO38" s="494"/>
      <c r="HEP38" s="494"/>
      <c r="HEQ38" s="494"/>
      <c r="HER38" s="494"/>
      <c r="HES38" s="494"/>
      <c r="HET38" s="494"/>
      <c r="HEU38" s="494"/>
      <c r="HEV38" s="494"/>
      <c r="HEW38" s="494"/>
      <c r="HEX38" s="494"/>
      <c r="HEY38" s="494"/>
      <c r="HEZ38" s="494"/>
      <c r="HFA38" s="494"/>
      <c r="HFB38" s="494"/>
      <c r="HFC38" s="494"/>
      <c r="HFD38" s="494"/>
      <c r="HFE38" s="494"/>
      <c r="HFF38" s="494"/>
      <c r="HFG38" s="494"/>
      <c r="HFH38" s="494"/>
      <c r="HFI38" s="494"/>
      <c r="HFJ38" s="494"/>
      <c r="HFK38" s="494"/>
      <c r="HFL38" s="494"/>
      <c r="HFM38" s="494"/>
      <c r="HFN38" s="494"/>
      <c r="HFO38" s="494"/>
      <c r="HFP38" s="494"/>
      <c r="HFQ38" s="494"/>
      <c r="HFR38" s="494"/>
      <c r="HFS38" s="494"/>
      <c r="HFT38" s="494"/>
      <c r="HFU38" s="494"/>
      <c r="HFV38" s="494"/>
      <c r="HFW38" s="494"/>
      <c r="HFX38" s="494"/>
      <c r="HFY38" s="494"/>
      <c r="HFZ38" s="494"/>
      <c r="HGA38" s="494"/>
      <c r="HGB38" s="494"/>
      <c r="HGC38" s="494"/>
      <c r="HGD38" s="494"/>
      <c r="HGE38" s="494"/>
      <c r="HGF38" s="494"/>
      <c r="HGG38" s="494"/>
      <c r="HGH38" s="494"/>
      <c r="HGI38" s="494"/>
      <c r="HGJ38" s="494"/>
      <c r="HGK38" s="494"/>
      <c r="HGL38" s="494"/>
      <c r="HGM38" s="494"/>
      <c r="HGN38" s="494"/>
      <c r="HGO38" s="494"/>
      <c r="HGP38" s="494"/>
      <c r="HGQ38" s="494"/>
      <c r="HGR38" s="494"/>
      <c r="HGS38" s="494"/>
      <c r="HGT38" s="494"/>
      <c r="HGU38" s="494"/>
      <c r="HGV38" s="494"/>
      <c r="HGW38" s="494"/>
      <c r="HGX38" s="494"/>
      <c r="HGY38" s="494"/>
      <c r="HGZ38" s="494"/>
      <c r="HHA38" s="494"/>
      <c r="HHB38" s="494"/>
      <c r="HHC38" s="494"/>
      <c r="HHD38" s="494"/>
      <c r="HHE38" s="494"/>
      <c r="HHF38" s="494"/>
      <c r="HHG38" s="494"/>
      <c r="HHH38" s="494"/>
      <c r="HHI38" s="494"/>
      <c r="HHJ38" s="494"/>
      <c r="HHK38" s="494"/>
      <c r="HHL38" s="494"/>
      <c r="HHM38" s="494"/>
      <c r="HHN38" s="494"/>
      <c r="HHO38" s="494"/>
      <c r="HHP38" s="494"/>
      <c r="HHQ38" s="494"/>
      <c r="HHR38" s="494"/>
      <c r="HHS38" s="494"/>
      <c r="HHT38" s="494"/>
      <c r="HHU38" s="494"/>
      <c r="HHV38" s="494"/>
      <c r="HHW38" s="494"/>
      <c r="HHX38" s="494"/>
      <c r="HHY38" s="494"/>
      <c r="HHZ38" s="494"/>
      <c r="HIA38" s="494"/>
      <c r="HIB38" s="494"/>
      <c r="HIC38" s="494"/>
      <c r="HID38" s="494"/>
      <c r="HIE38" s="494"/>
      <c r="HIF38" s="494"/>
      <c r="HIG38" s="494"/>
      <c r="HIH38" s="494"/>
      <c r="HII38" s="494"/>
      <c r="HIJ38" s="494"/>
      <c r="HIK38" s="494"/>
      <c r="HIL38" s="494"/>
      <c r="HIM38" s="494"/>
      <c r="HIN38" s="494"/>
      <c r="HIO38" s="494"/>
      <c r="HIP38" s="494"/>
      <c r="HIQ38" s="494"/>
      <c r="HIR38" s="494"/>
      <c r="HIS38" s="494"/>
      <c r="HIT38" s="494"/>
      <c r="HIU38" s="494"/>
      <c r="HIV38" s="494"/>
      <c r="HIW38" s="494"/>
      <c r="HIX38" s="494"/>
      <c r="HIY38" s="494"/>
      <c r="HIZ38" s="494"/>
      <c r="HJA38" s="494"/>
      <c r="HJB38" s="494"/>
      <c r="HJC38" s="494"/>
      <c r="HJD38" s="494"/>
      <c r="HJE38" s="494"/>
      <c r="HJF38" s="494"/>
      <c r="HJG38" s="494"/>
      <c r="HJH38" s="494"/>
      <c r="HJI38" s="494"/>
      <c r="HJJ38" s="494"/>
      <c r="HJK38" s="494"/>
      <c r="HJL38" s="494"/>
      <c r="HJM38" s="494"/>
      <c r="HJN38" s="494"/>
      <c r="HJO38" s="494"/>
      <c r="HJP38" s="494"/>
      <c r="HJQ38" s="494"/>
      <c r="HJR38" s="494"/>
      <c r="HJS38" s="494"/>
      <c r="HJT38" s="494"/>
      <c r="HJU38" s="494"/>
      <c r="HJV38" s="494"/>
      <c r="HJW38" s="494"/>
      <c r="HJX38" s="494"/>
      <c r="HJY38" s="494"/>
      <c r="HJZ38" s="494"/>
      <c r="HKA38" s="494"/>
      <c r="HKB38" s="494"/>
      <c r="HKC38" s="494"/>
      <c r="HKD38" s="494"/>
      <c r="HKE38" s="494"/>
      <c r="HKF38" s="494"/>
      <c r="HKG38" s="494"/>
      <c r="HKH38" s="494"/>
      <c r="HKI38" s="494"/>
      <c r="HKJ38" s="494"/>
      <c r="HKK38" s="494"/>
      <c r="HKL38" s="494"/>
      <c r="HKM38" s="494"/>
      <c r="HKN38" s="494"/>
      <c r="HKO38" s="494"/>
      <c r="HKP38" s="494"/>
      <c r="HKQ38" s="494"/>
      <c r="HKR38" s="494"/>
      <c r="HKS38" s="494"/>
      <c r="HKT38" s="494"/>
      <c r="HKU38" s="494"/>
      <c r="HKV38" s="494"/>
      <c r="HKW38" s="494"/>
      <c r="HKX38" s="494"/>
      <c r="HKY38" s="494"/>
      <c r="HKZ38" s="494"/>
      <c r="HLA38" s="494"/>
      <c r="HLB38" s="494"/>
      <c r="HLC38" s="494"/>
      <c r="HLD38" s="494"/>
      <c r="HLE38" s="494"/>
      <c r="HLF38" s="494"/>
      <c r="HLG38" s="494"/>
      <c r="HLH38" s="494"/>
      <c r="HLI38" s="494"/>
      <c r="HLJ38" s="494"/>
      <c r="HLK38" s="494"/>
      <c r="HLL38" s="494"/>
      <c r="HLM38" s="494"/>
      <c r="HLN38" s="494"/>
      <c r="HLO38" s="494"/>
      <c r="HLP38" s="494"/>
      <c r="HLQ38" s="494"/>
      <c r="HLR38" s="494"/>
      <c r="HLS38" s="494"/>
      <c r="HLT38" s="494"/>
      <c r="HLU38" s="494"/>
      <c r="HLV38" s="494"/>
      <c r="HLW38" s="494"/>
      <c r="HLX38" s="494"/>
      <c r="HLY38" s="494"/>
      <c r="HLZ38" s="494"/>
      <c r="HMA38" s="494"/>
      <c r="HMB38" s="494"/>
      <c r="HMC38" s="494"/>
      <c r="HMD38" s="494"/>
      <c r="HME38" s="494"/>
      <c r="HMF38" s="494"/>
      <c r="HMG38" s="494"/>
      <c r="HMH38" s="494"/>
      <c r="HMI38" s="494"/>
      <c r="HMJ38" s="494"/>
      <c r="HMK38" s="494"/>
      <c r="HML38" s="494"/>
      <c r="HMM38" s="494"/>
      <c r="HMN38" s="494"/>
      <c r="HMO38" s="494"/>
      <c r="HMP38" s="494"/>
      <c r="HMQ38" s="494"/>
      <c r="HMR38" s="494"/>
      <c r="HMS38" s="494"/>
      <c r="HMT38" s="494"/>
      <c r="HMU38" s="494"/>
      <c r="HMV38" s="494"/>
      <c r="HMW38" s="494"/>
      <c r="HMX38" s="494"/>
      <c r="HMY38" s="494"/>
      <c r="HMZ38" s="494"/>
      <c r="HNA38" s="494"/>
      <c r="HNB38" s="494"/>
      <c r="HNC38" s="494"/>
      <c r="HND38" s="494"/>
      <c r="HNE38" s="494"/>
      <c r="HNF38" s="494"/>
      <c r="HNG38" s="494"/>
      <c r="HNH38" s="494"/>
      <c r="HNI38" s="494"/>
      <c r="HNJ38" s="494"/>
      <c r="HNK38" s="494"/>
      <c r="HNL38" s="494"/>
      <c r="HNM38" s="494"/>
      <c r="HNN38" s="494"/>
      <c r="HNO38" s="494"/>
      <c r="HNP38" s="494"/>
      <c r="HNQ38" s="494"/>
      <c r="HNR38" s="494"/>
      <c r="HNS38" s="494"/>
      <c r="HNT38" s="494"/>
      <c r="HNU38" s="494"/>
      <c r="HNV38" s="494"/>
      <c r="HNW38" s="494"/>
      <c r="HNX38" s="494"/>
      <c r="HNY38" s="494"/>
      <c r="HNZ38" s="494"/>
      <c r="HOA38" s="494"/>
      <c r="HOB38" s="494"/>
      <c r="HOC38" s="494"/>
      <c r="HOD38" s="494"/>
      <c r="HOE38" s="494"/>
      <c r="HOF38" s="494"/>
      <c r="HOG38" s="494"/>
      <c r="HOH38" s="494"/>
      <c r="HOI38" s="494"/>
      <c r="HOJ38" s="494"/>
      <c r="HOK38" s="494"/>
      <c r="HOL38" s="494"/>
      <c r="HOM38" s="494"/>
      <c r="HON38" s="494"/>
      <c r="HOO38" s="494"/>
      <c r="HOP38" s="494"/>
      <c r="HOQ38" s="494"/>
      <c r="HOR38" s="494"/>
      <c r="HOS38" s="494"/>
      <c r="HOT38" s="494"/>
      <c r="HOU38" s="494"/>
      <c r="HOV38" s="494"/>
      <c r="HOW38" s="494"/>
      <c r="HOX38" s="494"/>
      <c r="HOY38" s="494"/>
      <c r="HOZ38" s="494"/>
      <c r="HPA38" s="494"/>
      <c r="HPB38" s="494"/>
      <c r="HPC38" s="494"/>
      <c r="HPD38" s="494"/>
      <c r="HPE38" s="494"/>
      <c r="HPF38" s="494"/>
      <c r="HPG38" s="494"/>
      <c r="HPH38" s="494"/>
      <c r="HPI38" s="494"/>
      <c r="HPJ38" s="494"/>
      <c r="HPK38" s="494"/>
      <c r="HPL38" s="494"/>
      <c r="HPM38" s="494"/>
      <c r="HPN38" s="494"/>
      <c r="HPO38" s="494"/>
      <c r="HPP38" s="494"/>
      <c r="HPQ38" s="494"/>
      <c r="HPR38" s="494"/>
      <c r="HPS38" s="494"/>
      <c r="HPT38" s="494"/>
      <c r="HPU38" s="494"/>
      <c r="HPV38" s="494"/>
      <c r="HPW38" s="494"/>
      <c r="HPX38" s="494"/>
      <c r="HPY38" s="494"/>
      <c r="HPZ38" s="494"/>
      <c r="HQA38" s="494"/>
      <c r="HQB38" s="494"/>
      <c r="HQC38" s="494"/>
      <c r="HQD38" s="494"/>
      <c r="HQE38" s="494"/>
      <c r="HQF38" s="494"/>
      <c r="HQG38" s="494"/>
      <c r="HQH38" s="494"/>
      <c r="HQI38" s="494"/>
      <c r="HQJ38" s="494"/>
      <c r="HQK38" s="494"/>
      <c r="HQL38" s="494"/>
      <c r="HQM38" s="494"/>
      <c r="HQN38" s="494"/>
      <c r="HQO38" s="494"/>
      <c r="HQP38" s="494"/>
      <c r="HQQ38" s="494"/>
      <c r="HQR38" s="494"/>
      <c r="HQS38" s="494"/>
      <c r="HQT38" s="494"/>
      <c r="HQU38" s="494"/>
      <c r="HQV38" s="494"/>
      <c r="HQW38" s="494"/>
      <c r="HQX38" s="494"/>
      <c r="HQY38" s="494"/>
      <c r="HQZ38" s="494"/>
      <c r="HRA38" s="494"/>
      <c r="HRB38" s="494"/>
      <c r="HRC38" s="494"/>
      <c r="HRD38" s="494"/>
      <c r="HRE38" s="494"/>
      <c r="HRF38" s="494"/>
      <c r="HRG38" s="494"/>
      <c r="HRH38" s="494"/>
      <c r="HRI38" s="494"/>
      <c r="HRJ38" s="494"/>
      <c r="HRK38" s="494"/>
      <c r="HRL38" s="494"/>
      <c r="HRM38" s="494"/>
      <c r="HRN38" s="494"/>
      <c r="HRO38" s="494"/>
      <c r="HRP38" s="494"/>
      <c r="HRQ38" s="494"/>
      <c r="HRR38" s="494"/>
      <c r="HRS38" s="494"/>
      <c r="HRT38" s="494"/>
      <c r="HRU38" s="494"/>
      <c r="HRV38" s="494"/>
      <c r="HRW38" s="494"/>
      <c r="HRX38" s="494"/>
      <c r="HRY38" s="494"/>
      <c r="HRZ38" s="494"/>
      <c r="HSA38" s="494"/>
      <c r="HSB38" s="494"/>
      <c r="HSC38" s="494"/>
      <c r="HSD38" s="494"/>
      <c r="HSE38" s="494"/>
      <c r="HSF38" s="494"/>
      <c r="HSG38" s="494"/>
      <c r="HSH38" s="494"/>
      <c r="HSI38" s="494"/>
      <c r="HSJ38" s="494"/>
      <c r="HSK38" s="494"/>
      <c r="HSL38" s="494"/>
      <c r="HSM38" s="494"/>
      <c r="HSN38" s="494"/>
      <c r="HSO38" s="494"/>
      <c r="HSP38" s="494"/>
      <c r="HSQ38" s="494"/>
      <c r="HSR38" s="494"/>
      <c r="HSS38" s="494"/>
      <c r="HST38" s="494"/>
      <c r="HSU38" s="494"/>
      <c r="HSV38" s="494"/>
      <c r="HSW38" s="494"/>
      <c r="HSX38" s="494"/>
      <c r="HSY38" s="494"/>
      <c r="HSZ38" s="494"/>
      <c r="HTA38" s="494"/>
      <c r="HTB38" s="494"/>
      <c r="HTC38" s="494"/>
      <c r="HTD38" s="494"/>
      <c r="HTE38" s="494"/>
      <c r="HTF38" s="494"/>
      <c r="HTG38" s="494"/>
      <c r="HTH38" s="494"/>
      <c r="HTI38" s="494"/>
      <c r="HTJ38" s="494"/>
      <c r="HTK38" s="494"/>
      <c r="HTL38" s="494"/>
      <c r="HTM38" s="494"/>
      <c r="HTN38" s="494"/>
      <c r="HTO38" s="494"/>
      <c r="HTP38" s="494"/>
      <c r="HTQ38" s="494"/>
      <c r="HTR38" s="494"/>
      <c r="HTS38" s="494"/>
      <c r="HTT38" s="494"/>
      <c r="HTU38" s="494"/>
      <c r="HTV38" s="494"/>
      <c r="HTW38" s="494"/>
      <c r="HTX38" s="494"/>
      <c r="HTY38" s="494"/>
      <c r="HTZ38" s="494"/>
      <c r="HUA38" s="494"/>
      <c r="HUB38" s="494"/>
      <c r="HUC38" s="494"/>
      <c r="HUD38" s="494"/>
      <c r="HUE38" s="494"/>
      <c r="HUF38" s="494"/>
      <c r="HUG38" s="494"/>
      <c r="HUH38" s="494"/>
      <c r="HUI38" s="494"/>
      <c r="HUJ38" s="494"/>
      <c r="HUK38" s="494"/>
      <c r="HUL38" s="494"/>
      <c r="HUM38" s="494"/>
      <c r="HUN38" s="494"/>
      <c r="HUO38" s="494"/>
      <c r="HUP38" s="494"/>
      <c r="HUQ38" s="494"/>
      <c r="HUR38" s="494"/>
      <c r="HUS38" s="494"/>
      <c r="HUT38" s="494"/>
      <c r="HUU38" s="494"/>
      <c r="HUV38" s="494"/>
      <c r="HUW38" s="494"/>
      <c r="HUX38" s="494"/>
      <c r="HUY38" s="494"/>
      <c r="HUZ38" s="494"/>
      <c r="HVA38" s="494"/>
      <c r="HVB38" s="494"/>
      <c r="HVC38" s="494"/>
      <c r="HVD38" s="494"/>
      <c r="HVE38" s="494"/>
      <c r="HVF38" s="494"/>
      <c r="HVG38" s="494"/>
      <c r="HVH38" s="494"/>
      <c r="HVI38" s="494"/>
      <c r="HVJ38" s="494"/>
      <c r="HVK38" s="494"/>
      <c r="HVL38" s="494"/>
      <c r="HVM38" s="494"/>
      <c r="HVN38" s="494"/>
      <c r="HVO38" s="494"/>
      <c r="HVP38" s="494"/>
      <c r="HVQ38" s="494"/>
      <c r="HVR38" s="494"/>
      <c r="HVS38" s="494"/>
      <c r="HVT38" s="494"/>
      <c r="HVU38" s="494"/>
      <c r="HVV38" s="494"/>
      <c r="HVW38" s="494"/>
      <c r="HVX38" s="494"/>
      <c r="HVY38" s="494"/>
      <c r="HVZ38" s="494"/>
      <c r="HWA38" s="494"/>
      <c r="HWB38" s="494"/>
      <c r="HWC38" s="494"/>
      <c r="HWD38" s="494"/>
      <c r="HWE38" s="494"/>
      <c r="HWF38" s="494"/>
      <c r="HWG38" s="494"/>
      <c r="HWH38" s="494"/>
      <c r="HWI38" s="494"/>
      <c r="HWJ38" s="494"/>
      <c r="HWK38" s="494"/>
      <c r="HWL38" s="494"/>
      <c r="HWM38" s="494"/>
      <c r="HWN38" s="494"/>
      <c r="HWO38" s="494"/>
      <c r="HWP38" s="494"/>
      <c r="HWQ38" s="494"/>
      <c r="HWR38" s="494"/>
      <c r="HWS38" s="494"/>
      <c r="HWT38" s="494"/>
      <c r="HWU38" s="494"/>
      <c r="HWV38" s="494"/>
      <c r="HWW38" s="494"/>
      <c r="HWX38" s="494"/>
      <c r="HWY38" s="494"/>
      <c r="HWZ38" s="494"/>
      <c r="HXA38" s="494"/>
      <c r="HXB38" s="494"/>
      <c r="HXC38" s="494"/>
      <c r="HXD38" s="494"/>
      <c r="HXE38" s="494"/>
      <c r="HXF38" s="494"/>
      <c r="HXG38" s="494"/>
      <c r="HXH38" s="494"/>
      <c r="HXI38" s="494"/>
      <c r="HXJ38" s="494"/>
      <c r="HXK38" s="494"/>
      <c r="HXL38" s="494"/>
      <c r="HXM38" s="494"/>
      <c r="HXN38" s="494"/>
      <c r="HXO38" s="494"/>
      <c r="HXP38" s="494"/>
      <c r="HXQ38" s="494"/>
      <c r="HXR38" s="494"/>
      <c r="HXS38" s="494"/>
      <c r="HXT38" s="494"/>
      <c r="HXU38" s="494"/>
      <c r="HXV38" s="494"/>
      <c r="HXW38" s="494"/>
      <c r="HXX38" s="494"/>
      <c r="HXY38" s="494"/>
      <c r="HXZ38" s="494"/>
      <c r="HYA38" s="494"/>
      <c r="HYB38" s="494"/>
      <c r="HYC38" s="494"/>
      <c r="HYD38" s="494"/>
      <c r="HYE38" s="494"/>
      <c r="HYF38" s="494"/>
      <c r="HYG38" s="494"/>
      <c r="HYH38" s="494"/>
      <c r="HYI38" s="494"/>
      <c r="HYJ38" s="494"/>
      <c r="HYK38" s="494"/>
      <c r="HYL38" s="494"/>
      <c r="HYM38" s="494"/>
      <c r="HYN38" s="494"/>
      <c r="HYO38" s="494"/>
      <c r="HYP38" s="494"/>
      <c r="HYQ38" s="494"/>
      <c r="HYR38" s="494"/>
      <c r="HYS38" s="494"/>
      <c r="HYT38" s="494"/>
      <c r="HYU38" s="494"/>
      <c r="HYV38" s="494"/>
      <c r="HYW38" s="494"/>
      <c r="HYX38" s="494"/>
      <c r="HYY38" s="494"/>
      <c r="HYZ38" s="494"/>
      <c r="HZA38" s="494"/>
      <c r="HZB38" s="494"/>
      <c r="HZC38" s="494"/>
      <c r="HZD38" s="494"/>
      <c r="HZE38" s="494"/>
      <c r="HZF38" s="494"/>
      <c r="HZG38" s="494"/>
      <c r="HZH38" s="494"/>
      <c r="HZI38" s="494"/>
      <c r="HZJ38" s="494"/>
      <c r="HZK38" s="494"/>
      <c r="HZL38" s="494"/>
      <c r="HZM38" s="494"/>
      <c r="HZN38" s="494"/>
      <c r="HZO38" s="494"/>
      <c r="HZP38" s="494"/>
      <c r="HZQ38" s="494"/>
      <c r="HZR38" s="494"/>
      <c r="HZS38" s="494"/>
      <c r="HZT38" s="494"/>
      <c r="HZU38" s="494"/>
      <c r="HZV38" s="494"/>
      <c r="HZW38" s="494"/>
      <c r="HZX38" s="494"/>
      <c r="HZY38" s="494"/>
      <c r="HZZ38" s="494"/>
      <c r="IAA38" s="494"/>
      <c r="IAB38" s="494"/>
      <c r="IAC38" s="494"/>
      <c r="IAD38" s="494"/>
      <c r="IAE38" s="494"/>
      <c r="IAF38" s="494"/>
      <c r="IAG38" s="494"/>
      <c r="IAH38" s="494"/>
      <c r="IAI38" s="494"/>
      <c r="IAJ38" s="494"/>
      <c r="IAK38" s="494"/>
      <c r="IAL38" s="494"/>
      <c r="IAM38" s="494"/>
      <c r="IAN38" s="494"/>
      <c r="IAO38" s="494"/>
      <c r="IAP38" s="494"/>
      <c r="IAQ38" s="494"/>
      <c r="IAR38" s="494"/>
      <c r="IAS38" s="494"/>
      <c r="IAT38" s="494"/>
      <c r="IAU38" s="494"/>
      <c r="IAV38" s="494"/>
      <c r="IAW38" s="494"/>
      <c r="IAX38" s="494"/>
      <c r="IAY38" s="494"/>
      <c r="IAZ38" s="494"/>
      <c r="IBA38" s="494"/>
      <c r="IBB38" s="494"/>
      <c r="IBC38" s="494"/>
      <c r="IBD38" s="494"/>
      <c r="IBE38" s="494"/>
      <c r="IBF38" s="494"/>
      <c r="IBG38" s="494"/>
      <c r="IBH38" s="494"/>
      <c r="IBI38" s="494"/>
      <c r="IBJ38" s="494"/>
      <c r="IBK38" s="494"/>
      <c r="IBL38" s="494"/>
      <c r="IBM38" s="494"/>
      <c r="IBN38" s="494"/>
      <c r="IBO38" s="494"/>
      <c r="IBP38" s="494"/>
      <c r="IBQ38" s="494"/>
      <c r="IBR38" s="494"/>
      <c r="IBS38" s="494"/>
      <c r="IBT38" s="494"/>
      <c r="IBU38" s="494"/>
      <c r="IBV38" s="494"/>
      <c r="IBW38" s="494"/>
      <c r="IBX38" s="494"/>
      <c r="IBY38" s="494"/>
      <c r="IBZ38" s="494"/>
      <c r="ICA38" s="494"/>
      <c r="ICB38" s="494"/>
      <c r="ICC38" s="494"/>
      <c r="ICD38" s="494"/>
      <c r="ICE38" s="494"/>
      <c r="ICF38" s="494"/>
      <c r="ICG38" s="494"/>
      <c r="ICH38" s="494"/>
      <c r="ICI38" s="494"/>
      <c r="ICJ38" s="494"/>
      <c r="ICK38" s="494"/>
      <c r="ICL38" s="494"/>
      <c r="ICM38" s="494"/>
      <c r="ICN38" s="494"/>
      <c r="ICO38" s="494"/>
      <c r="ICP38" s="494"/>
      <c r="ICQ38" s="494"/>
      <c r="ICR38" s="494"/>
      <c r="ICS38" s="494"/>
      <c r="ICT38" s="494"/>
      <c r="ICU38" s="494"/>
      <c r="ICV38" s="494"/>
      <c r="ICW38" s="494"/>
      <c r="ICX38" s="494"/>
      <c r="ICY38" s="494"/>
      <c r="ICZ38" s="494"/>
      <c r="IDA38" s="494"/>
      <c r="IDB38" s="494"/>
      <c r="IDC38" s="494"/>
      <c r="IDD38" s="494"/>
      <c r="IDE38" s="494"/>
      <c r="IDF38" s="494"/>
      <c r="IDG38" s="494"/>
      <c r="IDH38" s="494"/>
      <c r="IDI38" s="494"/>
      <c r="IDJ38" s="494"/>
      <c r="IDK38" s="494"/>
      <c r="IDL38" s="494"/>
      <c r="IDM38" s="494"/>
      <c r="IDN38" s="494"/>
      <c r="IDO38" s="494"/>
      <c r="IDP38" s="494"/>
      <c r="IDQ38" s="494"/>
      <c r="IDR38" s="494"/>
      <c r="IDS38" s="494"/>
      <c r="IDT38" s="494"/>
      <c r="IDU38" s="494"/>
      <c r="IDV38" s="494"/>
      <c r="IDW38" s="494"/>
      <c r="IDX38" s="494"/>
      <c r="IDY38" s="494"/>
      <c r="IDZ38" s="494"/>
      <c r="IEA38" s="494"/>
      <c r="IEB38" s="494"/>
      <c r="IEC38" s="494"/>
      <c r="IED38" s="494"/>
      <c r="IEE38" s="494"/>
      <c r="IEF38" s="494"/>
      <c r="IEG38" s="494"/>
      <c r="IEH38" s="494"/>
      <c r="IEI38" s="494"/>
      <c r="IEJ38" s="494"/>
      <c r="IEK38" s="494"/>
      <c r="IEL38" s="494"/>
      <c r="IEM38" s="494"/>
      <c r="IEN38" s="494"/>
      <c r="IEO38" s="494"/>
      <c r="IEP38" s="494"/>
      <c r="IEQ38" s="494"/>
      <c r="IER38" s="494"/>
      <c r="IES38" s="494"/>
      <c r="IET38" s="494"/>
      <c r="IEU38" s="494"/>
      <c r="IEV38" s="494"/>
      <c r="IEW38" s="494"/>
      <c r="IEX38" s="494"/>
      <c r="IEY38" s="494"/>
      <c r="IEZ38" s="494"/>
      <c r="IFA38" s="494"/>
      <c r="IFB38" s="494"/>
      <c r="IFC38" s="494"/>
      <c r="IFD38" s="494"/>
      <c r="IFE38" s="494"/>
      <c r="IFF38" s="494"/>
      <c r="IFG38" s="494"/>
      <c r="IFH38" s="494"/>
      <c r="IFI38" s="494"/>
      <c r="IFJ38" s="494"/>
      <c r="IFK38" s="494"/>
      <c r="IFL38" s="494"/>
      <c r="IFM38" s="494"/>
      <c r="IFN38" s="494"/>
      <c r="IFO38" s="494"/>
      <c r="IFP38" s="494"/>
      <c r="IFQ38" s="494"/>
      <c r="IFR38" s="494"/>
      <c r="IFS38" s="494"/>
      <c r="IFT38" s="494"/>
      <c r="IFU38" s="494"/>
      <c r="IFV38" s="494"/>
      <c r="IFW38" s="494"/>
      <c r="IFX38" s="494"/>
      <c r="IFY38" s="494"/>
      <c r="IFZ38" s="494"/>
      <c r="IGA38" s="494"/>
      <c r="IGB38" s="494"/>
      <c r="IGC38" s="494"/>
      <c r="IGD38" s="494"/>
      <c r="IGE38" s="494"/>
      <c r="IGF38" s="494"/>
      <c r="IGG38" s="494"/>
      <c r="IGH38" s="494"/>
      <c r="IGI38" s="494"/>
      <c r="IGJ38" s="494"/>
      <c r="IGK38" s="494"/>
      <c r="IGL38" s="494"/>
      <c r="IGM38" s="494"/>
      <c r="IGN38" s="494"/>
      <c r="IGO38" s="494"/>
      <c r="IGP38" s="494"/>
      <c r="IGQ38" s="494"/>
      <c r="IGR38" s="494"/>
      <c r="IGS38" s="494"/>
      <c r="IGT38" s="494"/>
      <c r="IGU38" s="494"/>
      <c r="IGV38" s="494"/>
      <c r="IGW38" s="494"/>
      <c r="IGX38" s="494"/>
      <c r="IGY38" s="494"/>
      <c r="IGZ38" s="494"/>
      <c r="IHA38" s="494"/>
      <c r="IHB38" s="494"/>
      <c r="IHC38" s="494"/>
      <c r="IHD38" s="494"/>
      <c r="IHE38" s="494"/>
      <c r="IHF38" s="494"/>
      <c r="IHG38" s="494"/>
      <c r="IHH38" s="494"/>
      <c r="IHI38" s="494"/>
      <c r="IHJ38" s="494"/>
      <c r="IHK38" s="494"/>
      <c r="IHL38" s="494"/>
      <c r="IHM38" s="494"/>
      <c r="IHN38" s="494"/>
      <c r="IHO38" s="494"/>
      <c r="IHP38" s="494"/>
      <c r="IHQ38" s="494"/>
      <c r="IHR38" s="494"/>
      <c r="IHS38" s="494"/>
      <c r="IHT38" s="494"/>
      <c r="IHU38" s="494"/>
      <c r="IHV38" s="494"/>
      <c r="IHW38" s="494"/>
      <c r="IHX38" s="494"/>
      <c r="IHY38" s="494"/>
      <c r="IHZ38" s="494"/>
      <c r="IIA38" s="494"/>
      <c r="IIB38" s="494"/>
      <c r="IIC38" s="494"/>
      <c r="IID38" s="494"/>
      <c r="IIE38" s="494"/>
      <c r="IIF38" s="494"/>
      <c r="IIG38" s="494"/>
      <c r="IIH38" s="494"/>
      <c r="III38" s="494"/>
      <c r="IIJ38" s="494"/>
      <c r="IIK38" s="494"/>
      <c r="IIL38" s="494"/>
      <c r="IIM38" s="494"/>
      <c r="IIN38" s="494"/>
      <c r="IIO38" s="494"/>
      <c r="IIP38" s="494"/>
      <c r="IIQ38" s="494"/>
      <c r="IIR38" s="494"/>
      <c r="IIS38" s="494"/>
      <c r="IIT38" s="494"/>
      <c r="IIU38" s="494"/>
      <c r="IIV38" s="494"/>
      <c r="IIW38" s="494"/>
      <c r="IIX38" s="494"/>
      <c r="IIY38" s="494"/>
      <c r="IIZ38" s="494"/>
      <c r="IJA38" s="494"/>
      <c r="IJB38" s="494"/>
      <c r="IJC38" s="494"/>
      <c r="IJD38" s="494"/>
      <c r="IJE38" s="494"/>
      <c r="IJF38" s="494"/>
      <c r="IJG38" s="494"/>
      <c r="IJH38" s="494"/>
      <c r="IJI38" s="494"/>
      <c r="IJJ38" s="494"/>
      <c r="IJK38" s="494"/>
      <c r="IJL38" s="494"/>
      <c r="IJM38" s="494"/>
      <c r="IJN38" s="494"/>
      <c r="IJO38" s="494"/>
      <c r="IJP38" s="494"/>
      <c r="IJQ38" s="494"/>
      <c r="IJR38" s="494"/>
      <c r="IJS38" s="494"/>
      <c r="IJT38" s="494"/>
      <c r="IJU38" s="494"/>
      <c r="IJV38" s="494"/>
      <c r="IJW38" s="494"/>
      <c r="IJX38" s="494"/>
      <c r="IJY38" s="494"/>
      <c r="IJZ38" s="494"/>
      <c r="IKA38" s="494"/>
      <c r="IKB38" s="494"/>
      <c r="IKC38" s="494"/>
      <c r="IKD38" s="494"/>
      <c r="IKE38" s="494"/>
      <c r="IKF38" s="494"/>
      <c r="IKG38" s="494"/>
      <c r="IKH38" s="494"/>
      <c r="IKI38" s="494"/>
      <c r="IKJ38" s="494"/>
      <c r="IKK38" s="494"/>
      <c r="IKL38" s="494"/>
      <c r="IKM38" s="494"/>
      <c r="IKN38" s="494"/>
      <c r="IKO38" s="494"/>
      <c r="IKP38" s="494"/>
      <c r="IKQ38" s="494"/>
      <c r="IKR38" s="494"/>
      <c r="IKS38" s="494"/>
      <c r="IKT38" s="494"/>
      <c r="IKU38" s="494"/>
      <c r="IKV38" s="494"/>
      <c r="IKW38" s="494"/>
      <c r="IKX38" s="494"/>
      <c r="IKY38" s="494"/>
      <c r="IKZ38" s="494"/>
      <c r="ILA38" s="494"/>
      <c r="ILB38" s="494"/>
      <c r="ILC38" s="494"/>
      <c r="ILD38" s="494"/>
      <c r="ILE38" s="494"/>
      <c r="ILF38" s="494"/>
      <c r="ILG38" s="494"/>
      <c r="ILH38" s="494"/>
      <c r="ILI38" s="494"/>
      <c r="ILJ38" s="494"/>
      <c r="ILK38" s="494"/>
      <c r="ILL38" s="494"/>
      <c r="ILM38" s="494"/>
      <c r="ILN38" s="494"/>
      <c r="ILO38" s="494"/>
      <c r="ILP38" s="494"/>
      <c r="ILQ38" s="494"/>
      <c r="ILR38" s="494"/>
      <c r="ILS38" s="494"/>
      <c r="ILT38" s="494"/>
      <c r="ILU38" s="494"/>
      <c r="ILV38" s="494"/>
      <c r="ILW38" s="494"/>
      <c r="ILX38" s="494"/>
      <c r="ILY38" s="494"/>
      <c r="ILZ38" s="494"/>
      <c r="IMA38" s="494"/>
      <c r="IMB38" s="494"/>
      <c r="IMC38" s="494"/>
      <c r="IMD38" s="494"/>
      <c r="IME38" s="494"/>
      <c r="IMF38" s="494"/>
      <c r="IMG38" s="494"/>
      <c r="IMH38" s="494"/>
      <c r="IMI38" s="494"/>
      <c r="IMJ38" s="494"/>
      <c r="IMK38" s="494"/>
      <c r="IML38" s="494"/>
      <c r="IMM38" s="494"/>
      <c r="IMN38" s="494"/>
      <c r="IMO38" s="494"/>
      <c r="IMP38" s="494"/>
      <c r="IMQ38" s="494"/>
      <c r="IMR38" s="494"/>
      <c r="IMS38" s="494"/>
      <c r="IMT38" s="494"/>
      <c r="IMU38" s="494"/>
      <c r="IMV38" s="494"/>
      <c r="IMW38" s="494"/>
      <c r="IMX38" s="494"/>
      <c r="IMY38" s="494"/>
      <c r="IMZ38" s="494"/>
      <c r="INA38" s="494"/>
      <c r="INB38" s="494"/>
      <c r="INC38" s="494"/>
      <c r="IND38" s="494"/>
      <c r="INE38" s="494"/>
      <c r="INF38" s="494"/>
      <c r="ING38" s="494"/>
      <c r="INH38" s="494"/>
      <c r="INI38" s="494"/>
      <c r="INJ38" s="494"/>
      <c r="INK38" s="494"/>
      <c r="INL38" s="494"/>
      <c r="INM38" s="494"/>
      <c r="INN38" s="494"/>
      <c r="INO38" s="494"/>
      <c r="INP38" s="494"/>
      <c r="INQ38" s="494"/>
      <c r="INR38" s="494"/>
      <c r="INS38" s="494"/>
      <c r="INT38" s="494"/>
      <c r="INU38" s="494"/>
      <c r="INV38" s="494"/>
      <c r="INW38" s="494"/>
      <c r="INX38" s="494"/>
      <c r="INY38" s="494"/>
      <c r="INZ38" s="494"/>
      <c r="IOA38" s="494"/>
      <c r="IOB38" s="494"/>
      <c r="IOC38" s="494"/>
      <c r="IOD38" s="494"/>
      <c r="IOE38" s="494"/>
      <c r="IOF38" s="494"/>
      <c r="IOG38" s="494"/>
      <c r="IOH38" s="494"/>
      <c r="IOI38" s="494"/>
      <c r="IOJ38" s="494"/>
      <c r="IOK38" s="494"/>
      <c r="IOL38" s="494"/>
      <c r="IOM38" s="494"/>
      <c r="ION38" s="494"/>
      <c r="IOO38" s="494"/>
      <c r="IOP38" s="494"/>
      <c r="IOQ38" s="494"/>
      <c r="IOR38" s="494"/>
      <c r="IOS38" s="494"/>
      <c r="IOT38" s="494"/>
      <c r="IOU38" s="494"/>
      <c r="IOV38" s="494"/>
      <c r="IOW38" s="494"/>
      <c r="IOX38" s="494"/>
      <c r="IOY38" s="494"/>
      <c r="IOZ38" s="494"/>
      <c r="IPA38" s="494"/>
      <c r="IPB38" s="494"/>
      <c r="IPC38" s="494"/>
      <c r="IPD38" s="494"/>
      <c r="IPE38" s="494"/>
      <c r="IPF38" s="494"/>
      <c r="IPG38" s="494"/>
      <c r="IPH38" s="494"/>
      <c r="IPI38" s="494"/>
      <c r="IPJ38" s="494"/>
      <c r="IPK38" s="494"/>
      <c r="IPL38" s="494"/>
      <c r="IPM38" s="494"/>
      <c r="IPN38" s="494"/>
      <c r="IPO38" s="494"/>
      <c r="IPP38" s="494"/>
      <c r="IPQ38" s="494"/>
      <c r="IPR38" s="494"/>
      <c r="IPS38" s="494"/>
      <c r="IPT38" s="494"/>
      <c r="IPU38" s="494"/>
      <c r="IPV38" s="494"/>
      <c r="IPW38" s="494"/>
      <c r="IPX38" s="494"/>
      <c r="IPY38" s="494"/>
      <c r="IPZ38" s="494"/>
      <c r="IQA38" s="494"/>
      <c r="IQB38" s="494"/>
      <c r="IQC38" s="494"/>
      <c r="IQD38" s="494"/>
      <c r="IQE38" s="494"/>
      <c r="IQF38" s="494"/>
      <c r="IQG38" s="494"/>
      <c r="IQH38" s="494"/>
      <c r="IQI38" s="494"/>
      <c r="IQJ38" s="494"/>
      <c r="IQK38" s="494"/>
      <c r="IQL38" s="494"/>
      <c r="IQM38" s="494"/>
      <c r="IQN38" s="494"/>
      <c r="IQO38" s="494"/>
      <c r="IQP38" s="494"/>
      <c r="IQQ38" s="494"/>
      <c r="IQR38" s="494"/>
      <c r="IQS38" s="494"/>
      <c r="IQT38" s="494"/>
      <c r="IQU38" s="494"/>
      <c r="IQV38" s="494"/>
      <c r="IQW38" s="494"/>
      <c r="IQX38" s="494"/>
      <c r="IQY38" s="494"/>
      <c r="IQZ38" s="494"/>
      <c r="IRA38" s="494"/>
      <c r="IRB38" s="494"/>
      <c r="IRC38" s="494"/>
      <c r="IRD38" s="494"/>
      <c r="IRE38" s="494"/>
      <c r="IRF38" s="494"/>
      <c r="IRG38" s="494"/>
      <c r="IRH38" s="494"/>
      <c r="IRI38" s="494"/>
      <c r="IRJ38" s="494"/>
      <c r="IRK38" s="494"/>
      <c r="IRL38" s="494"/>
      <c r="IRM38" s="494"/>
      <c r="IRN38" s="494"/>
      <c r="IRO38" s="494"/>
      <c r="IRP38" s="494"/>
      <c r="IRQ38" s="494"/>
      <c r="IRR38" s="494"/>
      <c r="IRS38" s="494"/>
      <c r="IRT38" s="494"/>
      <c r="IRU38" s="494"/>
      <c r="IRV38" s="494"/>
      <c r="IRW38" s="494"/>
      <c r="IRX38" s="494"/>
      <c r="IRY38" s="494"/>
      <c r="IRZ38" s="494"/>
      <c r="ISA38" s="494"/>
      <c r="ISB38" s="494"/>
      <c r="ISC38" s="494"/>
      <c r="ISD38" s="494"/>
      <c r="ISE38" s="494"/>
      <c r="ISF38" s="494"/>
      <c r="ISG38" s="494"/>
      <c r="ISH38" s="494"/>
      <c r="ISI38" s="494"/>
      <c r="ISJ38" s="494"/>
      <c r="ISK38" s="494"/>
      <c r="ISL38" s="494"/>
      <c r="ISM38" s="494"/>
      <c r="ISN38" s="494"/>
      <c r="ISO38" s="494"/>
      <c r="ISP38" s="494"/>
      <c r="ISQ38" s="494"/>
      <c r="ISR38" s="494"/>
      <c r="ISS38" s="494"/>
      <c r="IST38" s="494"/>
      <c r="ISU38" s="494"/>
      <c r="ISV38" s="494"/>
      <c r="ISW38" s="494"/>
      <c r="ISX38" s="494"/>
      <c r="ISY38" s="494"/>
      <c r="ISZ38" s="494"/>
      <c r="ITA38" s="494"/>
      <c r="ITB38" s="494"/>
      <c r="ITC38" s="494"/>
      <c r="ITD38" s="494"/>
      <c r="ITE38" s="494"/>
      <c r="ITF38" s="494"/>
      <c r="ITG38" s="494"/>
      <c r="ITH38" s="494"/>
      <c r="ITI38" s="494"/>
      <c r="ITJ38" s="494"/>
      <c r="ITK38" s="494"/>
      <c r="ITL38" s="494"/>
      <c r="ITM38" s="494"/>
      <c r="ITN38" s="494"/>
      <c r="ITO38" s="494"/>
      <c r="ITP38" s="494"/>
      <c r="ITQ38" s="494"/>
      <c r="ITR38" s="494"/>
      <c r="ITS38" s="494"/>
      <c r="ITT38" s="494"/>
      <c r="ITU38" s="494"/>
      <c r="ITV38" s="494"/>
      <c r="ITW38" s="494"/>
      <c r="ITX38" s="494"/>
      <c r="ITY38" s="494"/>
      <c r="ITZ38" s="494"/>
      <c r="IUA38" s="494"/>
      <c r="IUB38" s="494"/>
      <c r="IUC38" s="494"/>
      <c r="IUD38" s="494"/>
      <c r="IUE38" s="494"/>
      <c r="IUF38" s="494"/>
      <c r="IUG38" s="494"/>
      <c r="IUH38" s="494"/>
      <c r="IUI38" s="494"/>
      <c r="IUJ38" s="494"/>
      <c r="IUK38" s="494"/>
      <c r="IUL38" s="494"/>
      <c r="IUM38" s="494"/>
      <c r="IUN38" s="494"/>
      <c r="IUO38" s="494"/>
      <c r="IUP38" s="494"/>
      <c r="IUQ38" s="494"/>
      <c r="IUR38" s="494"/>
      <c r="IUS38" s="494"/>
      <c r="IUT38" s="494"/>
      <c r="IUU38" s="494"/>
      <c r="IUV38" s="494"/>
      <c r="IUW38" s="494"/>
      <c r="IUX38" s="494"/>
      <c r="IUY38" s="494"/>
      <c r="IUZ38" s="494"/>
      <c r="IVA38" s="494"/>
      <c r="IVB38" s="494"/>
      <c r="IVC38" s="494"/>
      <c r="IVD38" s="494"/>
      <c r="IVE38" s="494"/>
      <c r="IVF38" s="494"/>
      <c r="IVG38" s="494"/>
      <c r="IVH38" s="494"/>
      <c r="IVI38" s="494"/>
      <c r="IVJ38" s="494"/>
      <c r="IVK38" s="494"/>
      <c r="IVL38" s="494"/>
      <c r="IVM38" s="494"/>
      <c r="IVN38" s="494"/>
      <c r="IVO38" s="494"/>
      <c r="IVP38" s="494"/>
      <c r="IVQ38" s="494"/>
      <c r="IVR38" s="494"/>
      <c r="IVS38" s="494"/>
      <c r="IVT38" s="494"/>
      <c r="IVU38" s="494"/>
      <c r="IVV38" s="494"/>
      <c r="IVW38" s="494"/>
      <c r="IVX38" s="494"/>
      <c r="IVY38" s="494"/>
      <c r="IVZ38" s="494"/>
      <c r="IWA38" s="494"/>
      <c r="IWB38" s="494"/>
      <c r="IWC38" s="494"/>
      <c r="IWD38" s="494"/>
      <c r="IWE38" s="494"/>
      <c r="IWF38" s="494"/>
      <c r="IWG38" s="494"/>
      <c r="IWH38" s="494"/>
      <c r="IWI38" s="494"/>
      <c r="IWJ38" s="494"/>
      <c r="IWK38" s="494"/>
      <c r="IWL38" s="494"/>
      <c r="IWM38" s="494"/>
      <c r="IWN38" s="494"/>
      <c r="IWO38" s="494"/>
      <c r="IWP38" s="494"/>
      <c r="IWQ38" s="494"/>
      <c r="IWR38" s="494"/>
      <c r="IWS38" s="494"/>
      <c r="IWT38" s="494"/>
      <c r="IWU38" s="494"/>
      <c r="IWV38" s="494"/>
      <c r="IWW38" s="494"/>
      <c r="IWX38" s="494"/>
      <c r="IWY38" s="494"/>
      <c r="IWZ38" s="494"/>
      <c r="IXA38" s="494"/>
      <c r="IXB38" s="494"/>
      <c r="IXC38" s="494"/>
      <c r="IXD38" s="494"/>
      <c r="IXE38" s="494"/>
      <c r="IXF38" s="494"/>
      <c r="IXG38" s="494"/>
      <c r="IXH38" s="494"/>
      <c r="IXI38" s="494"/>
      <c r="IXJ38" s="494"/>
      <c r="IXK38" s="494"/>
      <c r="IXL38" s="494"/>
      <c r="IXM38" s="494"/>
      <c r="IXN38" s="494"/>
      <c r="IXO38" s="494"/>
      <c r="IXP38" s="494"/>
      <c r="IXQ38" s="494"/>
      <c r="IXR38" s="494"/>
      <c r="IXS38" s="494"/>
      <c r="IXT38" s="494"/>
      <c r="IXU38" s="494"/>
      <c r="IXV38" s="494"/>
      <c r="IXW38" s="494"/>
      <c r="IXX38" s="494"/>
      <c r="IXY38" s="494"/>
      <c r="IXZ38" s="494"/>
      <c r="IYA38" s="494"/>
      <c r="IYB38" s="494"/>
      <c r="IYC38" s="494"/>
      <c r="IYD38" s="494"/>
      <c r="IYE38" s="494"/>
      <c r="IYF38" s="494"/>
      <c r="IYG38" s="494"/>
      <c r="IYH38" s="494"/>
      <c r="IYI38" s="494"/>
      <c r="IYJ38" s="494"/>
      <c r="IYK38" s="494"/>
      <c r="IYL38" s="494"/>
      <c r="IYM38" s="494"/>
      <c r="IYN38" s="494"/>
      <c r="IYO38" s="494"/>
      <c r="IYP38" s="494"/>
      <c r="IYQ38" s="494"/>
      <c r="IYR38" s="494"/>
      <c r="IYS38" s="494"/>
      <c r="IYT38" s="494"/>
      <c r="IYU38" s="494"/>
      <c r="IYV38" s="494"/>
      <c r="IYW38" s="494"/>
      <c r="IYX38" s="494"/>
      <c r="IYY38" s="494"/>
      <c r="IYZ38" s="494"/>
      <c r="IZA38" s="494"/>
      <c r="IZB38" s="494"/>
      <c r="IZC38" s="494"/>
      <c r="IZD38" s="494"/>
      <c r="IZE38" s="494"/>
      <c r="IZF38" s="494"/>
      <c r="IZG38" s="494"/>
      <c r="IZH38" s="494"/>
      <c r="IZI38" s="494"/>
      <c r="IZJ38" s="494"/>
      <c r="IZK38" s="494"/>
      <c r="IZL38" s="494"/>
      <c r="IZM38" s="494"/>
      <c r="IZN38" s="494"/>
      <c r="IZO38" s="494"/>
      <c r="IZP38" s="494"/>
      <c r="IZQ38" s="494"/>
      <c r="IZR38" s="494"/>
      <c r="IZS38" s="494"/>
      <c r="IZT38" s="494"/>
      <c r="IZU38" s="494"/>
      <c r="IZV38" s="494"/>
      <c r="IZW38" s="494"/>
      <c r="IZX38" s="494"/>
      <c r="IZY38" s="494"/>
      <c r="IZZ38" s="494"/>
      <c r="JAA38" s="494"/>
      <c r="JAB38" s="494"/>
      <c r="JAC38" s="494"/>
      <c r="JAD38" s="494"/>
      <c r="JAE38" s="494"/>
      <c r="JAF38" s="494"/>
      <c r="JAG38" s="494"/>
      <c r="JAH38" s="494"/>
      <c r="JAI38" s="494"/>
      <c r="JAJ38" s="494"/>
      <c r="JAK38" s="494"/>
      <c r="JAL38" s="494"/>
      <c r="JAM38" s="494"/>
      <c r="JAN38" s="494"/>
      <c r="JAO38" s="494"/>
      <c r="JAP38" s="494"/>
      <c r="JAQ38" s="494"/>
      <c r="JAR38" s="494"/>
      <c r="JAS38" s="494"/>
      <c r="JAT38" s="494"/>
      <c r="JAU38" s="494"/>
      <c r="JAV38" s="494"/>
      <c r="JAW38" s="494"/>
      <c r="JAX38" s="494"/>
      <c r="JAY38" s="494"/>
      <c r="JAZ38" s="494"/>
      <c r="JBA38" s="494"/>
      <c r="JBB38" s="494"/>
      <c r="JBC38" s="494"/>
      <c r="JBD38" s="494"/>
      <c r="JBE38" s="494"/>
      <c r="JBF38" s="494"/>
      <c r="JBG38" s="494"/>
      <c r="JBH38" s="494"/>
      <c r="JBI38" s="494"/>
      <c r="JBJ38" s="494"/>
      <c r="JBK38" s="494"/>
      <c r="JBL38" s="494"/>
      <c r="JBM38" s="494"/>
      <c r="JBN38" s="494"/>
      <c r="JBO38" s="494"/>
      <c r="JBP38" s="494"/>
      <c r="JBQ38" s="494"/>
      <c r="JBR38" s="494"/>
      <c r="JBS38" s="494"/>
      <c r="JBT38" s="494"/>
      <c r="JBU38" s="494"/>
      <c r="JBV38" s="494"/>
      <c r="JBW38" s="494"/>
      <c r="JBX38" s="494"/>
      <c r="JBY38" s="494"/>
      <c r="JBZ38" s="494"/>
      <c r="JCA38" s="494"/>
      <c r="JCB38" s="494"/>
      <c r="JCC38" s="494"/>
      <c r="JCD38" s="494"/>
      <c r="JCE38" s="494"/>
      <c r="JCF38" s="494"/>
      <c r="JCG38" s="494"/>
      <c r="JCH38" s="494"/>
      <c r="JCI38" s="494"/>
      <c r="JCJ38" s="494"/>
      <c r="JCK38" s="494"/>
      <c r="JCL38" s="494"/>
      <c r="JCM38" s="494"/>
      <c r="JCN38" s="494"/>
      <c r="JCO38" s="494"/>
      <c r="JCP38" s="494"/>
      <c r="JCQ38" s="494"/>
      <c r="JCR38" s="494"/>
      <c r="JCS38" s="494"/>
      <c r="JCT38" s="494"/>
      <c r="JCU38" s="494"/>
      <c r="JCV38" s="494"/>
      <c r="JCW38" s="494"/>
      <c r="JCX38" s="494"/>
      <c r="JCY38" s="494"/>
      <c r="JCZ38" s="494"/>
      <c r="JDA38" s="494"/>
      <c r="JDB38" s="494"/>
      <c r="JDC38" s="494"/>
      <c r="JDD38" s="494"/>
      <c r="JDE38" s="494"/>
      <c r="JDF38" s="494"/>
      <c r="JDG38" s="494"/>
      <c r="JDH38" s="494"/>
      <c r="JDI38" s="494"/>
      <c r="JDJ38" s="494"/>
      <c r="JDK38" s="494"/>
      <c r="JDL38" s="494"/>
      <c r="JDM38" s="494"/>
      <c r="JDN38" s="494"/>
      <c r="JDO38" s="494"/>
      <c r="JDP38" s="494"/>
      <c r="JDQ38" s="494"/>
      <c r="JDR38" s="494"/>
      <c r="JDS38" s="494"/>
      <c r="JDT38" s="494"/>
      <c r="JDU38" s="494"/>
      <c r="JDV38" s="494"/>
      <c r="JDW38" s="494"/>
      <c r="JDX38" s="494"/>
      <c r="JDY38" s="494"/>
      <c r="JDZ38" s="494"/>
      <c r="JEA38" s="494"/>
      <c r="JEB38" s="494"/>
      <c r="JEC38" s="494"/>
      <c r="JED38" s="494"/>
      <c r="JEE38" s="494"/>
      <c r="JEF38" s="494"/>
      <c r="JEG38" s="494"/>
      <c r="JEH38" s="494"/>
      <c r="JEI38" s="494"/>
      <c r="JEJ38" s="494"/>
      <c r="JEK38" s="494"/>
      <c r="JEL38" s="494"/>
      <c r="JEM38" s="494"/>
      <c r="JEN38" s="494"/>
      <c r="JEO38" s="494"/>
      <c r="JEP38" s="494"/>
      <c r="JEQ38" s="494"/>
      <c r="JER38" s="494"/>
      <c r="JES38" s="494"/>
      <c r="JET38" s="494"/>
      <c r="JEU38" s="494"/>
      <c r="JEV38" s="494"/>
      <c r="JEW38" s="494"/>
      <c r="JEX38" s="494"/>
      <c r="JEY38" s="494"/>
      <c r="JEZ38" s="494"/>
      <c r="JFA38" s="494"/>
      <c r="JFB38" s="494"/>
      <c r="JFC38" s="494"/>
      <c r="JFD38" s="494"/>
      <c r="JFE38" s="494"/>
      <c r="JFF38" s="494"/>
      <c r="JFG38" s="494"/>
      <c r="JFH38" s="494"/>
      <c r="JFI38" s="494"/>
      <c r="JFJ38" s="494"/>
      <c r="JFK38" s="494"/>
      <c r="JFL38" s="494"/>
      <c r="JFM38" s="494"/>
      <c r="JFN38" s="494"/>
      <c r="JFO38" s="494"/>
      <c r="JFP38" s="494"/>
      <c r="JFQ38" s="494"/>
      <c r="JFR38" s="494"/>
      <c r="JFS38" s="494"/>
      <c r="JFT38" s="494"/>
      <c r="JFU38" s="494"/>
      <c r="JFV38" s="494"/>
      <c r="JFW38" s="494"/>
      <c r="JFX38" s="494"/>
      <c r="JFY38" s="494"/>
      <c r="JFZ38" s="494"/>
      <c r="JGA38" s="494"/>
      <c r="JGB38" s="494"/>
      <c r="JGC38" s="494"/>
      <c r="JGD38" s="494"/>
      <c r="JGE38" s="494"/>
      <c r="JGF38" s="494"/>
      <c r="JGG38" s="494"/>
      <c r="JGH38" s="494"/>
      <c r="JGI38" s="494"/>
      <c r="JGJ38" s="494"/>
      <c r="JGK38" s="494"/>
      <c r="JGL38" s="494"/>
      <c r="JGM38" s="494"/>
      <c r="JGN38" s="494"/>
      <c r="JGO38" s="494"/>
      <c r="JGP38" s="494"/>
      <c r="JGQ38" s="494"/>
      <c r="JGR38" s="494"/>
      <c r="JGS38" s="494"/>
      <c r="JGT38" s="494"/>
      <c r="JGU38" s="494"/>
      <c r="JGV38" s="494"/>
      <c r="JGW38" s="494"/>
      <c r="JGX38" s="494"/>
      <c r="JGY38" s="494"/>
      <c r="JGZ38" s="494"/>
      <c r="JHA38" s="494"/>
      <c r="JHB38" s="494"/>
      <c r="JHC38" s="494"/>
      <c r="JHD38" s="494"/>
      <c r="JHE38" s="494"/>
      <c r="JHF38" s="494"/>
      <c r="JHG38" s="494"/>
      <c r="JHH38" s="494"/>
      <c r="JHI38" s="494"/>
      <c r="JHJ38" s="494"/>
      <c r="JHK38" s="494"/>
      <c r="JHL38" s="494"/>
      <c r="JHM38" s="494"/>
      <c r="JHN38" s="494"/>
      <c r="JHO38" s="494"/>
      <c r="JHP38" s="494"/>
      <c r="JHQ38" s="494"/>
      <c r="JHR38" s="494"/>
      <c r="JHS38" s="494"/>
      <c r="JHT38" s="494"/>
      <c r="JHU38" s="494"/>
      <c r="JHV38" s="494"/>
      <c r="JHW38" s="494"/>
      <c r="JHX38" s="494"/>
      <c r="JHY38" s="494"/>
      <c r="JHZ38" s="494"/>
      <c r="JIA38" s="494"/>
      <c r="JIB38" s="494"/>
      <c r="JIC38" s="494"/>
      <c r="JID38" s="494"/>
      <c r="JIE38" s="494"/>
      <c r="JIF38" s="494"/>
      <c r="JIG38" s="494"/>
      <c r="JIH38" s="494"/>
      <c r="JII38" s="494"/>
      <c r="JIJ38" s="494"/>
      <c r="JIK38" s="494"/>
      <c r="JIL38" s="494"/>
      <c r="JIM38" s="494"/>
      <c r="JIN38" s="494"/>
      <c r="JIO38" s="494"/>
      <c r="JIP38" s="494"/>
      <c r="JIQ38" s="494"/>
      <c r="JIR38" s="494"/>
      <c r="JIS38" s="494"/>
      <c r="JIT38" s="494"/>
      <c r="JIU38" s="494"/>
      <c r="JIV38" s="494"/>
      <c r="JIW38" s="494"/>
      <c r="JIX38" s="494"/>
      <c r="JIY38" s="494"/>
      <c r="JIZ38" s="494"/>
      <c r="JJA38" s="494"/>
      <c r="JJB38" s="494"/>
      <c r="JJC38" s="494"/>
      <c r="JJD38" s="494"/>
      <c r="JJE38" s="494"/>
      <c r="JJF38" s="494"/>
      <c r="JJG38" s="494"/>
      <c r="JJH38" s="494"/>
      <c r="JJI38" s="494"/>
      <c r="JJJ38" s="494"/>
      <c r="JJK38" s="494"/>
      <c r="JJL38" s="494"/>
      <c r="JJM38" s="494"/>
      <c r="JJN38" s="494"/>
      <c r="JJO38" s="494"/>
      <c r="JJP38" s="494"/>
      <c r="JJQ38" s="494"/>
      <c r="JJR38" s="494"/>
      <c r="JJS38" s="494"/>
      <c r="JJT38" s="494"/>
      <c r="JJU38" s="494"/>
      <c r="JJV38" s="494"/>
      <c r="JJW38" s="494"/>
      <c r="JJX38" s="494"/>
      <c r="JJY38" s="494"/>
      <c r="JJZ38" s="494"/>
      <c r="JKA38" s="494"/>
      <c r="JKB38" s="494"/>
      <c r="JKC38" s="494"/>
      <c r="JKD38" s="494"/>
      <c r="JKE38" s="494"/>
      <c r="JKF38" s="494"/>
      <c r="JKG38" s="494"/>
      <c r="JKH38" s="494"/>
      <c r="JKI38" s="494"/>
      <c r="JKJ38" s="494"/>
      <c r="JKK38" s="494"/>
      <c r="JKL38" s="494"/>
      <c r="JKM38" s="494"/>
      <c r="JKN38" s="494"/>
      <c r="JKO38" s="494"/>
      <c r="JKP38" s="494"/>
      <c r="JKQ38" s="494"/>
      <c r="JKR38" s="494"/>
      <c r="JKS38" s="494"/>
      <c r="JKT38" s="494"/>
      <c r="JKU38" s="494"/>
      <c r="JKV38" s="494"/>
      <c r="JKW38" s="494"/>
      <c r="JKX38" s="494"/>
      <c r="JKY38" s="494"/>
      <c r="JKZ38" s="494"/>
      <c r="JLA38" s="494"/>
      <c r="JLB38" s="494"/>
      <c r="JLC38" s="494"/>
      <c r="JLD38" s="494"/>
      <c r="JLE38" s="494"/>
      <c r="JLF38" s="494"/>
      <c r="JLG38" s="494"/>
      <c r="JLH38" s="494"/>
      <c r="JLI38" s="494"/>
      <c r="JLJ38" s="494"/>
      <c r="JLK38" s="494"/>
      <c r="JLL38" s="494"/>
      <c r="JLM38" s="494"/>
      <c r="JLN38" s="494"/>
      <c r="JLO38" s="494"/>
      <c r="JLP38" s="494"/>
      <c r="JLQ38" s="494"/>
      <c r="JLR38" s="494"/>
      <c r="JLS38" s="494"/>
      <c r="JLT38" s="494"/>
      <c r="JLU38" s="494"/>
      <c r="JLV38" s="494"/>
      <c r="JLW38" s="494"/>
      <c r="JLX38" s="494"/>
      <c r="JLY38" s="494"/>
      <c r="JLZ38" s="494"/>
      <c r="JMA38" s="494"/>
      <c r="JMB38" s="494"/>
      <c r="JMC38" s="494"/>
      <c r="JMD38" s="494"/>
      <c r="JME38" s="494"/>
      <c r="JMF38" s="494"/>
      <c r="JMG38" s="494"/>
      <c r="JMH38" s="494"/>
      <c r="JMI38" s="494"/>
      <c r="JMJ38" s="494"/>
      <c r="JMK38" s="494"/>
      <c r="JML38" s="494"/>
      <c r="JMM38" s="494"/>
      <c r="JMN38" s="494"/>
      <c r="JMO38" s="494"/>
      <c r="JMP38" s="494"/>
      <c r="JMQ38" s="494"/>
      <c r="JMR38" s="494"/>
      <c r="JMS38" s="494"/>
      <c r="JMT38" s="494"/>
      <c r="JMU38" s="494"/>
      <c r="JMV38" s="494"/>
      <c r="JMW38" s="494"/>
      <c r="JMX38" s="494"/>
      <c r="JMY38" s="494"/>
      <c r="JMZ38" s="494"/>
      <c r="JNA38" s="494"/>
      <c r="JNB38" s="494"/>
      <c r="JNC38" s="494"/>
      <c r="JND38" s="494"/>
      <c r="JNE38" s="494"/>
      <c r="JNF38" s="494"/>
      <c r="JNG38" s="494"/>
      <c r="JNH38" s="494"/>
      <c r="JNI38" s="494"/>
      <c r="JNJ38" s="494"/>
      <c r="JNK38" s="494"/>
      <c r="JNL38" s="494"/>
      <c r="JNM38" s="494"/>
      <c r="JNN38" s="494"/>
      <c r="JNO38" s="494"/>
      <c r="JNP38" s="494"/>
      <c r="JNQ38" s="494"/>
      <c r="JNR38" s="494"/>
      <c r="JNS38" s="494"/>
      <c r="JNT38" s="494"/>
      <c r="JNU38" s="494"/>
      <c r="JNV38" s="494"/>
      <c r="JNW38" s="494"/>
      <c r="JNX38" s="494"/>
      <c r="JNY38" s="494"/>
      <c r="JNZ38" s="494"/>
      <c r="JOA38" s="494"/>
      <c r="JOB38" s="494"/>
      <c r="JOC38" s="494"/>
      <c r="JOD38" s="494"/>
      <c r="JOE38" s="494"/>
      <c r="JOF38" s="494"/>
      <c r="JOG38" s="494"/>
      <c r="JOH38" s="494"/>
      <c r="JOI38" s="494"/>
      <c r="JOJ38" s="494"/>
      <c r="JOK38" s="494"/>
      <c r="JOL38" s="494"/>
      <c r="JOM38" s="494"/>
      <c r="JON38" s="494"/>
      <c r="JOO38" s="494"/>
      <c r="JOP38" s="494"/>
      <c r="JOQ38" s="494"/>
      <c r="JOR38" s="494"/>
      <c r="JOS38" s="494"/>
      <c r="JOT38" s="494"/>
      <c r="JOU38" s="494"/>
      <c r="JOV38" s="494"/>
      <c r="JOW38" s="494"/>
      <c r="JOX38" s="494"/>
      <c r="JOY38" s="494"/>
      <c r="JOZ38" s="494"/>
      <c r="JPA38" s="494"/>
      <c r="JPB38" s="494"/>
      <c r="JPC38" s="494"/>
      <c r="JPD38" s="494"/>
      <c r="JPE38" s="494"/>
      <c r="JPF38" s="494"/>
      <c r="JPG38" s="494"/>
      <c r="JPH38" s="494"/>
      <c r="JPI38" s="494"/>
      <c r="JPJ38" s="494"/>
      <c r="JPK38" s="494"/>
      <c r="JPL38" s="494"/>
      <c r="JPM38" s="494"/>
      <c r="JPN38" s="494"/>
      <c r="JPO38" s="494"/>
      <c r="JPP38" s="494"/>
      <c r="JPQ38" s="494"/>
      <c r="JPR38" s="494"/>
      <c r="JPS38" s="494"/>
      <c r="JPT38" s="494"/>
      <c r="JPU38" s="494"/>
      <c r="JPV38" s="494"/>
      <c r="JPW38" s="494"/>
      <c r="JPX38" s="494"/>
      <c r="JPY38" s="494"/>
      <c r="JPZ38" s="494"/>
      <c r="JQA38" s="494"/>
      <c r="JQB38" s="494"/>
      <c r="JQC38" s="494"/>
      <c r="JQD38" s="494"/>
      <c r="JQE38" s="494"/>
      <c r="JQF38" s="494"/>
      <c r="JQG38" s="494"/>
      <c r="JQH38" s="494"/>
      <c r="JQI38" s="494"/>
      <c r="JQJ38" s="494"/>
      <c r="JQK38" s="494"/>
      <c r="JQL38" s="494"/>
      <c r="JQM38" s="494"/>
      <c r="JQN38" s="494"/>
      <c r="JQO38" s="494"/>
      <c r="JQP38" s="494"/>
      <c r="JQQ38" s="494"/>
      <c r="JQR38" s="494"/>
      <c r="JQS38" s="494"/>
      <c r="JQT38" s="494"/>
      <c r="JQU38" s="494"/>
      <c r="JQV38" s="494"/>
      <c r="JQW38" s="494"/>
      <c r="JQX38" s="494"/>
      <c r="JQY38" s="494"/>
      <c r="JQZ38" s="494"/>
      <c r="JRA38" s="494"/>
      <c r="JRB38" s="494"/>
      <c r="JRC38" s="494"/>
      <c r="JRD38" s="494"/>
      <c r="JRE38" s="494"/>
      <c r="JRF38" s="494"/>
      <c r="JRG38" s="494"/>
      <c r="JRH38" s="494"/>
      <c r="JRI38" s="494"/>
      <c r="JRJ38" s="494"/>
      <c r="JRK38" s="494"/>
      <c r="JRL38" s="494"/>
      <c r="JRM38" s="494"/>
      <c r="JRN38" s="494"/>
      <c r="JRO38" s="494"/>
      <c r="JRP38" s="494"/>
      <c r="JRQ38" s="494"/>
      <c r="JRR38" s="494"/>
      <c r="JRS38" s="494"/>
      <c r="JRT38" s="494"/>
      <c r="JRU38" s="494"/>
      <c r="JRV38" s="494"/>
      <c r="JRW38" s="494"/>
      <c r="JRX38" s="494"/>
      <c r="JRY38" s="494"/>
      <c r="JRZ38" s="494"/>
      <c r="JSA38" s="494"/>
      <c r="JSB38" s="494"/>
      <c r="JSC38" s="494"/>
      <c r="JSD38" s="494"/>
      <c r="JSE38" s="494"/>
      <c r="JSF38" s="494"/>
      <c r="JSG38" s="494"/>
      <c r="JSH38" s="494"/>
      <c r="JSI38" s="494"/>
      <c r="JSJ38" s="494"/>
      <c r="JSK38" s="494"/>
      <c r="JSL38" s="494"/>
      <c r="JSM38" s="494"/>
      <c r="JSN38" s="494"/>
      <c r="JSO38" s="494"/>
      <c r="JSP38" s="494"/>
      <c r="JSQ38" s="494"/>
      <c r="JSR38" s="494"/>
      <c r="JSS38" s="494"/>
      <c r="JST38" s="494"/>
      <c r="JSU38" s="494"/>
      <c r="JSV38" s="494"/>
      <c r="JSW38" s="494"/>
      <c r="JSX38" s="494"/>
      <c r="JSY38" s="494"/>
      <c r="JSZ38" s="494"/>
      <c r="JTA38" s="494"/>
      <c r="JTB38" s="494"/>
      <c r="JTC38" s="494"/>
      <c r="JTD38" s="494"/>
      <c r="JTE38" s="494"/>
      <c r="JTF38" s="494"/>
      <c r="JTG38" s="494"/>
      <c r="JTH38" s="494"/>
      <c r="JTI38" s="494"/>
      <c r="JTJ38" s="494"/>
      <c r="JTK38" s="494"/>
      <c r="JTL38" s="494"/>
      <c r="JTM38" s="494"/>
      <c r="JTN38" s="494"/>
      <c r="JTO38" s="494"/>
      <c r="JTP38" s="494"/>
      <c r="JTQ38" s="494"/>
      <c r="JTR38" s="494"/>
      <c r="JTS38" s="494"/>
      <c r="JTT38" s="494"/>
      <c r="JTU38" s="494"/>
      <c r="JTV38" s="494"/>
      <c r="JTW38" s="494"/>
      <c r="JTX38" s="494"/>
      <c r="JTY38" s="494"/>
      <c r="JTZ38" s="494"/>
      <c r="JUA38" s="494"/>
      <c r="JUB38" s="494"/>
      <c r="JUC38" s="494"/>
      <c r="JUD38" s="494"/>
      <c r="JUE38" s="494"/>
      <c r="JUF38" s="494"/>
      <c r="JUG38" s="494"/>
      <c r="JUH38" s="494"/>
      <c r="JUI38" s="494"/>
      <c r="JUJ38" s="494"/>
      <c r="JUK38" s="494"/>
      <c r="JUL38" s="494"/>
      <c r="JUM38" s="494"/>
      <c r="JUN38" s="494"/>
      <c r="JUO38" s="494"/>
      <c r="JUP38" s="494"/>
      <c r="JUQ38" s="494"/>
      <c r="JUR38" s="494"/>
      <c r="JUS38" s="494"/>
      <c r="JUT38" s="494"/>
      <c r="JUU38" s="494"/>
      <c r="JUV38" s="494"/>
      <c r="JUW38" s="494"/>
      <c r="JUX38" s="494"/>
      <c r="JUY38" s="494"/>
      <c r="JUZ38" s="494"/>
      <c r="JVA38" s="494"/>
      <c r="JVB38" s="494"/>
      <c r="JVC38" s="494"/>
      <c r="JVD38" s="494"/>
      <c r="JVE38" s="494"/>
      <c r="JVF38" s="494"/>
      <c r="JVG38" s="494"/>
      <c r="JVH38" s="494"/>
      <c r="JVI38" s="494"/>
      <c r="JVJ38" s="494"/>
      <c r="JVK38" s="494"/>
      <c r="JVL38" s="494"/>
      <c r="JVM38" s="494"/>
      <c r="JVN38" s="494"/>
      <c r="JVO38" s="494"/>
      <c r="JVP38" s="494"/>
      <c r="JVQ38" s="494"/>
      <c r="JVR38" s="494"/>
      <c r="JVS38" s="494"/>
      <c r="JVT38" s="494"/>
      <c r="JVU38" s="494"/>
      <c r="JVV38" s="494"/>
      <c r="JVW38" s="494"/>
      <c r="JVX38" s="494"/>
      <c r="JVY38" s="494"/>
      <c r="JVZ38" s="494"/>
      <c r="JWA38" s="494"/>
      <c r="JWB38" s="494"/>
      <c r="JWC38" s="494"/>
      <c r="JWD38" s="494"/>
      <c r="JWE38" s="494"/>
      <c r="JWF38" s="494"/>
      <c r="JWG38" s="494"/>
      <c r="JWH38" s="494"/>
      <c r="JWI38" s="494"/>
      <c r="JWJ38" s="494"/>
      <c r="JWK38" s="494"/>
      <c r="JWL38" s="494"/>
      <c r="JWM38" s="494"/>
      <c r="JWN38" s="494"/>
      <c r="JWO38" s="494"/>
      <c r="JWP38" s="494"/>
      <c r="JWQ38" s="494"/>
      <c r="JWR38" s="494"/>
      <c r="JWS38" s="494"/>
      <c r="JWT38" s="494"/>
      <c r="JWU38" s="494"/>
      <c r="JWV38" s="494"/>
      <c r="JWW38" s="494"/>
      <c r="JWX38" s="494"/>
      <c r="JWY38" s="494"/>
      <c r="JWZ38" s="494"/>
      <c r="JXA38" s="494"/>
      <c r="JXB38" s="494"/>
      <c r="JXC38" s="494"/>
      <c r="JXD38" s="494"/>
      <c r="JXE38" s="494"/>
      <c r="JXF38" s="494"/>
      <c r="JXG38" s="494"/>
      <c r="JXH38" s="494"/>
      <c r="JXI38" s="494"/>
      <c r="JXJ38" s="494"/>
      <c r="JXK38" s="494"/>
      <c r="JXL38" s="494"/>
      <c r="JXM38" s="494"/>
      <c r="JXN38" s="494"/>
      <c r="JXO38" s="494"/>
      <c r="JXP38" s="494"/>
      <c r="JXQ38" s="494"/>
      <c r="JXR38" s="494"/>
      <c r="JXS38" s="494"/>
      <c r="JXT38" s="494"/>
      <c r="JXU38" s="494"/>
      <c r="JXV38" s="494"/>
      <c r="JXW38" s="494"/>
      <c r="JXX38" s="494"/>
      <c r="JXY38" s="494"/>
      <c r="JXZ38" s="494"/>
      <c r="JYA38" s="494"/>
      <c r="JYB38" s="494"/>
      <c r="JYC38" s="494"/>
      <c r="JYD38" s="494"/>
      <c r="JYE38" s="494"/>
      <c r="JYF38" s="494"/>
      <c r="JYG38" s="494"/>
      <c r="JYH38" s="494"/>
      <c r="JYI38" s="494"/>
      <c r="JYJ38" s="494"/>
      <c r="JYK38" s="494"/>
      <c r="JYL38" s="494"/>
      <c r="JYM38" s="494"/>
      <c r="JYN38" s="494"/>
      <c r="JYO38" s="494"/>
      <c r="JYP38" s="494"/>
      <c r="JYQ38" s="494"/>
      <c r="JYR38" s="494"/>
      <c r="JYS38" s="494"/>
      <c r="JYT38" s="494"/>
      <c r="JYU38" s="494"/>
      <c r="JYV38" s="494"/>
      <c r="JYW38" s="494"/>
      <c r="JYX38" s="494"/>
      <c r="JYY38" s="494"/>
      <c r="JYZ38" s="494"/>
      <c r="JZA38" s="494"/>
      <c r="JZB38" s="494"/>
      <c r="JZC38" s="494"/>
      <c r="JZD38" s="494"/>
      <c r="JZE38" s="494"/>
      <c r="JZF38" s="494"/>
      <c r="JZG38" s="494"/>
      <c r="JZH38" s="494"/>
      <c r="JZI38" s="494"/>
      <c r="JZJ38" s="494"/>
      <c r="JZK38" s="494"/>
      <c r="JZL38" s="494"/>
      <c r="JZM38" s="494"/>
      <c r="JZN38" s="494"/>
      <c r="JZO38" s="494"/>
      <c r="JZP38" s="494"/>
      <c r="JZQ38" s="494"/>
      <c r="JZR38" s="494"/>
      <c r="JZS38" s="494"/>
      <c r="JZT38" s="494"/>
      <c r="JZU38" s="494"/>
      <c r="JZV38" s="494"/>
      <c r="JZW38" s="494"/>
      <c r="JZX38" s="494"/>
      <c r="JZY38" s="494"/>
      <c r="JZZ38" s="494"/>
      <c r="KAA38" s="494"/>
      <c r="KAB38" s="494"/>
      <c r="KAC38" s="494"/>
      <c r="KAD38" s="494"/>
      <c r="KAE38" s="494"/>
      <c r="KAF38" s="494"/>
      <c r="KAG38" s="494"/>
      <c r="KAH38" s="494"/>
      <c r="KAI38" s="494"/>
      <c r="KAJ38" s="494"/>
      <c r="KAK38" s="494"/>
      <c r="KAL38" s="494"/>
      <c r="KAM38" s="494"/>
      <c r="KAN38" s="494"/>
      <c r="KAO38" s="494"/>
      <c r="KAP38" s="494"/>
      <c r="KAQ38" s="494"/>
      <c r="KAR38" s="494"/>
      <c r="KAS38" s="494"/>
      <c r="KAT38" s="494"/>
      <c r="KAU38" s="494"/>
      <c r="KAV38" s="494"/>
      <c r="KAW38" s="494"/>
      <c r="KAX38" s="494"/>
      <c r="KAY38" s="494"/>
      <c r="KAZ38" s="494"/>
      <c r="KBA38" s="494"/>
      <c r="KBB38" s="494"/>
      <c r="KBC38" s="494"/>
      <c r="KBD38" s="494"/>
      <c r="KBE38" s="494"/>
      <c r="KBF38" s="494"/>
      <c r="KBG38" s="494"/>
      <c r="KBH38" s="494"/>
      <c r="KBI38" s="494"/>
      <c r="KBJ38" s="494"/>
      <c r="KBK38" s="494"/>
      <c r="KBL38" s="494"/>
      <c r="KBM38" s="494"/>
      <c r="KBN38" s="494"/>
      <c r="KBO38" s="494"/>
      <c r="KBP38" s="494"/>
      <c r="KBQ38" s="494"/>
      <c r="KBR38" s="494"/>
      <c r="KBS38" s="494"/>
      <c r="KBT38" s="494"/>
      <c r="KBU38" s="494"/>
      <c r="KBV38" s="494"/>
      <c r="KBW38" s="494"/>
      <c r="KBX38" s="494"/>
      <c r="KBY38" s="494"/>
      <c r="KBZ38" s="494"/>
      <c r="KCA38" s="494"/>
      <c r="KCB38" s="494"/>
      <c r="KCC38" s="494"/>
      <c r="KCD38" s="494"/>
      <c r="KCE38" s="494"/>
      <c r="KCF38" s="494"/>
      <c r="KCG38" s="494"/>
      <c r="KCH38" s="494"/>
      <c r="KCI38" s="494"/>
      <c r="KCJ38" s="494"/>
      <c r="KCK38" s="494"/>
      <c r="KCL38" s="494"/>
      <c r="KCM38" s="494"/>
      <c r="KCN38" s="494"/>
      <c r="KCO38" s="494"/>
      <c r="KCP38" s="494"/>
      <c r="KCQ38" s="494"/>
      <c r="KCR38" s="494"/>
      <c r="KCS38" s="494"/>
      <c r="KCT38" s="494"/>
      <c r="KCU38" s="494"/>
      <c r="KCV38" s="494"/>
      <c r="KCW38" s="494"/>
      <c r="KCX38" s="494"/>
      <c r="KCY38" s="494"/>
      <c r="KCZ38" s="494"/>
      <c r="KDA38" s="494"/>
      <c r="KDB38" s="494"/>
      <c r="KDC38" s="494"/>
      <c r="KDD38" s="494"/>
      <c r="KDE38" s="494"/>
      <c r="KDF38" s="494"/>
      <c r="KDG38" s="494"/>
      <c r="KDH38" s="494"/>
      <c r="KDI38" s="494"/>
      <c r="KDJ38" s="494"/>
      <c r="KDK38" s="494"/>
      <c r="KDL38" s="494"/>
      <c r="KDM38" s="494"/>
      <c r="KDN38" s="494"/>
      <c r="KDO38" s="494"/>
      <c r="KDP38" s="494"/>
      <c r="KDQ38" s="494"/>
      <c r="KDR38" s="494"/>
      <c r="KDS38" s="494"/>
      <c r="KDT38" s="494"/>
      <c r="KDU38" s="494"/>
      <c r="KDV38" s="494"/>
      <c r="KDW38" s="494"/>
      <c r="KDX38" s="494"/>
      <c r="KDY38" s="494"/>
      <c r="KDZ38" s="494"/>
      <c r="KEA38" s="494"/>
      <c r="KEB38" s="494"/>
      <c r="KEC38" s="494"/>
      <c r="KED38" s="494"/>
      <c r="KEE38" s="494"/>
      <c r="KEF38" s="494"/>
      <c r="KEG38" s="494"/>
      <c r="KEH38" s="494"/>
      <c r="KEI38" s="494"/>
      <c r="KEJ38" s="494"/>
      <c r="KEK38" s="494"/>
      <c r="KEL38" s="494"/>
      <c r="KEM38" s="494"/>
    </row>
    <row r="39" spans="1:7580" ht="15.75" hidden="1" x14ac:dyDescent="0.2">
      <c r="A39" s="9">
        <v>48</v>
      </c>
      <c r="B39" s="410" t="s">
        <v>253</v>
      </c>
      <c r="C39" s="411">
        <v>62400</v>
      </c>
      <c r="D39" s="412" t="s">
        <v>234</v>
      </c>
      <c r="E39" s="412"/>
      <c r="F39" s="414" t="s">
        <v>235</v>
      </c>
      <c r="G39" s="414" t="s">
        <v>42</v>
      </c>
      <c r="H39" s="528"/>
      <c r="I39" s="528"/>
      <c r="J39" s="528"/>
      <c r="K39" s="528"/>
      <c r="L39" s="396"/>
      <c r="M39" s="396"/>
      <c r="N39" s="396">
        <f t="shared" si="11"/>
        <v>0</v>
      </c>
      <c r="O39" s="420"/>
      <c r="P39" s="420"/>
      <c r="Q39" s="1059">
        <f t="shared" si="12"/>
        <v>0</v>
      </c>
      <c r="R39" s="90">
        <v>7</v>
      </c>
      <c r="S39" s="90"/>
      <c r="T39" s="90">
        <v>3</v>
      </c>
      <c r="U39" s="455"/>
      <c r="V39" s="1064"/>
      <c r="W39" s="420"/>
      <c r="X39" s="420"/>
      <c r="Y39" s="420"/>
      <c r="Z39" s="420"/>
      <c r="AA39" s="420"/>
      <c r="AB39" s="420"/>
      <c r="AC39" s="420"/>
      <c r="AD39" s="455"/>
      <c r="AE39" s="90"/>
      <c r="AF39" s="420"/>
      <c r="AG39" s="177"/>
      <c r="AH39" s="420"/>
      <c r="AI39" s="492"/>
      <c r="AJ39" s="1013">
        <f t="shared" ref="AJ39:AJ51" si="13">SUM(N39:AI39)+K39</f>
        <v>10</v>
      </c>
      <c r="AK39" s="416"/>
      <c r="AL39" s="417">
        <f t="shared" ref="AL39:AL44" si="14">+IF(D39="PC",1,0)</f>
        <v>1</v>
      </c>
      <c r="AM39" s="418">
        <f>IF(D39="PC", +IF(AJ39&gt;17,1,0),0)</f>
        <v>0</v>
      </c>
      <c r="AN39" s="418">
        <f>IF(E39="CA",1,0)</f>
        <v>0</v>
      </c>
      <c r="AO39" s="4">
        <v>10</v>
      </c>
      <c r="AP39" s="419">
        <f t="shared" ref="AP39:AP44" si="15">+C39*AO39*AJ39</f>
        <v>6240000</v>
      </c>
      <c r="AQ39" s="419">
        <v>115008</v>
      </c>
      <c r="AR39" s="419">
        <f>AM39*$AM$2*AO39</f>
        <v>0</v>
      </c>
      <c r="AS39" s="419">
        <f>AP39*$AN$2*AN39</f>
        <v>0</v>
      </c>
      <c r="AT39" s="419">
        <f>SUM(AP39:AS39)/AO39</f>
        <v>635500.80000000005</v>
      </c>
      <c r="AU39" s="419">
        <f>AT39*5/44</f>
        <v>72216</v>
      </c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  <c r="AMH39" s="1"/>
      <c r="AMI39" s="1"/>
      <c r="AMJ39" s="1"/>
      <c r="AMK39" s="1"/>
      <c r="AML39" s="1"/>
      <c r="AMM39" s="1"/>
      <c r="AMN39" s="1"/>
      <c r="AMO39" s="1"/>
      <c r="AMP39" s="1"/>
      <c r="AMQ39" s="1"/>
      <c r="AMR39" s="1"/>
      <c r="AMS39" s="1"/>
      <c r="AMT39" s="1"/>
      <c r="AMU39" s="1"/>
      <c r="AMV39" s="1"/>
      <c r="AMW39" s="1"/>
      <c r="AMX39" s="1"/>
      <c r="AMY39" s="1"/>
      <c r="AMZ39" s="1"/>
      <c r="ANA39" s="1"/>
      <c r="ANB39" s="1"/>
      <c r="ANC39" s="1"/>
      <c r="AND39" s="1"/>
      <c r="ANE39" s="1"/>
      <c r="ANF39" s="1"/>
      <c r="ANG39" s="1"/>
      <c r="ANH39" s="1"/>
      <c r="ANI39" s="1"/>
      <c r="ANJ39" s="1"/>
      <c r="ANK39" s="1"/>
      <c r="ANL39" s="1"/>
      <c r="ANM39" s="1"/>
      <c r="ANN39" s="1"/>
      <c r="ANO39" s="1"/>
      <c r="ANP39" s="1"/>
      <c r="ANQ39" s="1"/>
      <c r="ANR39" s="1"/>
      <c r="ANS39" s="1"/>
      <c r="ANT39" s="1"/>
      <c r="ANU39" s="1"/>
      <c r="ANV39" s="1"/>
      <c r="ANW39" s="1"/>
      <c r="ANX39" s="1"/>
      <c r="ANY39" s="1"/>
      <c r="ANZ39" s="1"/>
      <c r="AOA39" s="1"/>
      <c r="AOB39" s="1"/>
      <c r="AOC39" s="1"/>
      <c r="AOD39" s="1"/>
      <c r="AOE39" s="1"/>
      <c r="AOF39" s="1"/>
      <c r="AOG39" s="1"/>
      <c r="AOH39" s="1"/>
      <c r="AOI39" s="1"/>
      <c r="AOJ39" s="1"/>
      <c r="AOK39" s="1"/>
      <c r="AOL39" s="1"/>
      <c r="AOM39" s="1"/>
      <c r="AON39" s="1"/>
      <c r="AOO39" s="1"/>
      <c r="AOP39" s="1"/>
      <c r="AOQ39" s="1"/>
      <c r="AOR39" s="1"/>
      <c r="AOS39" s="1"/>
      <c r="AOT39" s="1"/>
      <c r="AOU39" s="1"/>
      <c r="AOV39" s="1"/>
      <c r="AOW39" s="1"/>
      <c r="AOX39" s="1"/>
      <c r="AOY39" s="1"/>
      <c r="AOZ39" s="1"/>
      <c r="APA39" s="1"/>
      <c r="APB39" s="1"/>
      <c r="APC39" s="1"/>
      <c r="APD39" s="1"/>
      <c r="APE39" s="1"/>
      <c r="APF39" s="1"/>
      <c r="APG39" s="1"/>
      <c r="APH39" s="1"/>
      <c r="API39" s="1"/>
      <c r="APJ39" s="1"/>
      <c r="APK39" s="1"/>
      <c r="APL39" s="1"/>
      <c r="APM39" s="1"/>
      <c r="APN39" s="1"/>
      <c r="APO39" s="1"/>
      <c r="APP39" s="1"/>
      <c r="APQ39" s="1"/>
      <c r="APR39" s="1"/>
      <c r="APS39" s="1"/>
      <c r="APT39" s="1"/>
      <c r="APU39" s="1"/>
      <c r="APV39" s="1"/>
      <c r="APW39" s="1"/>
      <c r="APX39" s="1"/>
      <c r="APY39" s="1"/>
      <c r="APZ39" s="1"/>
      <c r="AQA39" s="1"/>
      <c r="AQB39" s="1"/>
      <c r="AQC39" s="1"/>
      <c r="AQD39" s="1"/>
      <c r="AQE39" s="1"/>
      <c r="AQF39" s="1"/>
      <c r="AQG39" s="1"/>
      <c r="AQH39" s="1"/>
      <c r="AQI39" s="1"/>
      <c r="AQJ39" s="1"/>
      <c r="AQK39" s="1"/>
      <c r="AQL39" s="1"/>
      <c r="AQM39" s="1"/>
      <c r="AQN39" s="1"/>
      <c r="AQO39" s="1"/>
      <c r="AQP39" s="1"/>
      <c r="AQQ39" s="1"/>
      <c r="AQR39" s="1"/>
      <c r="AQS39" s="1"/>
      <c r="AQT39" s="1"/>
      <c r="AQU39" s="1"/>
      <c r="AQV39" s="1"/>
      <c r="AQW39" s="1"/>
      <c r="AQX39" s="1"/>
      <c r="AQY39" s="1"/>
      <c r="AQZ39" s="1"/>
      <c r="ARA39" s="1"/>
      <c r="ARB39" s="1"/>
      <c r="ARC39" s="1"/>
      <c r="ARD39" s="1"/>
      <c r="ARE39" s="1"/>
      <c r="ARF39" s="1"/>
      <c r="ARG39" s="1"/>
      <c r="ARH39" s="1"/>
      <c r="ARI39" s="1"/>
      <c r="ARJ39" s="1"/>
      <c r="ARK39" s="1"/>
      <c r="ARL39" s="1"/>
      <c r="ARM39" s="1"/>
      <c r="ARN39" s="1"/>
      <c r="ARO39" s="1"/>
      <c r="ARP39" s="1"/>
      <c r="ARQ39" s="1"/>
      <c r="ARR39" s="1"/>
      <c r="ARS39" s="1"/>
      <c r="ART39" s="1"/>
      <c r="ARU39" s="1"/>
      <c r="ARV39" s="1"/>
      <c r="ARW39" s="1"/>
      <c r="ARX39" s="1"/>
      <c r="ARY39" s="1"/>
      <c r="ARZ39" s="1"/>
      <c r="ASA39" s="1"/>
      <c r="ASB39" s="1"/>
      <c r="ASC39" s="1"/>
      <c r="ASD39" s="1"/>
      <c r="ASE39" s="1"/>
      <c r="ASF39" s="1"/>
      <c r="ASG39" s="1"/>
      <c r="ASH39" s="1"/>
      <c r="ASI39" s="1"/>
      <c r="ASJ39" s="1"/>
      <c r="ASK39" s="1"/>
      <c r="ASL39" s="1"/>
      <c r="ASM39" s="1"/>
      <c r="ASN39" s="1"/>
      <c r="ASO39" s="1"/>
      <c r="ASP39" s="1"/>
      <c r="ASQ39" s="1"/>
      <c r="ASR39" s="1"/>
      <c r="ASS39" s="1"/>
      <c r="AST39" s="1"/>
      <c r="ASU39" s="1"/>
      <c r="ASV39" s="1"/>
      <c r="ASW39" s="1"/>
      <c r="ASX39" s="1"/>
      <c r="ASY39" s="1"/>
      <c r="ASZ39" s="1"/>
      <c r="ATA39" s="1"/>
      <c r="ATB39" s="1"/>
      <c r="ATC39" s="1"/>
      <c r="ATD39" s="1"/>
      <c r="ATE39" s="1"/>
      <c r="ATF39" s="1"/>
      <c r="ATG39" s="1"/>
      <c r="ATH39" s="1"/>
      <c r="ATI39" s="1"/>
      <c r="ATJ39" s="1"/>
      <c r="ATK39" s="1"/>
      <c r="ATL39" s="1"/>
      <c r="ATM39" s="1"/>
      <c r="ATN39" s="1"/>
      <c r="ATO39" s="1"/>
      <c r="ATP39" s="1"/>
      <c r="ATQ39" s="1"/>
      <c r="ATR39" s="1"/>
      <c r="ATS39" s="1"/>
      <c r="ATT39" s="1"/>
      <c r="ATU39" s="1"/>
      <c r="ATV39" s="1"/>
      <c r="ATW39" s="1"/>
      <c r="ATX39" s="1"/>
      <c r="ATY39" s="1"/>
      <c r="ATZ39" s="1"/>
      <c r="AUA39" s="1"/>
      <c r="AUB39" s="1"/>
      <c r="AUC39" s="1"/>
      <c r="AUD39" s="1"/>
      <c r="AUE39" s="1"/>
      <c r="AUF39" s="1"/>
      <c r="AUG39" s="1"/>
      <c r="AUH39" s="1"/>
      <c r="AUI39" s="1"/>
      <c r="AUJ39" s="1"/>
      <c r="AUK39" s="1"/>
      <c r="AUL39" s="1"/>
      <c r="AUM39" s="1"/>
      <c r="AUN39" s="1"/>
      <c r="AUO39" s="1"/>
      <c r="AUP39" s="1"/>
      <c r="AUQ39" s="1"/>
      <c r="AUR39" s="1"/>
      <c r="AUS39" s="1"/>
      <c r="AUT39" s="1"/>
      <c r="AUU39" s="1"/>
      <c r="AUV39" s="1"/>
      <c r="AUW39" s="1"/>
      <c r="AUX39" s="1"/>
      <c r="AUY39" s="1"/>
      <c r="AUZ39" s="1"/>
      <c r="AVA39" s="1"/>
      <c r="AVB39" s="1"/>
      <c r="AVC39" s="1"/>
      <c r="AVD39" s="1"/>
      <c r="AVE39" s="1"/>
      <c r="AVF39" s="1"/>
      <c r="AVG39" s="1"/>
      <c r="AVH39" s="1"/>
      <c r="AVI39" s="1"/>
      <c r="AVJ39" s="1"/>
      <c r="AVK39" s="1"/>
      <c r="AVL39" s="1"/>
      <c r="AVM39" s="1"/>
      <c r="AVN39" s="1"/>
      <c r="AVO39" s="1"/>
      <c r="AVP39" s="1"/>
      <c r="AVQ39" s="1"/>
      <c r="AVR39" s="1"/>
      <c r="AVS39" s="1"/>
      <c r="AVT39" s="1"/>
      <c r="AVU39" s="1"/>
      <c r="AVV39" s="1"/>
      <c r="AVW39" s="1"/>
      <c r="AVX39" s="1"/>
      <c r="AVY39" s="1"/>
      <c r="AVZ39" s="1"/>
      <c r="AWA39" s="1"/>
      <c r="AWB39" s="1"/>
      <c r="AWC39" s="1"/>
      <c r="AWD39" s="1"/>
      <c r="AWE39" s="1"/>
      <c r="AWF39" s="1"/>
      <c r="AWG39" s="1"/>
      <c r="AWH39" s="1"/>
      <c r="AWI39" s="1"/>
      <c r="AWJ39" s="1"/>
      <c r="AWK39" s="1"/>
      <c r="AWL39" s="1"/>
      <c r="AWM39" s="1"/>
      <c r="AWN39" s="1"/>
      <c r="AWO39" s="1"/>
      <c r="AWP39" s="1"/>
      <c r="AWQ39" s="1"/>
      <c r="AWR39" s="1"/>
      <c r="AWS39" s="1"/>
      <c r="AWT39" s="1"/>
      <c r="AWU39" s="1"/>
      <c r="AWV39" s="1"/>
      <c r="AWW39" s="1"/>
      <c r="AWX39" s="1"/>
      <c r="AWY39" s="1"/>
      <c r="AWZ39" s="1"/>
      <c r="AXA39" s="1"/>
      <c r="AXB39" s="1"/>
      <c r="AXC39" s="1"/>
      <c r="AXD39" s="1"/>
      <c r="AXE39" s="1"/>
      <c r="AXF39" s="1"/>
      <c r="AXG39" s="1"/>
      <c r="AXH39" s="1"/>
      <c r="AXI39" s="1"/>
      <c r="AXJ39" s="1"/>
      <c r="AXK39" s="1"/>
      <c r="AXL39" s="1"/>
      <c r="AXM39" s="1"/>
      <c r="AXN39" s="1"/>
      <c r="AXO39" s="1"/>
      <c r="AXP39" s="1"/>
      <c r="AXQ39" s="1"/>
      <c r="AXR39" s="1"/>
      <c r="AXS39" s="1"/>
      <c r="AXT39" s="1"/>
      <c r="AXU39" s="1"/>
      <c r="AXV39" s="1"/>
      <c r="AXW39" s="1"/>
      <c r="AXX39" s="1"/>
      <c r="AXY39" s="1"/>
      <c r="AXZ39" s="1"/>
      <c r="AYA39" s="1"/>
      <c r="AYB39" s="1"/>
      <c r="AYC39" s="1"/>
      <c r="AYD39" s="1"/>
      <c r="AYE39" s="1"/>
      <c r="AYF39" s="1"/>
      <c r="AYG39" s="1"/>
      <c r="AYH39" s="1"/>
      <c r="AYI39" s="1"/>
      <c r="AYJ39" s="1"/>
      <c r="AYK39" s="1"/>
      <c r="AYL39" s="1"/>
      <c r="AYM39" s="1"/>
      <c r="AYN39" s="1"/>
      <c r="AYO39" s="1"/>
      <c r="AYP39" s="1"/>
      <c r="AYQ39" s="1"/>
      <c r="AYR39" s="1"/>
      <c r="AYS39" s="1"/>
      <c r="AYT39" s="1"/>
      <c r="AYU39" s="1"/>
      <c r="AYV39" s="1"/>
      <c r="AYW39" s="1"/>
      <c r="AYX39" s="1"/>
      <c r="AYY39" s="1"/>
      <c r="AYZ39" s="1"/>
      <c r="AZA39" s="1"/>
      <c r="AZB39" s="1"/>
      <c r="AZC39" s="1"/>
      <c r="AZD39" s="1"/>
      <c r="AZE39" s="1"/>
      <c r="AZF39" s="1"/>
      <c r="AZG39" s="1"/>
      <c r="AZH39" s="1"/>
      <c r="AZI39" s="1"/>
      <c r="AZJ39" s="1"/>
      <c r="AZK39" s="1"/>
      <c r="AZL39" s="1"/>
      <c r="AZM39" s="1"/>
      <c r="AZN39" s="1"/>
      <c r="AZO39" s="1"/>
      <c r="AZP39" s="1"/>
      <c r="AZQ39" s="1"/>
      <c r="AZR39" s="1"/>
      <c r="AZS39" s="1"/>
      <c r="AZT39" s="1"/>
      <c r="AZU39" s="1"/>
      <c r="AZV39" s="1"/>
      <c r="AZW39" s="1"/>
      <c r="AZX39" s="1"/>
      <c r="AZY39" s="1"/>
      <c r="AZZ39" s="1"/>
      <c r="BAA39" s="1"/>
      <c r="BAB39" s="1"/>
      <c r="BAC39" s="1"/>
      <c r="BAD39" s="1"/>
      <c r="BAE39" s="1"/>
      <c r="BAF39" s="1"/>
      <c r="BAG39" s="1"/>
      <c r="BAH39" s="1"/>
      <c r="BAI39" s="1"/>
      <c r="BAJ39" s="1"/>
      <c r="BAK39" s="1"/>
      <c r="BAL39" s="1"/>
      <c r="BAM39" s="1"/>
      <c r="BAN39" s="1"/>
      <c r="BAO39" s="1"/>
      <c r="BAP39" s="1"/>
      <c r="BAQ39" s="1"/>
      <c r="BAR39" s="1"/>
      <c r="BAS39" s="1"/>
      <c r="BAT39" s="1"/>
      <c r="BAU39" s="1"/>
      <c r="BAV39" s="1"/>
      <c r="BAW39" s="1"/>
      <c r="BAX39" s="1"/>
      <c r="BAY39" s="1"/>
      <c r="BAZ39" s="1"/>
      <c r="BBA39" s="1"/>
      <c r="BBB39" s="1"/>
      <c r="BBC39" s="1"/>
      <c r="BBD39" s="1"/>
      <c r="BBE39" s="1"/>
      <c r="BBF39" s="1"/>
      <c r="BBG39" s="1"/>
      <c r="BBH39" s="1"/>
      <c r="BBI39" s="1"/>
      <c r="BBJ39" s="1"/>
      <c r="BBK39" s="1"/>
      <c r="BBL39" s="1"/>
      <c r="BBM39" s="1"/>
      <c r="BBN39" s="1"/>
      <c r="BBO39" s="1"/>
      <c r="BBP39" s="1"/>
      <c r="BBQ39" s="1"/>
      <c r="BBR39" s="1"/>
      <c r="BBS39" s="1"/>
      <c r="BBT39" s="1"/>
      <c r="BBU39" s="1"/>
      <c r="BBV39" s="1"/>
      <c r="BBW39" s="1"/>
      <c r="BBX39" s="1"/>
      <c r="BBY39" s="1"/>
      <c r="BBZ39" s="1"/>
      <c r="BCA39" s="1"/>
      <c r="BCB39" s="1"/>
      <c r="BCC39" s="1"/>
      <c r="BCD39" s="1"/>
      <c r="BCE39" s="1"/>
      <c r="BCF39" s="1"/>
      <c r="BCG39" s="1"/>
      <c r="BCH39" s="1"/>
      <c r="BCI39" s="1"/>
      <c r="BCJ39" s="1"/>
      <c r="BCK39" s="1"/>
      <c r="BCL39" s="1"/>
      <c r="BCM39" s="1"/>
      <c r="BCN39" s="1"/>
      <c r="BCO39" s="1"/>
      <c r="BCP39" s="1"/>
      <c r="BCQ39" s="1"/>
      <c r="BCR39" s="1"/>
      <c r="BCS39" s="1"/>
      <c r="BCT39" s="1"/>
      <c r="BCU39" s="1"/>
      <c r="BCV39" s="1"/>
      <c r="BCW39" s="1"/>
      <c r="BCX39" s="1"/>
      <c r="BCY39" s="1"/>
      <c r="BCZ39" s="1"/>
      <c r="BDA39" s="1"/>
      <c r="BDB39" s="1"/>
      <c r="BDC39" s="1"/>
      <c r="BDD39" s="1"/>
      <c r="BDE39" s="1"/>
      <c r="BDF39" s="1"/>
      <c r="BDG39" s="1"/>
      <c r="BDH39" s="1"/>
      <c r="BDI39" s="1"/>
      <c r="BDJ39" s="1"/>
      <c r="BDK39" s="1"/>
      <c r="BDL39" s="1"/>
      <c r="BDM39" s="1"/>
      <c r="BDN39" s="1"/>
      <c r="BDO39" s="1"/>
      <c r="BDP39" s="1"/>
      <c r="BDQ39" s="1"/>
      <c r="BDR39" s="1"/>
      <c r="BDS39" s="1"/>
      <c r="BDT39" s="1"/>
      <c r="BDU39" s="1"/>
      <c r="BDV39" s="1"/>
      <c r="BDW39" s="1"/>
      <c r="BDX39" s="1"/>
      <c r="BDY39" s="1"/>
      <c r="BDZ39" s="1"/>
      <c r="BEA39" s="1"/>
      <c r="BEB39" s="1"/>
      <c r="BEC39" s="1"/>
      <c r="BED39" s="1"/>
      <c r="BEE39" s="1"/>
      <c r="BEF39" s="1"/>
      <c r="BEG39" s="1"/>
      <c r="BEH39" s="1"/>
      <c r="BEI39" s="1"/>
      <c r="BEJ39" s="1"/>
      <c r="BEK39" s="1"/>
      <c r="BEL39" s="1"/>
      <c r="BEM39" s="1"/>
      <c r="BEN39" s="1"/>
      <c r="BEO39" s="1"/>
      <c r="BEP39" s="1"/>
      <c r="BEQ39" s="1"/>
      <c r="BER39" s="1"/>
      <c r="BES39" s="1"/>
      <c r="BET39" s="1"/>
      <c r="BEU39" s="1"/>
      <c r="BEV39" s="1"/>
      <c r="BEW39" s="1"/>
      <c r="BEX39" s="1"/>
      <c r="BEY39" s="1"/>
      <c r="BEZ39" s="1"/>
      <c r="BFA39" s="1"/>
      <c r="BFB39" s="1"/>
      <c r="BFC39" s="1"/>
      <c r="BFD39" s="1"/>
      <c r="BFE39" s="1"/>
      <c r="BFF39" s="1"/>
      <c r="BFG39" s="1"/>
      <c r="BFH39" s="1"/>
      <c r="BFI39" s="1"/>
      <c r="BFJ39" s="1"/>
      <c r="BFK39" s="1"/>
      <c r="BFL39" s="1"/>
      <c r="BFM39" s="1"/>
      <c r="BFN39" s="1"/>
      <c r="BFO39" s="1"/>
      <c r="BFP39" s="1"/>
      <c r="BFQ39" s="1"/>
      <c r="BFR39" s="1"/>
      <c r="BFS39" s="1"/>
      <c r="BFT39" s="1"/>
      <c r="BFU39" s="1"/>
      <c r="BFV39" s="1"/>
      <c r="BFW39" s="1"/>
      <c r="BFX39" s="1"/>
      <c r="BFY39" s="1"/>
      <c r="BFZ39" s="1"/>
      <c r="BGA39" s="1"/>
      <c r="BGB39" s="1"/>
      <c r="BGC39" s="1"/>
      <c r="BGD39" s="1"/>
      <c r="BGE39" s="1"/>
      <c r="BGF39" s="1"/>
      <c r="BGG39" s="1"/>
      <c r="BGH39" s="1"/>
      <c r="BGI39" s="1"/>
      <c r="BGJ39" s="1"/>
      <c r="BGK39" s="1"/>
      <c r="BGL39" s="1"/>
      <c r="BGM39" s="1"/>
      <c r="BGN39" s="1"/>
      <c r="BGO39" s="1"/>
      <c r="BGP39" s="1"/>
      <c r="BGQ39" s="1"/>
      <c r="BGR39" s="1"/>
      <c r="BGS39" s="1"/>
      <c r="BGT39" s="1"/>
      <c r="BGU39" s="1"/>
      <c r="BGV39" s="1"/>
      <c r="BGW39" s="1"/>
      <c r="BGX39" s="1"/>
      <c r="BGY39" s="1"/>
      <c r="BGZ39" s="1"/>
      <c r="BHA39" s="1"/>
      <c r="BHB39" s="1"/>
      <c r="BHC39" s="1"/>
      <c r="BHD39" s="1"/>
      <c r="BHE39" s="1"/>
      <c r="BHF39" s="1"/>
      <c r="BHG39" s="1"/>
      <c r="BHH39" s="1"/>
      <c r="BHI39" s="1"/>
      <c r="BHJ39" s="1"/>
      <c r="BHK39" s="1"/>
      <c r="BHL39" s="1"/>
      <c r="BHM39" s="1"/>
      <c r="BHN39" s="1"/>
      <c r="BHO39" s="1"/>
      <c r="BHP39" s="1"/>
      <c r="BHQ39" s="1"/>
      <c r="BHR39" s="1"/>
      <c r="BHS39" s="1"/>
      <c r="BHT39" s="1"/>
      <c r="BHU39" s="1"/>
      <c r="BHV39" s="1"/>
      <c r="BHW39" s="1"/>
      <c r="BHX39" s="1"/>
      <c r="BHY39" s="1"/>
      <c r="BHZ39" s="1"/>
      <c r="BIA39" s="1"/>
      <c r="BIB39" s="1"/>
      <c r="BIC39" s="1"/>
      <c r="BID39" s="1"/>
      <c r="BIE39" s="1"/>
      <c r="BIF39" s="1"/>
      <c r="BIG39" s="1"/>
      <c r="BIH39" s="1"/>
      <c r="BII39" s="1"/>
      <c r="BIJ39" s="1"/>
      <c r="BIK39" s="1"/>
      <c r="BIL39" s="1"/>
      <c r="BIM39" s="1"/>
      <c r="BIN39" s="1"/>
      <c r="BIO39" s="1"/>
      <c r="BIP39" s="1"/>
      <c r="BIQ39" s="1"/>
      <c r="BIR39" s="1"/>
      <c r="BIS39" s="1"/>
      <c r="BIT39" s="1"/>
      <c r="BIU39" s="1"/>
      <c r="BIV39" s="1"/>
      <c r="BIW39" s="1"/>
      <c r="BIX39" s="1"/>
      <c r="BIY39" s="1"/>
      <c r="BIZ39" s="1"/>
      <c r="BJA39" s="1"/>
      <c r="BJB39" s="1"/>
      <c r="BJC39" s="1"/>
      <c r="BJD39" s="1"/>
      <c r="BJE39" s="1"/>
      <c r="BJF39" s="1"/>
      <c r="BJG39" s="1"/>
      <c r="BJH39" s="1"/>
      <c r="BJI39" s="1"/>
      <c r="BJJ39" s="1"/>
      <c r="BJK39" s="1"/>
      <c r="BJL39" s="1"/>
      <c r="BJM39" s="1"/>
      <c r="BJN39" s="1"/>
      <c r="BJO39" s="1"/>
      <c r="BJP39" s="1"/>
      <c r="BJQ39" s="1"/>
      <c r="BJR39" s="1"/>
      <c r="BJS39" s="1"/>
      <c r="BJT39" s="1"/>
      <c r="BJU39" s="1"/>
      <c r="BJV39" s="1"/>
      <c r="BJW39" s="1"/>
      <c r="BJX39" s="1"/>
      <c r="BJY39" s="1"/>
      <c r="BJZ39" s="1"/>
      <c r="BKA39" s="1"/>
      <c r="BKB39" s="1"/>
      <c r="BKC39" s="1"/>
      <c r="BKD39" s="1"/>
      <c r="BKE39" s="1"/>
      <c r="BKF39" s="1"/>
      <c r="BKG39" s="1"/>
      <c r="BKH39" s="1"/>
      <c r="BKI39" s="1"/>
      <c r="BKJ39" s="1"/>
      <c r="BKK39" s="1"/>
      <c r="BKL39" s="1"/>
      <c r="BKM39" s="1"/>
      <c r="BKN39" s="1"/>
      <c r="BKO39" s="1"/>
      <c r="BKP39" s="1"/>
      <c r="BKQ39" s="1"/>
      <c r="BKR39" s="1"/>
      <c r="BKS39" s="1"/>
      <c r="BKT39" s="1"/>
      <c r="BKU39" s="1"/>
      <c r="BKV39" s="1"/>
      <c r="BKW39" s="1"/>
      <c r="BKX39" s="1"/>
      <c r="BKY39" s="1"/>
      <c r="BKZ39" s="1"/>
      <c r="BLA39" s="1"/>
      <c r="BLB39" s="1"/>
      <c r="BLC39" s="1"/>
      <c r="BLD39" s="1"/>
      <c r="BLE39" s="1"/>
      <c r="BLF39" s="1"/>
      <c r="BLG39" s="1"/>
      <c r="BLH39" s="1"/>
      <c r="BLI39" s="1"/>
      <c r="BLJ39" s="1"/>
      <c r="BLK39" s="1"/>
      <c r="BLL39" s="1"/>
      <c r="BLM39" s="1"/>
      <c r="BLN39" s="1"/>
      <c r="BLO39" s="1"/>
      <c r="BLP39" s="1"/>
      <c r="BLQ39" s="1"/>
      <c r="BLR39" s="1"/>
      <c r="BLS39" s="1"/>
      <c r="BLT39" s="1"/>
      <c r="BLU39" s="1"/>
      <c r="BLV39" s="1"/>
      <c r="BLW39" s="1"/>
      <c r="BLX39" s="1"/>
      <c r="BLY39" s="1"/>
      <c r="BLZ39" s="1"/>
      <c r="BMA39" s="1"/>
      <c r="BMB39" s="1"/>
      <c r="BMC39" s="1"/>
      <c r="BMD39" s="1"/>
      <c r="BME39" s="1"/>
      <c r="BMF39" s="1"/>
      <c r="BMG39" s="1"/>
      <c r="BMH39" s="1"/>
      <c r="BMI39" s="1"/>
      <c r="BMJ39" s="1"/>
      <c r="BMK39" s="1"/>
      <c r="BML39" s="1"/>
      <c r="BMM39" s="1"/>
      <c r="BMN39" s="1"/>
      <c r="BMO39" s="1"/>
      <c r="BMP39" s="1"/>
      <c r="BMQ39" s="1"/>
      <c r="BMR39" s="1"/>
      <c r="BMS39" s="1"/>
      <c r="BMT39" s="1"/>
      <c r="BMU39" s="1"/>
      <c r="BMV39" s="1"/>
      <c r="BMW39" s="1"/>
      <c r="BMX39" s="1"/>
      <c r="BMY39" s="1"/>
      <c r="BMZ39" s="1"/>
      <c r="BNA39" s="1"/>
      <c r="BNB39" s="1"/>
      <c r="BNC39" s="1"/>
      <c r="BND39" s="1"/>
      <c r="BNE39" s="1"/>
      <c r="BNF39" s="1"/>
      <c r="BNG39" s="1"/>
      <c r="BNH39" s="1"/>
      <c r="BNI39" s="1"/>
      <c r="BNJ39" s="1"/>
      <c r="BNK39" s="1"/>
      <c r="BNL39" s="1"/>
      <c r="BNM39" s="1"/>
      <c r="BNN39" s="1"/>
      <c r="BNO39" s="1"/>
      <c r="BNP39" s="1"/>
      <c r="BNQ39" s="1"/>
      <c r="BNR39" s="1"/>
      <c r="BNS39" s="1"/>
      <c r="BNT39" s="1"/>
      <c r="BNU39" s="1"/>
      <c r="BNV39" s="1"/>
      <c r="BNW39" s="1"/>
      <c r="BNX39" s="1"/>
      <c r="BNY39" s="1"/>
      <c r="BNZ39" s="1"/>
      <c r="BOA39" s="1"/>
      <c r="BOB39" s="1"/>
      <c r="BOC39" s="1"/>
      <c r="BOD39" s="1"/>
      <c r="BOE39" s="1"/>
      <c r="BOF39" s="1"/>
      <c r="BOG39" s="1"/>
      <c r="BOH39" s="1"/>
      <c r="BOI39" s="1"/>
      <c r="BOJ39" s="1"/>
      <c r="BOK39" s="1"/>
      <c r="BOL39" s="1"/>
      <c r="BOM39" s="1"/>
      <c r="BON39" s="1"/>
      <c r="BOO39" s="1"/>
      <c r="BOP39" s="1"/>
      <c r="BOQ39" s="1"/>
      <c r="BOR39" s="1"/>
      <c r="BOS39" s="1"/>
      <c r="BOT39" s="1"/>
      <c r="BOU39" s="1"/>
      <c r="BOV39" s="1"/>
      <c r="BOW39" s="1"/>
      <c r="BOX39" s="1"/>
      <c r="BOY39" s="1"/>
      <c r="BOZ39" s="1"/>
      <c r="BPA39" s="1"/>
      <c r="BPB39" s="1"/>
      <c r="BPC39" s="1"/>
      <c r="BPD39" s="1"/>
      <c r="BPE39" s="1"/>
      <c r="BPF39" s="1"/>
      <c r="BPG39" s="1"/>
      <c r="BPH39" s="1"/>
      <c r="BPI39" s="1"/>
      <c r="BPJ39" s="1"/>
      <c r="BPK39" s="1"/>
      <c r="BPL39" s="1"/>
      <c r="BPM39" s="1"/>
      <c r="BPN39" s="1"/>
      <c r="BPO39" s="1"/>
      <c r="BPP39" s="1"/>
      <c r="BPQ39" s="1"/>
      <c r="BPR39" s="1"/>
      <c r="BPS39" s="1"/>
      <c r="BPT39" s="1"/>
      <c r="BPU39" s="1"/>
      <c r="BPV39" s="1"/>
      <c r="BPW39" s="1"/>
      <c r="BPX39" s="1"/>
      <c r="BPY39" s="1"/>
      <c r="BPZ39" s="1"/>
      <c r="BQA39" s="1"/>
      <c r="BQB39" s="1"/>
      <c r="BQC39" s="1"/>
      <c r="BQD39" s="1"/>
      <c r="BQE39" s="1"/>
      <c r="BQF39" s="1"/>
      <c r="BQG39" s="1"/>
      <c r="BQH39" s="1"/>
      <c r="BQI39" s="1"/>
      <c r="BQJ39" s="1"/>
      <c r="BQK39" s="1"/>
      <c r="BQL39" s="1"/>
      <c r="BQM39" s="1"/>
      <c r="BQN39" s="1"/>
      <c r="BQO39" s="1"/>
      <c r="BQP39" s="1"/>
      <c r="BQQ39" s="1"/>
      <c r="BQR39" s="1"/>
      <c r="BQS39" s="1"/>
      <c r="BQT39" s="1"/>
      <c r="BQU39" s="1"/>
      <c r="BQV39" s="1"/>
      <c r="BQW39" s="1"/>
      <c r="BQX39" s="1"/>
      <c r="BQY39" s="1"/>
      <c r="BQZ39" s="1"/>
      <c r="BRA39" s="1"/>
      <c r="BRB39" s="1"/>
      <c r="BRC39" s="1"/>
      <c r="BRD39" s="1"/>
      <c r="BRE39" s="1"/>
      <c r="BRF39" s="1"/>
      <c r="BRG39" s="1"/>
      <c r="BRH39" s="1"/>
      <c r="BRI39" s="1"/>
      <c r="BRJ39" s="1"/>
      <c r="BRK39" s="1"/>
      <c r="BRL39" s="1"/>
      <c r="BRM39" s="1"/>
      <c r="BRN39" s="1"/>
      <c r="BRO39" s="1"/>
      <c r="BRP39" s="1"/>
      <c r="BRQ39" s="1"/>
      <c r="BRR39" s="1"/>
      <c r="BRS39" s="1"/>
      <c r="BRT39" s="1"/>
      <c r="BRU39" s="1"/>
      <c r="BRV39" s="1"/>
      <c r="BRW39" s="1"/>
      <c r="BRX39" s="1"/>
      <c r="BRY39" s="1"/>
      <c r="BRZ39" s="1"/>
      <c r="BSA39" s="1"/>
      <c r="BSB39" s="1"/>
      <c r="BSC39" s="1"/>
      <c r="BSD39" s="1"/>
      <c r="BSE39" s="1"/>
      <c r="BSF39" s="1"/>
      <c r="BSG39" s="1"/>
      <c r="BSH39" s="1"/>
      <c r="BSI39" s="1"/>
      <c r="BSJ39" s="1"/>
      <c r="BSK39" s="1"/>
      <c r="BSL39" s="1"/>
      <c r="BSM39" s="1"/>
      <c r="BSN39" s="1"/>
      <c r="BSO39" s="1"/>
      <c r="BSP39" s="1"/>
      <c r="BSQ39" s="1"/>
      <c r="BSR39" s="1"/>
      <c r="BSS39" s="1"/>
      <c r="BST39" s="1"/>
      <c r="BSU39" s="1"/>
      <c r="BSV39" s="1"/>
      <c r="BSW39" s="1"/>
      <c r="BSX39" s="1"/>
      <c r="BSY39" s="1"/>
      <c r="BSZ39" s="1"/>
      <c r="BTA39" s="1"/>
      <c r="BTB39" s="1"/>
      <c r="BTC39" s="1"/>
      <c r="BTD39" s="1"/>
      <c r="BTE39" s="1"/>
      <c r="BTF39" s="1"/>
      <c r="BTG39" s="1"/>
      <c r="BTH39" s="1"/>
      <c r="BTI39" s="1"/>
      <c r="BTJ39" s="1"/>
      <c r="BTK39" s="1"/>
      <c r="BTL39" s="1"/>
      <c r="BTM39" s="1"/>
      <c r="BTN39" s="1"/>
      <c r="BTO39" s="1"/>
      <c r="BTP39" s="1"/>
      <c r="BTQ39" s="1"/>
      <c r="BTR39" s="1"/>
      <c r="BTS39" s="1"/>
      <c r="BTT39" s="1"/>
      <c r="BTU39" s="1"/>
      <c r="BTV39" s="1"/>
      <c r="BTW39" s="1"/>
      <c r="BTX39" s="1"/>
      <c r="BTY39" s="1"/>
      <c r="BTZ39" s="1"/>
      <c r="BUA39" s="1"/>
      <c r="BUB39" s="1"/>
      <c r="BUC39" s="1"/>
      <c r="BUD39" s="1"/>
      <c r="BUE39" s="1"/>
      <c r="BUF39" s="1"/>
      <c r="BUG39" s="1"/>
      <c r="BUH39" s="1"/>
      <c r="BUI39" s="1"/>
      <c r="BUJ39" s="1"/>
      <c r="BUK39" s="1"/>
      <c r="BUL39" s="1"/>
      <c r="BUM39" s="1"/>
      <c r="BUN39" s="1"/>
      <c r="BUO39" s="1"/>
      <c r="BUP39" s="1"/>
      <c r="BUQ39" s="1"/>
      <c r="BUR39" s="1"/>
      <c r="BUS39" s="1"/>
      <c r="BUT39" s="1"/>
      <c r="BUU39" s="1"/>
      <c r="BUV39" s="1"/>
      <c r="BUW39" s="1"/>
      <c r="BUX39" s="1"/>
      <c r="BUY39" s="1"/>
      <c r="BUZ39" s="1"/>
      <c r="BVA39" s="1"/>
      <c r="BVB39" s="1"/>
      <c r="BVC39" s="1"/>
      <c r="BVD39" s="1"/>
      <c r="BVE39" s="1"/>
      <c r="BVF39" s="1"/>
      <c r="BVG39" s="1"/>
      <c r="BVH39" s="1"/>
      <c r="BVI39" s="1"/>
      <c r="BVJ39" s="1"/>
      <c r="BVK39" s="1"/>
      <c r="BVL39" s="1"/>
      <c r="BVM39" s="1"/>
      <c r="BVN39" s="1"/>
      <c r="BVO39" s="1"/>
      <c r="BVP39" s="1"/>
      <c r="BVQ39" s="1"/>
      <c r="BVR39" s="1"/>
      <c r="BVS39" s="1"/>
      <c r="BVT39" s="1"/>
      <c r="BVU39" s="1"/>
      <c r="BVV39" s="1"/>
      <c r="BVW39" s="1"/>
      <c r="BVX39" s="1"/>
      <c r="BVY39" s="1"/>
      <c r="BVZ39" s="1"/>
      <c r="BWA39" s="1"/>
      <c r="BWB39" s="1"/>
      <c r="BWC39" s="1"/>
      <c r="BWD39" s="1"/>
      <c r="BWE39" s="1"/>
      <c r="BWF39" s="1"/>
      <c r="BWG39" s="1"/>
      <c r="BWH39" s="1"/>
      <c r="BWI39" s="1"/>
      <c r="BWJ39" s="1"/>
      <c r="BWK39" s="1"/>
      <c r="BWL39" s="1"/>
      <c r="BWM39" s="1"/>
      <c r="BWN39" s="1"/>
      <c r="BWO39" s="1"/>
      <c r="BWP39" s="1"/>
      <c r="BWQ39" s="1"/>
      <c r="BWR39" s="1"/>
      <c r="BWS39" s="1"/>
      <c r="BWT39" s="1"/>
      <c r="BWU39" s="1"/>
      <c r="BWV39" s="1"/>
      <c r="BWW39" s="1"/>
      <c r="BWX39" s="1"/>
      <c r="BWY39" s="1"/>
      <c r="BWZ39" s="1"/>
      <c r="BXA39" s="1"/>
      <c r="BXB39" s="1"/>
      <c r="BXC39" s="1"/>
      <c r="BXD39" s="1"/>
      <c r="BXE39" s="1"/>
      <c r="BXF39" s="1"/>
      <c r="BXG39" s="1"/>
      <c r="BXH39" s="1"/>
      <c r="BXI39" s="1"/>
      <c r="BXJ39" s="1"/>
      <c r="BXK39" s="1"/>
      <c r="BXL39" s="1"/>
      <c r="BXM39" s="1"/>
      <c r="BXN39" s="1"/>
      <c r="BXO39" s="1"/>
      <c r="BXP39" s="1"/>
      <c r="BXQ39" s="1"/>
      <c r="BXR39" s="1"/>
      <c r="BXS39" s="1"/>
      <c r="BXT39" s="1"/>
      <c r="BXU39" s="1"/>
      <c r="BXV39" s="1"/>
      <c r="BXW39" s="1"/>
      <c r="BXX39" s="1"/>
      <c r="BXY39" s="1"/>
      <c r="BXZ39" s="1"/>
      <c r="BYA39" s="1"/>
      <c r="BYB39" s="1"/>
      <c r="BYC39" s="1"/>
      <c r="BYD39" s="1"/>
      <c r="BYE39" s="1"/>
      <c r="BYF39" s="1"/>
      <c r="BYG39" s="1"/>
      <c r="BYH39" s="1"/>
      <c r="BYI39" s="1"/>
      <c r="BYJ39" s="1"/>
      <c r="BYK39" s="1"/>
      <c r="BYL39" s="1"/>
      <c r="BYM39" s="1"/>
      <c r="BYN39" s="1"/>
      <c r="BYO39" s="1"/>
      <c r="BYP39" s="1"/>
      <c r="BYQ39" s="1"/>
      <c r="BYR39" s="1"/>
      <c r="BYS39" s="1"/>
      <c r="BYT39" s="1"/>
      <c r="BYU39" s="1"/>
      <c r="BYV39" s="1"/>
      <c r="BYW39" s="1"/>
      <c r="BYX39" s="1"/>
      <c r="BYY39" s="1"/>
      <c r="BYZ39" s="1"/>
      <c r="BZA39" s="1"/>
      <c r="BZB39" s="1"/>
      <c r="BZC39" s="1"/>
      <c r="BZD39" s="1"/>
      <c r="BZE39" s="1"/>
      <c r="BZF39" s="1"/>
      <c r="BZG39" s="1"/>
      <c r="BZH39" s="1"/>
      <c r="BZI39" s="1"/>
      <c r="BZJ39" s="1"/>
      <c r="BZK39" s="1"/>
      <c r="BZL39" s="1"/>
      <c r="BZM39" s="1"/>
      <c r="BZN39" s="1"/>
      <c r="BZO39" s="1"/>
      <c r="BZP39" s="1"/>
      <c r="BZQ39" s="1"/>
      <c r="BZR39" s="1"/>
      <c r="BZS39" s="1"/>
      <c r="BZT39" s="1"/>
      <c r="BZU39" s="1"/>
      <c r="BZV39" s="1"/>
      <c r="BZW39" s="1"/>
      <c r="BZX39" s="1"/>
      <c r="BZY39" s="1"/>
      <c r="BZZ39" s="1"/>
      <c r="CAA39" s="1"/>
      <c r="CAB39" s="1"/>
      <c r="CAC39" s="1"/>
      <c r="CAD39" s="1"/>
      <c r="CAE39" s="1"/>
      <c r="CAF39" s="1"/>
      <c r="CAG39" s="1"/>
      <c r="CAH39" s="1"/>
      <c r="CAI39" s="1"/>
      <c r="CAJ39" s="1"/>
      <c r="CAK39" s="1"/>
      <c r="CAL39" s="1"/>
      <c r="CAM39" s="1"/>
      <c r="CAN39" s="1"/>
      <c r="CAO39" s="1"/>
      <c r="CAP39" s="1"/>
      <c r="CAQ39" s="1"/>
      <c r="CAR39" s="1"/>
      <c r="CAS39" s="1"/>
      <c r="CAT39" s="1"/>
      <c r="CAU39" s="1"/>
      <c r="CAV39" s="1"/>
      <c r="CAW39" s="1"/>
      <c r="CAX39" s="1"/>
      <c r="CAY39" s="1"/>
      <c r="CAZ39" s="1"/>
      <c r="CBA39" s="1"/>
      <c r="CBB39" s="1"/>
      <c r="CBC39" s="1"/>
      <c r="CBD39" s="1"/>
      <c r="CBE39" s="1"/>
      <c r="CBF39" s="1"/>
      <c r="CBG39" s="1"/>
      <c r="CBH39" s="1"/>
      <c r="CBI39" s="1"/>
      <c r="CBJ39" s="1"/>
      <c r="CBK39" s="1"/>
      <c r="CBL39" s="1"/>
      <c r="CBM39" s="1"/>
      <c r="CBN39" s="1"/>
      <c r="CBO39" s="1"/>
      <c r="CBP39" s="1"/>
      <c r="CBQ39" s="1"/>
      <c r="CBR39" s="1"/>
      <c r="CBS39" s="1"/>
      <c r="CBT39" s="1"/>
      <c r="CBU39" s="1"/>
      <c r="CBV39" s="1"/>
      <c r="CBW39" s="1"/>
      <c r="CBX39" s="1"/>
      <c r="CBY39" s="1"/>
      <c r="CBZ39" s="1"/>
      <c r="CCA39" s="1"/>
      <c r="CCB39" s="1"/>
      <c r="CCC39" s="1"/>
      <c r="CCD39" s="1"/>
      <c r="CCE39" s="1"/>
      <c r="CCF39" s="1"/>
      <c r="CCG39" s="1"/>
      <c r="CCH39" s="1"/>
      <c r="CCI39" s="1"/>
      <c r="CCJ39" s="1"/>
      <c r="CCK39" s="1"/>
      <c r="CCL39" s="1"/>
      <c r="CCM39" s="1"/>
      <c r="CCN39" s="1"/>
      <c r="CCO39" s="1"/>
      <c r="CCP39" s="1"/>
      <c r="CCQ39" s="1"/>
      <c r="CCR39" s="1"/>
      <c r="CCS39" s="1"/>
      <c r="CCT39" s="1"/>
      <c r="CCU39" s="1"/>
      <c r="CCV39" s="1"/>
      <c r="CCW39" s="1"/>
      <c r="CCX39" s="1"/>
      <c r="CCY39" s="1"/>
      <c r="CCZ39" s="1"/>
      <c r="CDA39" s="1"/>
      <c r="CDB39" s="1"/>
      <c r="CDC39" s="1"/>
      <c r="CDD39" s="1"/>
      <c r="CDE39" s="1"/>
      <c r="CDF39" s="1"/>
      <c r="CDG39" s="1"/>
      <c r="CDH39" s="1"/>
      <c r="CDI39" s="1"/>
      <c r="CDJ39" s="1"/>
      <c r="CDK39" s="1"/>
      <c r="CDL39" s="1"/>
      <c r="CDM39" s="1"/>
      <c r="CDN39" s="1"/>
      <c r="CDO39" s="1"/>
      <c r="CDP39" s="1"/>
      <c r="CDQ39" s="1"/>
      <c r="CDR39" s="1"/>
      <c r="CDS39" s="1"/>
      <c r="CDT39" s="1"/>
      <c r="CDU39" s="1"/>
      <c r="CDV39" s="1"/>
      <c r="CDW39" s="1"/>
      <c r="CDX39" s="1"/>
      <c r="CDY39" s="1"/>
      <c r="CDZ39" s="1"/>
      <c r="CEA39" s="1"/>
      <c r="CEB39" s="1"/>
      <c r="CEC39" s="1"/>
      <c r="CED39" s="1"/>
      <c r="CEE39" s="1"/>
      <c r="CEF39" s="1"/>
      <c r="CEG39" s="1"/>
      <c r="CEH39" s="1"/>
      <c r="CEI39" s="1"/>
      <c r="CEJ39" s="1"/>
      <c r="CEK39" s="1"/>
      <c r="CEL39" s="1"/>
      <c r="CEM39" s="1"/>
      <c r="CEN39" s="1"/>
      <c r="CEO39" s="1"/>
      <c r="CEP39" s="1"/>
      <c r="CEQ39" s="1"/>
      <c r="CER39" s="1"/>
      <c r="CES39" s="1"/>
      <c r="CET39" s="1"/>
      <c r="CEU39" s="1"/>
      <c r="CEV39" s="1"/>
      <c r="CEW39" s="1"/>
      <c r="CEX39" s="1"/>
      <c r="CEY39" s="1"/>
      <c r="CEZ39" s="1"/>
      <c r="CFA39" s="1"/>
      <c r="CFB39" s="1"/>
      <c r="CFC39" s="1"/>
      <c r="CFD39" s="1"/>
      <c r="CFE39" s="1"/>
      <c r="CFF39" s="1"/>
      <c r="CFG39" s="1"/>
      <c r="CFH39" s="1"/>
      <c r="CFI39" s="1"/>
      <c r="CFJ39" s="1"/>
      <c r="CFK39" s="1"/>
      <c r="CFL39" s="1"/>
      <c r="CFM39" s="1"/>
      <c r="CFN39" s="1"/>
      <c r="CFO39" s="1"/>
      <c r="CFP39" s="1"/>
      <c r="CFQ39" s="1"/>
      <c r="CFR39" s="1"/>
      <c r="CFS39" s="1"/>
      <c r="CFT39" s="1"/>
      <c r="CFU39" s="1"/>
      <c r="CFV39" s="1"/>
      <c r="CFW39" s="1"/>
      <c r="CFX39" s="1"/>
      <c r="CFY39" s="1"/>
      <c r="CFZ39" s="1"/>
      <c r="CGA39" s="1"/>
      <c r="CGB39" s="1"/>
      <c r="CGC39" s="1"/>
      <c r="CGD39" s="1"/>
      <c r="CGE39" s="1"/>
      <c r="CGF39" s="1"/>
      <c r="CGG39" s="1"/>
      <c r="CGH39" s="1"/>
      <c r="CGI39" s="1"/>
      <c r="CGJ39" s="1"/>
      <c r="CGK39" s="1"/>
      <c r="CGL39" s="1"/>
      <c r="CGM39" s="1"/>
      <c r="CGN39" s="1"/>
      <c r="CGO39" s="1"/>
      <c r="CGP39" s="1"/>
      <c r="CGQ39" s="1"/>
      <c r="CGR39" s="1"/>
      <c r="CGS39" s="1"/>
      <c r="CGT39" s="1"/>
      <c r="CGU39" s="1"/>
      <c r="CGV39" s="1"/>
      <c r="CGW39" s="1"/>
      <c r="CGX39" s="1"/>
      <c r="CGY39" s="1"/>
      <c r="CGZ39" s="1"/>
      <c r="CHA39" s="1"/>
      <c r="CHB39" s="1"/>
      <c r="CHC39" s="1"/>
      <c r="CHD39" s="1"/>
      <c r="CHE39" s="1"/>
      <c r="CHF39" s="1"/>
      <c r="CHG39" s="1"/>
      <c r="CHH39" s="1"/>
      <c r="CHI39" s="1"/>
      <c r="CHJ39" s="1"/>
      <c r="CHK39" s="1"/>
      <c r="CHL39" s="1"/>
      <c r="CHM39" s="1"/>
      <c r="CHN39" s="1"/>
      <c r="CHO39" s="1"/>
      <c r="CHP39" s="1"/>
      <c r="CHQ39" s="1"/>
      <c r="CHR39" s="1"/>
      <c r="CHS39" s="1"/>
      <c r="CHT39" s="1"/>
      <c r="CHU39" s="1"/>
      <c r="CHV39" s="1"/>
      <c r="CHW39" s="1"/>
      <c r="CHX39" s="1"/>
      <c r="CHY39" s="1"/>
      <c r="CHZ39" s="1"/>
      <c r="CIA39" s="1"/>
      <c r="CIB39" s="1"/>
      <c r="CIC39" s="1"/>
      <c r="CID39" s="1"/>
      <c r="CIE39" s="1"/>
      <c r="CIF39" s="1"/>
      <c r="CIG39" s="1"/>
      <c r="CIH39" s="1"/>
      <c r="CII39" s="1"/>
      <c r="CIJ39" s="1"/>
      <c r="CIK39" s="1"/>
      <c r="CIL39" s="1"/>
      <c r="CIM39" s="1"/>
      <c r="CIN39" s="1"/>
      <c r="CIO39" s="1"/>
      <c r="CIP39" s="1"/>
      <c r="CIQ39" s="1"/>
      <c r="CIR39" s="1"/>
      <c r="CIS39" s="1"/>
      <c r="CIT39" s="1"/>
      <c r="CIU39" s="1"/>
      <c r="CIV39" s="1"/>
      <c r="CIW39" s="1"/>
      <c r="CIX39" s="1"/>
      <c r="CIY39" s="1"/>
      <c r="CIZ39" s="1"/>
      <c r="CJA39" s="1"/>
      <c r="CJB39" s="1"/>
      <c r="CJC39" s="1"/>
      <c r="CJD39" s="1"/>
      <c r="CJE39" s="1"/>
      <c r="CJF39" s="1"/>
      <c r="CJG39" s="1"/>
      <c r="CJH39" s="1"/>
      <c r="CJI39" s="1"/>
      <c r="CJJ39" s="1"/>
      <c r="CJK39" s="1"/>
      <c r="CJL39" s="1"/>
      <c r="CJM39" s="1"/>
      <c r="CJN39" s="1"/>
      <c r="CJO39" s="1"/>
      <c r="CJP39" s="1"/>
      <c r="CJQ39" s="1"/>
      <c r="CJR39" s="1"/>
      <c r="CJS39" s="1"/>
      <c r="CJT39" s="1"/>
      <c r="CJU39" s="1"/>
      <c r="CJV39" s="1"/>
      <c r="CJW39" s="1"/>
      <c r="CJX39" s="1"/>
      <c r="CJY39" s="1"/>
      <c r="CJZ39" s="1"/>
      <c r="CKA39" s="1"/>
      <c r="CKB39" s="1"/>
      <c r="CKC39" s="1"/>
      <c r="CKD39" s="1"/>
      <c r="CKE39" s="1"/>
      <c r="CKF39" s="1"/>
      <c r="CKG39" s="1"/>
      <c r="CKH39" s="1"/>
      <c r="CKI39" s="1"/>
      <c r="CKJ39" s="1"/>
      <c r="CKK39" s="1"/>
      <c r="CKL39" s="1"/>
      <c r="CKM39" s="1"/>
      <c r="CKN39" s="1"/>
      <c r="CKO39" s="1"/>
      <c r="CKP39" s="1"/>
      <c r="CKQ39" s="1"/>
      <c r="CKR39" s="1"/>
      <c r="CKS39" s="1"/>
      <c r="CKT39" s="1"/>
      <c r="CKU39" s="1"/>
      <c r="CKV39" s="1"/>
      <c r="CKW39" s="1"/>
      <c r="CKX39" s="1"/>
      <c r="CKY39" s="1"/>
      <c r="CKZ39" s="1"/>
      <c r="CLA39" s="1"/>
      <c r="CLB39" s="1"/>
      <c r="CLC39" s="1"/>
      <c r="CLD39" s="1"/>
      <c r="CLE39" s="1"/>
      <c r="CLF39" s="1"/>
      <c r="CLG39" s="1"/>
      <c r="CLH39" s="1"/>
      <c r="CLI39" s="1"/>
      <c r="CLJ39" s="1"/>
      <c r="CLK39" s="1"/>
      <c r="CLL39" s="1"/>
      <c r="CLM39" s="1"/>
      <c r="CLN39" s="1"/>
      <c r="CLO39" s="1"/>
      <c r="CLP39" s="1"/>
      <c r="CLQ39" s="1"/>
      <c r="CLR39" s="1"/>
      <c r="CLS39" s="1"/>
      <c r="CLT39" s="1"/>
      <c r="CLU39" s="1"/>
      <c r="CLV39" s="1"/>
      <c r="CLW39" s="1"/>
      <c r="CLX39" s="1"/>
      <c r="CLY39" s="1"/>
      <c r="CLZ39" s="1"/>
      <c r="CMA39" s="1"/>
      <c r="CMB39" s="1"/>
      <c r="CMC39" s="1"/>
      <c r="CMD39" s="1"/>
      <c r="CME39" s="1"/>
      <c r="CMF39" s="1"/>
      <c r="CMG39" s="1"/>
      <c r="CMH39" s="1"/>
      <c r="CMI39" s="1"/>
      <c r="CMJ39" s="1"/>
      <c r="CMK39" s="1"/>
      <c r="CML39" s="1"/>
      <c r="CMM39" s="1"/>
      <c r="CMN39" s="1"/>
      <c r="CMO39" s="1"/>
      <c r="CMP39" s="1"/>
      <c r="CMQ39" s="1"/>
      <c r="CMR39" s="1"/>
      <c r="CMS39" s="1"/>
      <c r="CMT39" s="1"/>
      <c r="CMU39" s="1"/>
      <c r="CMV39" s="1"/>
      <c r="CMW39" s="1"/>
      <c r="CMX39" s="1"/>
      <c r="CMY39" s="1"/>
      <c r="CMZ39" s="1"/>
      <c r="CNA39" s="1"/>
      <c r="CNB39" s="1"/>
      <c r="CNC39" s="1"/>
      <c r="CND39" s="1"/>
      <c r="CNE39" s="1"/>
      <c r="CNF39" s="1"/>
      <c r="CNG39" s="1"/>
      <c r="CNH39" s="1"/>
      <c r="CNI39" s="1"/>
      <c r="CNJ39" s="1"/>
      <c r="CNK39" s="1"/>
      <c r="CNL39" s="1"/>
      <c r="CNM39" s="1"/>
      <c r="CNN39" s="1"/>
      <c r="CNO39" s="1"/>
      <c r="CNP39" s="1"/>
      <c r="CNQ39" s="1"/>
      <c r="CNR39" s="1"/>
      <c r="CNS39" s="1"/>
      <c r="CNT39" s="1"/>
      <c r="CNU39" s="1"/>
      <c r="CNV39" s="1"/>
      <c r="CNW39" s="1"/>
      <c r="CNX39" s="1"/>
      <c r="CNY39" s="1"/>
      <c r="CNZ39" s="1"/>
      <c r="COA39" s="1"/>
      <c r="COB39" s="1"/>
      <c r="COC39" s="1"/>
      <c r="COD39" s="1"/>
      <c r="COE39" s="1"/>
      <c r="COF39" s="1"/>
      <c r="COG39" s="1"/>
      <c r="COH39" s="1"/>
      <c r="COI39" s="1"/>
      <c r="COJ39" s="1"/>
      <c r="COK39" s="1"/>
      <c r="COL39" s="1"/>
      <c r="COM39" s="1"/>
      <c r="CON39" s="1"/>
      <c r="COO39" s="1"/>
      <c r="COP39" s="1"/>
      <c r="COQ39" s="1"/>
      <c r="COR39" s="1"/>
      <c r="COS39" s="1"/>
      <c r="COT39" s="1"/>
      <c r="COU39" s="1"/>
      <c r="COV39" s="1"/>
      <c r="COW39" s="1"/>
      <c r="COX39" s="1"/>
      <c r="COY39" s="1"/>
      <c r="COZ39" s="1"/>
      <c r="CPA39" s="1"/>
      <c r="CPB39" s="1"/>
      <c r="CPC39" s="1"/>
      <c r="CPD39" s="1"/>
      <c r="CPE39" s="1"/>
      <c r="CPF39" s="1"/>
      <c r="CPG39" s="1"/>
      <c r="CPH39" s="1"/>
      <c r="CPI39" s="1"/>
      <c r="CPJ39" s="1"/>
      <c r="CPK39" s="1"/>
      <c r="CPL39" s="1"/>
      <c r="CPM39" s="1"/>
      <c r="CPN39" s="1"/>
      <c r="CPO39" s="1"/>
      <c r="CPP39" s="1"/>
      <c r="CPQ39" s="1"/>
      <c r="CPR39" s="1"/>
      <c r="CPS39" s="1"/>
      <c r="CPT39" s="1"/>
      <c r="CPU39" s="1"/>
      <c r="CPV39" s="1"/>
      <c r="CPW39" s="1"/>
      <c r="CPX39" s="1"/>
      <c r="CPY39" s="1"/>
      <c r="CPZ39" s="1"/>
      <c r="CQA39" s="1"/>
      <c r="CQB39" s="1"/>
      <c r="CQC39" s="1"/>
      <c r="CQD39" s="1"/>
      <c r="CQE39" s="1"/>
      <c r="CQF39" s="1"/>
      <c r="CQG39" s="1"/>
      <c r="CQH39" s="1"/>
      <c r="CQI39" s="1"/>
      <c r="CQJ39" s="1"/>
      <c r="CQK39" s="1"/>
      <c r="CQL39" s="1"/>
      <c r="CQM39" s="1"/>
      <c r="CQN39" s="1"/>
      <c r="CQO39" s="1"/>
      <c r="CQP39" s="1"/>
      <c r="CQQ39" s="1"/>
      <c r="CQR39" s="1"/>
      <c r="CQS39" s="1"/>
      <c r="CQT39" s="1"/>
      <c r="CQU39" s="1"/>
      <c r="CQV39" s="1"/>
      <c r="CQW39" s="1"/>
      <c r="CQX39" s="1"/>
      <c r="CQY39" s="1"/>
      <c r="CQZ39" s="1"/>
      <c r="CRA39" s="1"/>
      <c r="CRB39" s="1"/>
      <c r="CRC39" s="1"/>
      <c r="CRD39" s="1"/>
      <c r="CRE39" s="1"/>
      <c r="CRF39" s="1"/>
      <c r="CRG39" s="1"/>
      <c r="CRH39" s="1"/>
      <c r="CRI39" s="1"/>
      <c r="CRJ39" s="1"/>
      <c r="CRK39" s="1"/>
      <c r="CRL39" s="1"/>
      <c r="CRM39" s="1"/>
      <c r="CRN39" s="1"/>
      <c r="CRO39" s="1"/>
      <c r="CRP39" s="1"/>
      <c r="CRQ39" s="1"/>
      <c r="CRR39" s="1"/>
      <c r="CRS39" s="1"/>
      <c r="CRT39" s="1"/>
      <c r="CRU39" s="1"/>
      <c r="CRV39" s="1"/>
      <c r="CRW39" s="1"/>
      <c r="CRX39" s="1"/>
      <c r="CRY39" s="1"/>
      <c r="CRZ39" s="1"/>
      <c r="CSA39" s="1"/>
      <c r="CSB39" s="1"/>
      <c r="CSC39" s="1"/>
      <c r="CSD39" s="1"/>
      <c r="CSE39" s="1"/>
      <c r="CSF39" s="1"/>
      <c r="CSG39" s="1"/>
      <c r="CSH39" s="1"/>
      <c r="CSI39" s="1"/>
      <c r="CSJ39" s="1"/>
      <c r="CSK39" s="1"/>
      <c r="CSL39" s="1"/>
      <c r="CSM39" s="1"/>
      <c r="CSN39" s="1"/>
      <c r="CSO39" s="1"/>
      <c r="CSP39" s="1"/>
      <c r="CSQ39" s="1"/>
      <c r="CSR39" s="1"/>
      <c r="CSS39" s="1"/>
      <c r="CST39" s="1"/>
      <c r="CSU39" s="1"/>
      <c r="CSV39" s="1"/>
      <c r="CSW39" s="1"/>
      <c r="CSX39" s="1"/>
      <c r="CSY39" s="1"/>
      <c r="CSZ39" s="1"/>
      <c r="CTA39" s="1"/>
      <c r="CTB39" s="1"/>
      <c r="CTC39" s="1"/>
      <c r="CTD39" s="1"/>
      <c r="CTE39" s="1"/>
      <c r="CTF39" s="1"/>
      <c r="CTG39" s="1"/>
      <c r="CTH39" s="1"/>
      <c r="CTI39" s="1"/>
      <c r="CTJ39" s="1"/>
      <c r="CTK39" s="1"/>
      <c r="CTL39" s="1"/>
      <c r="CTM39" s="1"/>
      <c r="CTN39" s="1"/>
      <c r="CTO39" s="1"/>
      <c r="CTP39" s="1"/>
      <c r="CTQ39" s="1"/>
      <c r="CTR39" s="1"/>
      <c r="CTS39" s="1"/>
      <c r="CTT39" s="1"/>
      <c r="CTU39" s="1"/>
      <c r="CTV39" s="1"/>
      <c r="CTW39" s="1"/>
      <c r="CTX39" s="1"/>
      <c r="CTY39" s="1"/>
      <c r="CTZ39" s="1"/>
      <c r="CUA39" s="1"/>
      <c r="CUB39" s="1"/>
      <c r="CUC39" s="1"/>
      <c r="CUD39" s="1"/>
      <c r="CUE39" s="1"/>
      <c r="CUF39" s="1"/>
      <c r="CUG39" s="1"/>
      <c r="CUH39" s="1"/>
      <c r="CUI39" s="1"/>
      <c r="CUJ39" s="1"/>
      <c r="CUK39" s="1"/>
      <c r="CUL39" s="1"/>
      <c r="CUM39" s="1"/>
      <c r="CUN39" s="1"/>
      <c r="CUO39" s="1"/>
      <c r="CUP39" s="1"/>
      <c r="CUQ39" s="1"/>
      <c r="CUR39" s="1"/>
      <c r="CUS39" s="1"/>
      <c r="CUT39" s="1"/>
      <c r="CUU39" s="1"/>
      <c r="CUV39" s="1"/>
      <c r="CUW39" s="1"/>
      <c r="CUX39" s="1"/>
      <c r="CUY39" s="1"/>
      <c r="CUZ39" s="1"/>
      <c r="CVA39" s="1"/>
      <c r="CVB39" s="1"/>
      <c r="CVC39" s="1"/>
      <c r="CVD39" s="1"/>
      <c r="CVE39" s="1"/>
      <c r="CVF39" s="1"/>
      <c r="CVG39" s="1"/>
      <c r="CVH39" s="1"/>
      <c r="CVI39" s="1"/>
      <c r="CVJ39" s="1"/>
      <c r="CVK39" s="1"/>
      <c r="CVL39" s="1"/>
      <c r="CVM39" s="1"/>
      <c r="CVN39" s="1"/>
      <c r="CVO39" s="1"/>
      <c r="CVP39" s="1"/>
      <c r="CVQ39" s="1"/>
      <c r="CVR39" s="1"/>
      <c r="CVS39" s="1"/>
      <c r="CVT39" s="1"/>
      <c r="CVU39" s="1"/>
      <c r="CVV39" s="1"/>
      <c r="CVW39" s="1"/>
      <c r="CVX39" s="1"/>
      <c r="CVY39" s="1"/>
      <c r="CVZ39" s="1"/>
      <c r="CWA39" s="1"/>
      <c r="CWB39" s="1"/>
      <c r="CWC39" s="1"/>
      <c r="CWD39" s="1"/>
      <c r="CWE39" s="1"/>
      <c r="CWF39" s="1"/>
      <c r="CWG39" s="1"/>
      <c r="CWH39" s="1"/>
      <c r="CWI39" s="1"/>
      <c r="CWJ39" s="1"/>
      <c r="CWK39" s="1"/>
      <c r="CWL39" s="1"/>
      <c r="CWM39" s="1"/>
      <c r="CWN39" s="1"/>
      <c r="CWO39" s="1"/>
      <c r="CWP39" s="1"/>
      <c r="CWQ39" s="1"/>
      <c r="CWR39" s="1"/>
      <c r="CWS39" s="1"/>
      <c r="CWT39" s="1"/>
      <c r="CWU39" s="1"/>
      <c r="CWV39" s="1"/>
      <c r="CWW39" s="1"/>
      <c r="CWX39" s="1"/>
      <c r="CWY39" s="1"/>
      <c r="CWZ39" s="1"/>
      <c r="CXA39" s="1"/>
      <c r="CXB39" s="1"/>
      <c r="CXC39" s="1"/>
      <c r="CXD39" s="1"/>
      <c r="CXE39" s="1"/>
      <c r="CXF39" s="1"/>
      <c r="CXG39" s="1"/>
      <c r="CXH39" s="1"/>
      <c r="CXI39" s="1"/>
      <c r="CXJ39" s="1"/>
      <c r="CXK39" s="1"/>
      <c r="CXL39" s="1"/>
      <c r="CXM39" s="1"/>
      <c r="CXN39" s="1"/>
      <c r="CXO39" s="1"/>
      <c r="CXP39" s="1"/>
      <c r="CXQ39" s="1"/>
      <c r="CXR39" s="1"/>
      <c r="CXS39" s="1"/>
      <c r="CXT39" s="1"/>
      <c r="CXU39" s="1"/>
      <c r="CXV39" s="1"/>
      <c r="CXW39" s="1"/>
      <c r="CXX39" s="1"/>
      <c r="CXY39" s="1"/>
      <c r="CXZ39" s="1"/>
      <c r="CYA39" s="1"/>
      <c r="CYB39" s="1"/>
      <c r="CYC39" s="1"/>
      <c r="CYD39" s="1"/>
      <c r="CYE39" s="1"/>
      <c r="CYF39" s="1"/>
      <c r="CYG39" s="1"/>
      <c r="CYH39" s="1"/>
      <c r="CYI39" s="1"/>
      <c r="CYJ39" s="1"/>
      <c r="CYK39" s="1"/>
      <c r="CYL39" s="1"/>
      <c r="CYM39" s="1"/>
      <c r="CYN39" s="1"/>
      <c r="CYO39" s="1"/>
      <c r="CYP39" s="1"/>
      <c r="CYQ39" s="1"/>
      <c r="CYR39" s="1"/>
      <c r="CYS39" s="1"/>
      <c r="CYT39" s="1"/>
      <c r="CYU39" s="1"/>
      <c r="CYV39" s="1"/>
      <c r="CYW39" s="1"/>
      <c r="CYX39" s="1"/>
      <c r="CYY39" s="1"/>
      <c r="CYZ39" s="1"/>
      <c r="CZA39" s="1"/>
      <c r="CZB39" s="1"/>
      <c r="CZC39" s="1"/>
      <c r="CZD39" s="1"/>
      <c r="CZE39" s="1"/>
      <c r="CZF39" s="1"/>
      <c r="CZG39" s="1"/>
      <c r="CZH39" s="1"/>
      <c r="CZI39" s="1"/>
      <c r="CZJ39" s="1"/>
      <c r="CZK39" s="1"/>
      <c r="CZL39" s="1"/>
      <c r="CZM39" s="1"/>
      <c r="CZN39" s="1"/>
      <c r="CZO39" s="1"/>
      <c r="CZP39" s="1"/>
      <c r="CZQ39" s="1"/>
      <c r="CZR39" s="1"/>
      <c r="CZS39" s="1"/>
      <c r="CZT39" s="1"/>
      <c r="CZU39" s="1"/>
      <c r="CZV39" s="1"/>
      <c r="CZW39" s="1"/>
      <c r="CZX39" s="1"/>
      <c r="CZY39" s="1"/>
      <c r="CZZ39" s="1"/>
      <c r="DAA39" s="1"/>
      <c r="DAB39" s="1"/>
      <c r="DAC39" s="1"/>
      <c r="DAD39" s="1"/>
      <c r="DAE39" s="1"/>
      <c r="DAF39" s="1"/>
      <c r="DAG39" s="1"/>
      <c r="DAH39" s="1"/>
      <c r="DAI39" s="1"/>
      <c r="DAJ39" s="1"/>
      <c r="DAK39" s="1"/>
      <c r="DAL39" s="1"/>
      <c r="DAM39" s="1"/>
      <c r="DAN39" s="1"/>
      <c r="DAO39" s="1"/>
      <c r="DAP39" s="1"/>
      <c r="DAQ39" s="1"/>
      <c r="DAR39" s="1"/>
      <c r="DAS39" s="1"/>
      <c r="DAT39" s="1"/>
      <c r="DAU39" s="1"/>
      <c r="DAV39" s="1"/>
      <c r="DAW39" s="1"/>
      <c r="DAX39" s="1"/>
      <c r="DAY39" s="1"/>
      <c r="DAZ39" s="1"/>
      <c r="DBA39" s="1"/>
      <c r="DBB39" s="1"/>
      <c r="DBC39" s="1"/>
      <c r="DBD39" s="1"/>
      <c r="DBE39" s="1"/>
      <c r="DBF39" s="1"/>
      <c r="DBG39" s="1"/>
      <c r="DBH39" s="1"/>
      <c r="DBI39" s="1"/>
      <c r="DBJ39" s="1"/>
      <c r="DBK39" s="1"/>
      <c r="DBL39" s="1"/>
      <c r="DBM39" s="1"/>
      <c r="DBN39" s="1"/>
      <c r="DBO39" s="1"/>
      <c r="DBP39" s="1"/>
      <c r="DBQ39" s="1"/>
      <c r="DBR39" s="1"/>
      <c r="DBS39" s="1"/>
      <c r="DBT39" s="1"/>
      <c r="DBU39" s="1"/>
      <c r="DBV39" s="1"/>
      <c r="DBW39" s="1"/>
      <c r="DBX39" s="1"/>
      <c r="DBY39" s="1"/>
      <c r="DBZ39" s="1"/>
      <c r="DCA39" s="1"/>
      <c r="DCB39" s="1"/>
      <c r="DCC39" s="1"/>
      <c r="DCD39" s="1"/>
      <c r="DCE39" s="1"/>
      <c r="DCF39" s="1"/>
      <c r="DCG39" s="1"/>
      <c r="DCH39" s="1"/>
      <c r="DCI39" s="1"/>
      <c r="DCJ39" s="1"/>
      <c r="DCK39" s="1"/>
      <c r="DCL39" s="1"/>
      <c r="DCM39" s="1"/>
      <c r="DCN39" s="1"/>
      <c r="DCO39" s="1"/>
      <c r="DCP39" s="1"/>
      <c r="DCQ39" s="1"/>
      <c r="DCR39" s="1"/>
      <c r="DCS39" s="1"/>
      <c r="DCT39" s="1"/>
      <c r="DCU39" s="1"/>
      <c r="DCV39" s="1"/>
      <c r="DCW39" s="1"/>
      <c r="DCX39" s="1"/>
      <c r="DCY39" s="1"/>
      <c r="DCZ39" s="1"/>
      <c r="DDA39" s="1"/>
      <c r="DDB39" s="1"/>
      <c r="DDC39" s="1"/>
      <c r="DDD39" s="1"/>
      <c r="DDE39" s="1"/>
      <c r="DDF39" s="1"/>
      <c r="DDG39" s="1"/>
      <c r="DDH39" s="1"/>
      <c r="DDI39" s="1"/>
      <c r="DDJ39" s="1"/>
      <c r="DDK39" s="1"/>
      <c r="DDL39" s="1"/>
      <c r="DDM39" s="1"/>
      <c r="DDN39" s="1"/>
      <c r="DDO39" s="1"/>
      <c r="DDP39" s="1"/>
      <c r="DDQ39" s="1"/>
      <c r="DDR39" s="1"/>
      <c r="DDS39" s="1"/>
      <c r="DDT39" s="1"/>
      <c r="DDU39" s="1"/>
      <c r="DDV39" s="1"/>
      <c r="DDW39" s="1"/>
      <c r="DDX39" s="1"/>
      <c r="DDY39" s="1"/>
      <c r="DDZ39" s="1"/>
      <c r="DEA39" s="1"/>
      <c r="DEB39" s="1"/>
      <c r="DEC39" s="1"/>
      <c r="DED39" s="1"/>
      <c r="DEE39" s="1"/>
      <c r="DEF39" s="1"/>
      <c r="DEG39" s="1"/>
      <c r="DEH39" s="1"/>
      <c r="DEI39" s="1"/>
      <c r="DEJ39" s="1"/>
      <c r="DEK39" s="1"/>
      <c r="DEL39" s="1"/>
      <c r="DEM39" s="1"/>
      <c r="DEN39" s="1"/>
      <c r="DEO39" s="1"/>
      <c r="DEP39" s="1"/>
      <c r="DEQ39" s="1"/>
      <c r="DER39" s="1"/>
      <c r="DES39" s="1"/>
      <c r="DET39" s="1"/>
      <c r="DEU39" s="1"/>
      <c r="DEV39" s="1"/>
      <c r="DEW39" s="1"/>
      <c r="DEX39" s="1"/>
      <c r="DEY39" s="1"/>
      <c r="DEZ39" s="1"/>
      <c r="DFA39" s="1"/>
      <c r="DFB39" s="1"/>
      <c r="DFC39" s="1"/>
      <c r="DFD39" s="1"/>
      <c r="DFE39" s="1"/>
      <c r="DFF39" s="1"/>
      <c r="DFG39" s="1"/>
      <c r="DFH39" s="1"/>
      <c r="DFI39" s="1"/>
      <c r="DFJ39" s="1"/>
      <c r="DFK39" s="1"/>
      <c r="DFL39" s="1"/>
      <c r="DFM39" s="1"/>
      <c r="DFN39" s="1"/>
      <c r="DFO39" s="1"/>
      <c r="DFP39" s="1"/>
      <c r="DFQ39" s="1"/>
      <c r="DFR39" s="1"/>
      <c r="DFS39" s="1"/>
      <c r="DFT39" s="1"/>
      <c r="DFU39" s="1"/>
      <c r="DFV39" s="1"/>
      <c r="DFW39" s="1"/>
      <c r="DFX39" s="1"/>
      <c r="DFY39" s="1"/>
      <c r="DFZ39" s="1"/>
      <c r="DGA39" s="1"/>
      <c r="DGB39" s="1"/>
      <c r="DGC39" s="1"/>
      <c r="DGD39" s="1"/>
      <c r="DGE39" s="1"/>
      <c r="DGF39" s="1"/>
      <c r="DGG39" s="1"/>
      <c r="DGH39" s="1"/>
      <c r="DGI39" s="1"/>
      <c r="DGJ39" s="1"/>
      <c r="DGK39" s="1"/>
      <c r="DGL39" s="1"/>
      <c r="DGM39" s="1"/>
      <c r="DGN39" s="1"/>
      <c r="DGO39" s="1"/>
      <c r="DGP39" s="1"/>
      <c r="DGQ39" s="1"/>
      <c r="DGR39" s="1"/>
      <c r="DGS39" s="1"/>
      <c r="DGT39" s="1"/>
      <c r="DGU39" s="1"/>
      <c r="DGV39" s="1"/>
      <c r="DGW39" s="1"/>
      <c r="DGX39" s="1"/>
      <c r="DGY39" s="1"/>
      <c r="DGZ39" s="1"/>
      <c r="DHA39" s="1"/>
      <c r="DHB39" s="1"/>
      <c r="DHC39" s="1"/>
      <c r="DHD39" s="1"/>
      <c r="DHE39" s="1"/>
      <c r="DHF39" s="1"/>
      <c r="DHG39" s="1"/>
      <c r="DHH39" s="1"/>
      <c r="DHI39" s="1"/>
      <c r="DHJ39" s="1"/>
      <c r="DHK39" s="1"/>
      <c r="DHL39" s="1"/>
      <c r="DHM39" s="1"/>
      <c r="DHN39" s="1"/>
      <c r="DHO39" s="1"/>
      <c r="DHP39" s="1"/>
      <c r="DHQ39" s="1"/>
      <c r="DHR39" s="1"/>
      <c r="DHS39" s="1"/>
      <c r="DHT39" s="1"/>
      <c r="DHU39" s="1"/>
      <c r="DHV39" s="1"/>
      <c r="DHW39" s="1"/>
      <c r="DHX39" s="1"/>
      <c r="DHY39" s="1"/>
      <c r="DHZ39" s="1"/>
      <c r="DIA39" s="1"/>
      <c r="DIB39" s="1"/>
      <c r="DIC39" s="1"/>
      <c r="DID39" s="1"/>
      <c r="DIE39" s="1"/>
      <c r="DIF39" s="1"/>
      <c r="DIG39" s="1"/>
      <c r="DIH39" s="1"/>
      <c r="DII39" s="1"/>
      <c r="DIJ39" s="1"/>
      <c r="DIK39" s="1"/>
      <c r="DIL39" s="1"/>
      <c r="DIM39" s="1"/>
      <c r="DIN39" s="1"/>
      <c r="DIO39" s="1"/>
      <c r="DIP39" s="1"/>
      <c r="DIQ39" s="1"/>
      <c r="DIR39" s="1"/>
      <c r="DIS39" s="1"/>
      <c r="DIT39" s="1"/>
      <c r="DIU39" s="1"/>
      <c r="DIV39" s="1"/>
      <c r="DIW39" s="1"/>
      <c r="DIX39" s="1"/>
      <c r="DIY39" s="1"/>
      <c r="DIZ39" s="1"/>
      <c r="DJA39" s="1"/>
      <c r="DJB39" s="1"/>
      <c r="DJC39" s="1"/>
      <c r="DJD39" s="1"/>
      <c r="DJE39" s="1"/>
      <c r="DJF39" s="1"/>
      <c r="DJG39" s="1"/>
      <c r="DJH39" s="1"/>
      <c r="DJI39" s="1"/>
      <c r="DJJ39" s="1"/>
      <c r="DJK39" s="1"/>
      <c r="DJL39" s="1"/>
      <c r="DJM39" s="1"/>
      <c r="DJN39" s="1"/>
      <c r="DJO39" s="1"/>
      <c r="DJP39" s="1"/>
      <c r="DJQ39" s="1"/>
      <c r="DJR39" s="1"/>
      <c r="DJS39" s="1"/>
      <c r="DJT39" s="1"/>
      <c r="DJU39" s="1"/>
      <c r="DJV39" s="1"/>
      <c r="DJW39" s="1"/>
      <c r="DJX39" s="1"/>
      <c r="DJY39" s="1"/>
      <c r="DJZ39" s="1"/>
      <c r="DKA39" s="1"/>
      <c r="DKB39" s="1"/>
      <c r="DKC39" s="1"/>
      <c r="DKD39" s="1"/>
      <c r="DKE39" s="1"/>
      <c r="DKF39" s="1"/>
      <c r="DKG39" s="1"/>
      <c r="DKH39" s="1"/>
      <c r="DKI39" s="1"/>
      <c r="DKJ39" s="1"/>
      <c r="DKK39" s="1"/>
      <c r="DKL39" s="1"/>
      <c r="DKM39" s="1"/>
      <c r="DKN39" s="1"/>
      <c r="DKO39" s="1"/>
      <c r="DKP39" s="1"/>
      <c r="DKQ39" s="1"/>
      <c r="DKR39" s="1"/>
      <c r="DKS39" s="1"/>
      <c r="DKT39" s="1"/>
      <c r="DKU39" s="1"/>
      <c r="DKV39" s="1"/>
      <c r="DKW39" s="1"/>
      <c r="DKX39" s="1"/>
      <c r="DKY39" s="1"/>
      <c r="DKZ39" s="1"/>
      <c r="DLA39" s="1"/>
      <c r="DLB39" s="1"/>
      <c r="DLC39" s="1"/>
      <c r="DLD39" s="1"/>
      <c r="DLE39" s="1"/>
      <c r="DLF39" s="1"/>
      <c r="DLG39" s="1"/>
      <c r="DLH39" s="1"/>
      <c r="DLI39" s="1"/>
      <c r="DLJ39" s="1"/>
      <c r="DLK39" s="1"/>
      <c r="DLL39" s="1"/>
      <c r="DLM39" s="1"/>
      <c r="DLN39" s="1"/>
      <c r="DLO39" s="1"/>
      <c r="DLP39" s="1"/>
      <c r="DLQ39" s="1"/>
      <c r="DLR39" s="1"/>
      <c r="DLS39" s="1"/>
      <c r="DLT39" s="1"/>
      <c r="DLU39" s="1"/>
      <c r="DLV39" s="1"/>
      <c r="DLW39" s="1"/>
      <c r="DLX39" s="1"/>
      <c r="DLY39" s="1"/>
      <c r="DLZ39" s="1"/>
      <c r="DMA39" s="1"/>
      <c r="DMB39" s="1"/>
      <c r="DMC39" s="1"/>
      <c r="DMD39" s="1"/>
      <c r="DME39" s="1"/>
      <c r="DMF39" s="1"/>
      <c r="DMG39" s="1"/>
      <c r="DMH39" s="1"/>
      <c r="DMI39" s="1"/>
      <c r="DMJ39" s="1"/>
      <c r="DMK39" s="1"/>
      <c r="DML39" s="1"/>
      <c r="DMM39" s="1"/>
      <c r="DMN39" s="1"/>
      <c r="DMO39" s="1"/>
      <c r="DMP39" s="1"/>
      <c r="DMQ39" s="1"/>
      <c r="DMR39" s="1"/>
      <c r="DMS39" s="1"/>
      <c r="DMT39" s="1"/>
      <c r="DMU39" s="1"/>
      <c r="DMV39" s="1"/>
      <c r="DMW39" s="1"/>
      <c r="DMX39" s="1"/>
      <c r="DMY39" s="1"/>
      <c r="DMZ39" s="1"/>
      <c r="DNA39" s="1"/>
      <c r="DNB39" s="1"/>
      <c r="DNC39" s="1"/>
      <c r="DND39" s="1"/>
      <c r="DNE39" s="1"/>
      <c r="DNF39" s="1"/>
      <c r="DNG39" s="1"/>
      <c r="DNH39" s="1"/>
      <c r="DNI39" s="1"/>
      <c r="DNJ39" s="1"/>
      <c r="DNK39" s="1"/>
      <c r="DNL39" s="1"/>
      <c r="DNM39" s="1"/>
      <c r="DNN39" s="1"/>
      <c r="DNO39" s="1"/>
      <c r="DNP39" s="1"/>
      <c r="DNQ39" s="1"/>
      <c r="DNR39" s="1"/>
      <c r="DNS39" s="1"/>
      <c r="DNT39" s="1"/>
      <c r="DNU39" s="1"/>
      <c r="DNV39" s="1"/>
      <c r="DNW39" s="1"/>
      <c r="DNX39" s="1"/>
      <c r="DNY39" s="1"/>
      <c r="DNZ39" s="1"/>
      <c r="DOA39" s="1"/>
      <c r="DOB39" s="1"/>
      <c r="DOC39" s="1"/>
      <c r="DOD39" s="1"/>
      <c r="DOE39" s="1"/>
      <c r="DOF39" s="1"/>
      <c r="DOG39" s="1"/>
      <c r="DOH39" s="1"/>
      <c r="DOI39" s="1"/>
      <c r="DOJ39" s="1"/>
      <c r="DOK39" s="1"/>
      <c r="DOL39" s="1"/>
      <c r="DOM39" s="1"/>
      <c r="DON39" s="1"/>
      <c r="DOO39" s="1"/>
      <c r="DOP39" s="1"/>
      <c r="DOQ39" s="1"/>
      <c r="DOR39" s="1"/>
      <c r="DOS39" s="1"/>
      <c r="DOT39" s="1"/>
      <c r="DOU39" s="1"/>
      <c r="DOV39" s="1"/>
      <c r="DOW39" s="1"/>
      <c r="DOX39" s="1"/>
      <c r="DOY39" s="1"/>
      <c r="DOZ39" s="1"/>
      <c r="DPA39" s="1"/>
      <c r="DPB39" s="1"/>
      <c r="DPC39" s="1"/>
      <c r="DPD39" s="1"/>
      <c r="DPE39" s="1"/>
      <c r="DPF39" s="1"/>
      <c r="DPG39" s="1"/>
      <c r="DPH39" s="1"/>
      <c r="DPI39" s="1"/>
      <c r="DPJ39" s="1"/>
      <c r="DPK39" s="1"/>
      <c r="DPL39" s="1"/>
      <c r="DPM39" s="1"/>
      <c r="DPN39" s="1"/>
      <c r="DPO39" s="1"/>
      <c r="DPP39" s="1"/>
      <c r="DPQ39" s="1"/>
      <c r="DPR39" s="1"/>
      <c r="DPS39" s="1"/>
      <c r="DPT39" s="1"/>
      <c r="DPU39" s="1"/>
      <c r="DPV39" s="1"/>
      <c r="DPW39" s="1"/>
      <c r="DPX39" s="1"/>
      <c r="DPY39" s="1"/>
      <c r="DPZ39" s="1"/>
      <c r="DQA39" s="1"/>
      <c r="DQB39" s="1"/>
      <c r="DQC39" s="1"/>
      <c r="DQD39" s="1"/>
      <c r="DQE39" s="1"/>
      <c r="DQF39" s="1"/>
      <c r="DQG39" s="1"/>
      <c r="DQH39" s="1"/>
      <c r="DQI39" s="1"/>
      <c r="DQJ39" s="1"/>
      <c r="DQK39" s="1"/>
      <c r="DQL39" s="1"/>
      <c r="DQM39" s="1"/>
      <c r="DQN39" s="1"/>
      <c r="DQO39" s="1"/>
      <c r="DQP39" s="1"/>
      <c r="DQQ39" s="1"/>
      <c r="DQR39" s="1"/>
      <c r="DQS39" s="1"/>
      <c r="DQT39" s="1"/>
      <c r="DQU39" s="1"/>
      <c r="DQV39" s="1"/>
      <c r="DQW39" s="1"/>
      <c r="DQX39" s="1"/>
      <c r="DQY39" s="1"/>
      <c r="DQZ39" s="1"/>
      <c r="DRA39" s="1"/>
      <c r="DRB39" s="1"/>
      <c r="DRC39" s="1"/>
      <c r="DRD39" s="1"/>
      <c r="DRE39" s="1"/>
      <c r="DRF39" s="1"/>
      <c r="DRG39" s="1"/>
      <c r="DRH39" s="1"/>
      <c r="DRI39" s="1"/>
      <c r="DRJ39" s="1"/>
      <c r="DRK39" s="1"/>
      <c r="DRL39" s="1"/>
      <c r="DRM39" s="1"/>
      <c r="DRN39" s="1"/>
      <c r="DRO39" s="1"/>
      <c r="DRP39" s="1"/>
      <c r="DRQ39" s="1"/>
      <c r="DRR39" s="1"/>
      <c r="DRS39" s="1"/>
      <c r="DRT39" s="1"/>
      <c r="DRU39" s="1"/>
      <c r="DRV39" s="1"/>
      <c r="DRW39" s="1"/>
      <c r="DRX39" s="1"/>
      <c r="DRY39" s="1"/>
      <c r="DRZ39" s="1"/>
      <c r="DSA39" s="1"/>
      <c r="DSB39" s="1"/>
      <c r="DSC39" s="1"/>
      <c r="DSD39" s="1"/>
      <c r="DSE39" s="1"/>
      <c r="DSF39" s="1"/>
      <c r="DSG39" s="1"/>
      <c r="DSH39" s="1"/>
      <c r="DSI39" s="1"/>
      <c r="DSJ39" s="1"/>
      <c r="DSK39" s="1"/>
      <c r="DSL39" s="1"/>
      <c r="DSM39" s="1"/>
      <c r="DSN39" s="1"/>
      <c r="DSO39" s="1"/>
      <c r="DSP39" s="1"/>
      <c r="DSQ39" s="1"/>
      <c r="DSR39" s="1"/>
      <c r="DSS39" s="1"/>
      <c r="DST39" s="1"/>
      <c r="DSU39" s="1"/>
      <c r="DSV39" s="1"/>
      <c r="DSW39" s="1"/>
      <c r="DSX39" s="1"/>
      <c r="DSY39" s="1"/>
      <c r="DSZ39" s="1"/>
      <c r="DTA39" s="1"/>
      <c r="DTB39" s="1"/>
      <c r="DTC39" s="1"/>
      <c r="DTD39" s="1"/>
      <c r="DTE39" s="1"/>
      <c r="DTF39" s="1"/>
      <c r="DTG39" s="1"/>
      <c r="DTH39" s="1"/>
      <c r="DTI39" s="1"/>
      <c r="DTJ39" s="1"/>
      <c r="DTK39" s="1"/>
      <c r="DTL39" s="1"/>
      <c r="DTM39" s="1"/>
      <c r="DTN39" s="1"/>
      <c r="DTO39" s="1"/>
      <c r="DTP39" s="1"/>
      <c r="DTQ39" s="1"/>
      <c r="DTR39" s="1"/>
      <c r="DTS39" s="1"/>
      <c r="DTT39" s="1"/>
      <c r="DTU39" s="1"/>
      <c r="DTV39" s="1"/>
      <c r="DTW39" s="1"/>
      <c r="DTX39" s="1"/>
      <c r="DTY39" s="1"/>
      <c r="DTZ39" s="1"/>
      <c r="DUA39" s="1"/>
      <c r="DUB39" s="1"/>
      <c r="DUC39" s="1"/>
      <c r="DUD39" s="1"/>
      <c r="DUE39" s="1"/>
      <c r="DUF39" s="1"/>
      <c r="DUG39" s="1"/>
      <c r="DUH39" s="1"/>
      <c r="DUI39" s="1"/>
      <c r="DUJ39" s="1"/>
      <c r="DUK39" s="1"/>
      <c r="DUL39" s="1"/>
      <c r="DUM39" s="1"/>
      <c r="DUN39" s="1"/>
      <c r="DUO39" s="1"/>
      <c r="DUP39" s="1"/>
      <c r="DUQ39" s="1"/>
      <c r="DUR39" s="1"/>
      <c r="DUS39" s="1"/>
      <c r="DUT39" s="1"/>
      <c r="DUU39" s="1"/>
      <c r="DUV39" s="1"/>
      <c r="DUW39" s="1"/>
      <c r="DUX39" s="1"/>
      <c r="DUY39" s="1"/>
      <c r="DUZ39" s="1"/>
      <c r="DVA39" s="1"/>
      <c r="DVB39" s="1"/>
      <c r="DVC39" s="1"/>
      <c r="DVD39" s="1"/>
      <c r="DVE39" s="1"/>
      <c r="DVF39" s="1"/>
      <c r="DVG39" s="1"/>
      <c r="DVH39" s="1"/>
      <c r="DVI39" s="1"/>
      <c r="DVJ39" s="1"/>
      <c r="DVK39" s="1"/>
      <c r="DVL39" s="1"/>
      <c r="DVM39" s="1"/>
      <c r="DVN39" s="1"/>
      <c r="DVO39" s="1"/>
      <c r="DVP39" s="1"/>
      <c r="DVQ39" s="1"/>
      <c r="DVR39" s="1"/>
      <c r="DVS39" s="1"/>
      <c r="DVT39" s="1"/>
      <c r="DVU39" s="1"/>
      <c r="DVV39" s="1"/>
      <c r="DVW39" s="1"/>
      <c r="DVX39" s="1"/>
      <c r="DVY39" s="1"/>
      <c r="DVZ39" s="1"/>
      <c r="DWA39" s="1"/>
      <c r="DWB39" s="1"/>
      <c r="DWC39" s="1"/>
      <c r="DWD39" s="1"/>
      <c r="DWE39" s="1"/>
      <c r="DWF39" s="1"/>
      <c r="DWG39" s="1"/>
      <c r="DWH39" s="1"/>
      <c r="DWI39" s="1"/>
      <c r="DWJ39" s="1"/>
      <c r="DWK39" s="1"/>
      <c r="DWL39" s="1"/>
      <c r="DWM39" s="1"/>
      <c r="DWN39" s="1"/>
      <c r="DWO39" s="1"/>
      <c r="DWP39" s="1"/>
      <c r="DWQ39" s="1"/>
      <c r="DWR39" s="1"/>
      <c r="DWS39" s="1"/>
      <c r="DWT39" s="1"/>
      <c r="DWU39" s="1"/>
      <c r="DWV39" s="1"/>
      <c r="DWW39" s="1"/>
      <c r="DWX39" s="1"/>
      <c r="DWY39" s="1"/>
      <c r="DWZ39" s="1"/>
      <c r="DXA39" s="1"/>
      <c r="DXB39" s="1"/>
      <c r="DXC39" s="1"/>
      <c r="DXD39" s="1"/>
      <c r="DXE39" s="1"/>
      <c r="DXF39" s="1"/>
      <c r="DXG39" s="1"/>
      <c r="DXH39" s="1"/>
      <c r="DXI39" s="1"/>
      <c r="DXJ39" s="1"/>
      <c r="DXK39" s="1"/>
      <c r="DXL39" s="1"/>
      <c r="DXM39" s="1"/>
      <c r="DXN39" s="1"/>
      <c r="DXO39" s="1"/>
      <c r="DXP39" s="1"/>
      <c r="DXQ39" s="1"/>
      <c r="DXR39" s="1"/>
      <c r="DXS39" s="1"/>
      <c r="DXT39" s="1"/>
      <c r="DXU39" s="1"/>
      <c r="DXV39" s="1"/>
      <c r="DXW39" s="1"/>
      <c r="DXX39" s="1"/>
      <c r="DXY39" s="1"/>
      <c r="DXZ39" s="1"/>
      <c r="DYA39" s="1"/>
      <c r="DYB39" s="1"/>
      <c r="DYC39" s="1"/>
      <c r="DYD39" s="1"/>
      <c r="DYE39" s="1"/>
      <c r="DYF39" s="1"/>
      <c r="DYG39" s="1"/>
      <c r="DYH39" s="1"/>
      <c r="DYI39" s="1"/>
      <c r="DYJ39" s="1"/>
      <c r="DYK39" s="1"/>
      <c r="DYL39" s="1"/>
      <c r="DYM39" s="1"/>
      <c r="DYN39" s="1"/>
      <c r="DYO39" s="1"/>
      <c r="DYP39" s="1"/>
      <c r="DYQ39" s="1"/>
      <c r="DYR39" s="1"/>
      <c r="DYS39" s="1"/>
      <c r="DYT39" s="1"/>
      <c r="DYU39" s="1"/>
      <c r="DYV39" s="1"/>
      <c r="DYW39" s="1"/>
      <c r="DYX39" s="1"/>
      <c r="DYY39" s="1"/>
      <c r="DYZ39" s="1"/>
      <c r="DZA39" s="1"/>
      <c r="DZB39" s="1"/>
      <c r="DZC39" s="1"/>
      <c r="DZD39" s="1"/>
      <c r="DZE39" s="1"/>
      <c r="DZF39" s="1"/>
      <c r="DZG39" s="1"/>
      <c r="DZH39" s="1"/>
      <c r="DZI39" s="1"/>
      <c r="DZJ39" s="1"/>
      <c r="DZK39" s="1"/>
      <c r="DZL39" s="1"/>
      <c r="DZM39" s="1"/>
      <c r="DZN39" s="1"/>
      <c r="DZO39" s="1"/>
      <c r="DZP39" s="1"/>
      <c r="DZQ39" s="1"/>
      <c r="DZR39" s="1"/>
      <c r="DZS39" s="1"/>
      <c r="DZT39" s="1"/>
      <c r="DZU39" s="1"/>
      <c r="DZV39" s="1"/>
      <c r="DZW39" s="1"/>
      <c r="DZX39" s="1"/>
      <c r="DZY39" s="1"/>
      <c r="DZZ39" s="1"/>
      <c r="EAA39" s="1"/>
      <c r="EAB39" s="1"/>
      <c r="EAC39" s="1"/>
      <c r="EAD39" s="1"/>
      <c r="EAE39" s="1"/>
      <c r="EAF39" s="1"/>
      <c r="EAG39" s="1"/>
      <c r="EAH39" s="1"/>
      <c r="EAI39" s="1"/>
      <c r="EAJ39" s="1"/>
      <c r="EAK39" s="1"/>
      <c r="EAL39" s="1"/>
      <c r="EAM39" s="1"/>
      <c r="EAN39" s="1"/>
      <c r="EAO39" s="1"/>
      <c r="EAP39" s="1"/>
      <c r="EAQ39" s="1"/>
      <c r="EAR39" s="1"/>
      <c r="EAS39" s="1"/>
      <c r="EAT39" s="1"/>
      <c r="EAU39" s="1"/>
      <c r="EAV39" s="1"/>
      <c r="EAW39" s="1"/>
      <c r="EAX39" s="1"/>
      <c r="EAY39" s="1"/>
      <c r="EAZ39" s="1"/>
      <c r="EBA39" s="1"/>
      <c r="EBB39" s="1"/>
      <c r="EBC39" s="1"/>
      <c r="EBD39" s="1"/>
      <c r="EBE39" s="1"/>
      <c r="EBF39" s="1"/>
      <c r="EBG39" s="1"/>
      <c r="EBH39" s="1"/>
      <c r="EBI39" s="1"/>
      <c r="EBJ39" s="1"/>
      <c r="EBK39" s="1"/>
      <c r="EBL39" s="1"/>
      <c r="EBM39" s="1"/>
      <c r="EBN39" s="1"/>
      <c r="EBO39" s="1"/>
      <c r="EBP39" s="1"/>
      <c r="EBQ39" s="1"/>
      <c r="EBR39" s="1"/>
      <c r="EBS39" s="1"/>
      <c r="EBT39" s="1"/>
      <c r="EBU39" s="1"/>
      <c r="EBV39" s="1"/>
      <c r="EBW39" s="1"/>
      <c r="EBX39" s="1"/>
      <c r="EBY39" s="1"/>
      <c r="EBZ39" s="1"/>
      <c r="ECA39" s="1"/>
      <c r="ECB39" s="1"/>
      <c r="ECC39" s="1"/>
      <c r="ECD39" s="1"/>
      <c r="ECE39" s="1"/>
      <c r="ECF39" s="1"/>
      <c r="ECG39" s="1"/>
      <c r="ECH39" s="1"/>
      <c r="ECI39" s="1"/>
      <c r="ECJ39" s="1"/>
      <c r="ECK39" s="1"/>
      <c r="ECL39" s="1"/>
      <c r="ECM39" s="1"/>
      <c r="ECN39" s="1"/>
      <c r="ECO39" s="1"/>
      <c r="ECP39" s="1"/>
      <c r="ECQ39" s="1"/>
      <c r="ECR39" s="1"/>
      <c r="ECS39" s="1"/>
      <c r="ECT39" s="1"/>
      <c r="ECU39" s="1"/>
      <c r="ECV39" s="1"/>
      <c r="ECW39" s="1"/>
      <c r="ECX39" s="1"/>
      <c r="ECY39" s="1"/>
      <c r="ECZ39" s="1"/>
      <c r="EDA39" s="1"/>
      <c r="EDB39" s="1"/>
      <c r="EDC39" s="1"/>
      <c r="EDD39" s="1"/>
      <c r="EDE39" s="1"/>
      <c r="EDF39" s="1"/>
      <c r="EDG39" s="1"/>
      <c r="EDH39" s="1"/>
      <c r="EDI39" s="1"/>
      <c r="EDJ39" s="1"/>
      <c r="EDK39" s="1"/>
      <c r="EDL39" s="1"/>
      <c r="EDM39" s="1"/>
      <c r="EDN39" s="1"/>
      <c r="EDO39" s="1"/>
      <c r="EDP39" s="1"/>
      <c r="EDQ39" s="1"/>
      <c r="EDR39" s="1"/>
      <c r="EDS39" s="1"/>
      <c r="EDT39" s="1"/>
      <c r="EDU39" s="1"/>
      <c r="EDV39" s="1"/>
      <c r="EDW39" s="1"/>
      <c r="EDX39" s="1"/>
      <c r="EDY39" s="1"/>
      <c r="EDZ39" s="1"/>
      <c r="EEA39" s="1"/>
      <c r="EEB39" s="1"/>
      <c r="EEC39" s="1"/>
      <c r="EED39" s="1"/>
      <c r="EEE39" s="1"/>
      <c r="EEF39" s="1"/>
      <c r="EEG39" s="1"/>
      <c r="EEH39" s="1"/>
      <c r="EEI39" s="1"/>
      <c r="EEJ39" s="1"/>
      <c r="EEK39" s="1"/>
      <c r="EEL39" s="1"/>
      <c r="EEM39" s="1"/>
      <c r="EEN39" s="1"/>
      <c r="EEO39" s="1"/>
      <c r="EEP39" s="1"/>
      <c r="EEQ39" s="1"/>
      <c r="EER39" s="1"/>
      <c r="EES39" s="1"/>
      <c r="EET39" s="1"/>
      <c r="EEU39" s="1"/>
      <c r="EEV39" s="1"/>
      <c r="EEW39" s="1"/>
      <c r="EEX39" s="1"/>
      <c r="EEY39" s="1"/>
      <c r="EEZ39" s="1"/>
      <c r="EFA39" s="1"/>
      <c r="EFB39" s="1"/>
      <c r="EFC39" s="1"/>
      <c r="EFD39" s="1"/>
      <c r="EFE39" s="1"/>
      <c r="EFF39" s="1"/>
      <c r="EFG39" s="1"/>
      <c r="EFH39" s="1"/>
      <c r="EFI39" s="1"/>
      <c r="EFJ39" s="1"/>
      <c r="EFK39" s="1"/>
      <c r="EFL39" s="1"/>
      <c r="EFM39" s="1"/>
      <c r="EFN39" s="1"/>
      <c r="EFO39" s="1"/>
      <c r="EFP39" s="1"/>
      <c r="EFQ39" s="1"/>
      <c r="EFR39" s="1"/>
      <c r="EFS39" s="1"/>
      <c r="EFT39" s="1"/>
      <c r="EFU39" s="1"/>
      <c r="EFV39" s="1"/>
      <c r="EFW39" s="1"/>
      <c r="EFX39" s="1"/>
      <c r="EFY39" s="1"/>
      <c r="EFZ39" s="1"/>
      <c r="EGA39" s="1"/>
      <c r="EGB39" s="1"/>
      <c r="EGC39" s="1"/>
      <c r="EGD39" s="1"/>
      <c r="EGE39" s="1"/>
      <c r="EGF39" s="1"/>
      <c r="EGG39" s="1"/>
      <c r="EGH39" s="1"/>
      <c r="EGI39" s="1"/>
      <c r="EGJ39" s="1"/>
      <c r="EGK39" s="1"/>
      <c r="EGL39" s="1"/>
      <c r="EGM39" s="1"/>
      <c r="EGN39" s="1"/>
      <c r="EGO39" s="1"/>
      <c r="EGP39" s="1"/>
      <c r="EGQ39" s="1"/>
      <c r="EGR39" s="1"/>
      <c r="EGS39" s="1"/>
      <c r="EGT39" s="1"/>
      <c r="EGU39" s="1"/>
      <c r="EGV39" s="1"/>
      <c r="EGW39" s="1"/>
      <c r="EGX39" s="1"/>
      <c r="EGY39" s="1"/>
      <c r="EGZ39" s="1"/>
      <c r="EHA39" s="1"/>
      <c r="EHB39" s="1"/>
      <c r="EHC39" s="1"/>
      <c r="EHD39" s="1"/>
      <c r="EHE39" s="1"/>
      <c r="EHF39" s="1"/>
      <c r="EHG39" s="1"/>
      <c r="EHH39" s="1"/>
      <c r="EHI39" s="1"/>
      <c r="EHJ39" s="1"/>
      <c r="EHK39" s="1"/>
      <c r="EHL39" s="1"/>
      <c r="EHM39" s="1"/>
      <c r="EHN39" s="1"/>
      <c r="EHO39" s="1"/>
      <c r="EHP39" s="1"/>
      <c r="EHQ39" s="1"/>
      <c r="EHR39" s="1"/>
      <c r="EHS39" s="1"/>
      <c r="EHT39" s="1"/>
      <c r="EHU39" s="1"/>
      <c r="EHV39" s="1"/>
      <c r="EHW39" s="1"/>
      <c r="EHX39" s="1"/>
      <c r="EHY39" s="1"/>
      <c r="EHZ39" s="1"/>
      <c r="EIA39" s="1"/>
      <c r="EIB39" s="1"/>
      <c r="EIC39" s="1"/>
      <c r="EID39" s="1"/>
      <c r="EIE39" s="1"/>
      <c r="EIF39" s="1"/>
      <c r="EIG39" s="1"/>
      <c r="EIH39" s="1"/>
      <c r="EII39" s="1"/>
      <c r="EIJ39" s="1"/>
      <c r="EIK39" s="1"/>
      <c r="EIL39" s="1"/>
      <c r="EIM39" s="1"/>
      <c r="EIN39" s="1"/>
      <c r="EIO39" s="1"/>
      <c r="EIP39" s="1"/>
      <c r="EIQ39" s="1"/>
      <c r="EIR39" s="1"/>
      <c r="EIS39" s="1"/>
      <c r="EIT39" s="1"/>
      <c r="EIU39" s="1"/>
      <c r="EIV39" s="1"/>
      <c r="EIW39" s="1"/>
      <c r="EIX39" s="1"/>
      <c r="EIY39" s="1"/>
      <c r="EIZ39" s="1"/>
      <c r="EJA39" s="1"/>
      <c r="EJB39" s="1"/>
      <c r="EJC39" s="1"/>
      <c r="EJD39" s="1"/>
      <c r="EJE39" s="1"/>
      <c r="EJF39" s="1"/>
      <c r="EJG39" s="1"/>
      <c r="EJH39" s="1"/>
      <c r="EJI39" s="1"/>
      <c r="EJJ39" s="1"/>
      <c r="EJK39" s="1"/>
      <c r="EJL39" s="1"/>
      <c r="EJM39" s="1"/>
      <c r="EJN39" s="1"/>
      <c r="EJO39" s="1"/>
      <c r="EJP39" s="1"/>
      <c r="EJQ39" s="1"/>
      <c r="EJR39" s="1"/>
      <c r="EJS39" s="1"/>
      <c r="EJT39" s="1"/>
      <c r="EJU39" s="1"/>
      <c r="EJV39" s="1"/>
      <c r="EJW39" s="1"/>
      <c r="EJX39" s="1"/>
      <c r="EJY39" s="1"/>
      <c r="EJZ39" s="1"/>
      <c r="EKA39" s="1"/>
      <c r="EKB39" s="1"/>
      <c r="EKC39" s="1"/>
      <c r="EKD39" s="1"/>
      <c r="EKE39" s="1"/>
      <c r="EKF39" s="1"/>
      <c r="EKG39" s="1"/>
      <c r="EKH39" s="1"/>
      <c r="EKI39" s="1"/>
      <c r="EKJ39" s="1"/>
      <c r="EKK39" s="1"/>
      <c r="EKL39" s="1"/>
      <c r="EKM39" s="1"/>
      <c r="EKN39" s="1"/>
      <c r="EKO39" s="1"/>
      <c r="EKP39" s="1"/>
      <c r="EKQ39" s="1"/>
      <c r="EKR39" s="1"/>
      <c r="EKS39" s="1"/>
      <c r="EKT39" s="1"/>
      <c r="EKU39" s="1"/>
      <c r="EKV39" s="1"/>
      <c r="EKW39" s="1"/>
      <c r="EKX39" s="1"/>
      <c r="EKY39" s="1"/>
      <c r="EKZ39" s="1"/>
      <c r="ELA39" s="1"/>
      <c r="ELB39" s="1"/>
      <c r="ELC39" s="1"/>
      <c r="ELD39" s="1"/>
      <c r="ELE39" s="1"/>
      <c r="ELF39" s="1"/>
      <c r="ELG39" s="1"/>
      <c r="ELH39" s="1"/>
      <c r="ELI39" s="1"/>
      <c r="ELJ39" s="1"/>
      <c r="ELK39" s="1"/>
      <c r="ELL39" s="1"/>
      <c r="ELM39" s="1"/>
      <c r="ELN39" s="1"/>
      <c r="ELO39" s="1"/>
      <c r="ELP39" s="1"/>
      <c r="ELQ39" s="1"/>
      <c r="ELR39" s="1"/>
      <c r="ELS39" s="1"/>
      <c r="ELT39" s="1"/>
      <c r="ELU39" s="1"/>
      <c r="ELV39" s="1"/>
      <c r="ELW39" s="1"/>
      <c r="ELX39" s="1"/>
      <c r="ELY39" s="1"/>
      <c r="ELZ39" s="1"/>
      <c r="EMA39" s="1"/>
      <c r="EMB39" s="1"/>
      <c r="EMC39" s="1"/>
      <c r="EMD39" s="1"/>
      <c r="EME39" s="1"/>
      <c r="EMF39" s="1"/>
      <c r="EMG39" s="1"/>
      <c r="EMH39" s="1"/>
      <c r="EMI39" s="1"/>
      <c r="EMJ39" s="1"/>
      <c r="EMK39" s="1"/>
      <c r="EML39" s="1"/>
      <c r="EMM39" s="1"/>
      <c r="EMN39" s="1"/>
      <c r="EMO39" s="1"/>
      <c r="EMP39" s="1"/>
      <c r="EMQ39" s="1"/>
      <c r="EMR39" s="1"/>
      <c r="EMS39" s="1"/>
      <c r="EMT39" s="1"/>
      <c r="EMU39" s="1"/>
      <c r="EMV39" s="1"/>
      <c r="EMW39" s="1"/>
      <c r="EMX39" s="1"/>
      <c r="EMY39" s="1"/>
      <c r="EMZ39" s="1"/>
      <c r="ENA39" s="1"/>
      <c r="ENB39" s="1"/>
      <c r="ENC39" s="1"/>
      <c r="END39" s="1"/>
      <c r="ENE39" s="1"/>
      <c r="ENF39" s="1"/>
      <c r="ENG39" s="1"/>
      <c r="ENH39" s="1"/>
      <c r="ENI39" s="1"/>
      <c r="ENJ39" s="1"/>
      <c r="ENK39" s="1"/>
      <c r="ENL39" s="1"/>
      <c r="ENM39" s="1"/>
      <c r="ENN39" s="1"/>
      <c r="ENO39" s="1"/>
      <c r="ENP39" s="1"/>
      <c r="ENQ39" s="1"/>
      <c r="ENR39" s="1"/>
      <c r="ENS39" s="1"/>
      <c r="ENT39" s="1"/>
      <c r="ENU39" s="1"/>
      <c r="ENV39" s="1"/>
      <c r="ENW39" s="1"/>
      <c r="ENX39" s="1"/>
      <c r="ENY39" s="1"/>
      <c r="ENZ39" s="1"/>
      <c r="EOA39" s="1"/>
      <c r="EOB39" s="1"/>
      <c r="EOC39" s="1"/>
      <c r="EOD39" s="1"/>
      <c r="EOE39" s="1"/>
      <c r="EOF39" s="1"/>
      <c r="EOG39" s="1"/>
      <c r="EOH39" s="1"/>
      <c r="EOI39" s="1"/>
      <c r="EOJ39" s="1"/>
      <c r="EOK39" s="1"/>
      <c r="EOL39" s="1"/>
      <c r="EOM39" s="1"/>
      <c r="EON39" s="1"/>
      <c r="EOO39" s="1"/>
      <c r="EOP39" s="1"/>
      <c r="EOQ39" s="1"/>
      <c r="EOR39" s="1"/>
      <c r="EOS39" s="1"/>
      <c r="EOT39" s="1"/>
      <c r="EOU39" s="1"/>
      <c r="EOV39" s="1"/>
      <c r="EOW39" s="1"/>
      <c r="EOX39" s="1"/>
      <c r="EOY39" s="1"/>
      <c r="EOZ39" s="1"/>
      <c r="EPA39" s="1"/>
      <c r="EPB39" s="1"/>
      <c r="EPC39" s="1"/>
      <c r="EPD39" s="1"/>
      <c r="EPE39" s="1"/>
      <c r="EPF39" s="1"/>
      <c r="EPG39" s="1"/>
      <c r="EPH39" s="1"/>
      <c r="EPI39" s="1"/>
      <c r="EPJ39" s="1"/>
      <c r="EPK39" s="1"/>
      <c r="EPL39" s="1"/>
      <c r="EPM39" s="1"/>
      <c r="EPN39" s="1"/>
      <c r="EPO39" s="1"/>
      <c r="EPP39" s="1"/>
      <c r="EPQ39" s="1"/>
      <c r="EPR39" s="1"/>
      <c r="EPS39" s="1"/>
      <c r="EPT39" s="1"/>
      <c r="EPU39" s="1"/>
      <c r="EPV39" s="1"/>
      <c r="EPW39" s="1"/>
      <c r="EPX39" s="1"/>
      <c r="EPY39" s="1"/>
      <c r="EPZ39" s="1"/>
      <c r="EQA39" s="1"/>
      <c r="EQB39" s="1"/>
      <c r="EQC39" s="1"/>
      <c r="EQD39" s="1"/>
      <c r="EQE39" s="1"/>
      <c r="EQF39" s="1"/>
      <c r="EQG39" s="1"/>
      <c r="EQH39" s="1"/>
      <c r="EQI39" s="1"/>
      <c r="EQJ39" s="1"/>
      <c r="EQK39" s="1"/>
      <c r="EQL39" s="1"/>
      <c r="EQM39" s="1"/>
      <c r="EQN39" s="1"/>
      <c r="EQO39" s="1"/>
      <c r="EQP39" s="1"/>
      <c r="EQQ39" s="1"/>
      <c r="EQR39" s="1"/>
      <c r="EQS39" s="1"/>
      <c r="EQT39" s="1"/>
      <c r="EQU39" s="1"/>
      <c r="EQV39" s="1"/>
      <c r="EQW39" s="1"/>
      <c r="EQX39" s="1"/>
      <c r="EQY39" s="1"/>
      <c r="EQZ39" s="1"/>
      <c r="ERA39" s="1"/>
      <c r="ERB39" s="1"/>
      <c r="ERC39" s="1"/>
      <c r="ERD39" s="1"/>
      <c r="ERE39" s="1"/>
      <c r="ERF39" s="1"/>
      <c r="ERG39" s="1"/>
      <c r="ERH39" s="1"/>
      <c r="ERI39" s="1"/>
      <c r="ERJ39" s="1"/>
      <c r="ERK39" s="1"/>
      <c r="ERL39" s="1"/>
      <c r="ERM39" s="1"/>
      <c r="ERN39" s="1"/>
      <c r="ERO39" s="1"/>
      <c r="ERP39" s="1"/>
      <c r="ERQ39" s="1"/>
      <c r="ERR39" s="1"/>
      <c r="ERS39" s="1"/>
      <c r="ERT39" s="1"/>
      <c r="ERU39" s="1"/>
      <c r="ERV39" s="1"/>
      <c r="ERW39" s="1"/>
      <c r="ERX39" s="1"/>
      <c r="ERY39" s="1"/>
      <c r="ERZ39" s="1"/>
      <c r="ESA39" s="1"/>
      <c r="ESB39" s="1"/>
      <c r="ESC39" s="1"/>
      <c r="ESD39" s="1"/>
      <c r="ESE39" s="1"/>
      <c r="ESF39" s="1"/>
      <c r="ESG39" s="1"/>
      <c r="ESH39" s="1"/>
      <c r="ESI39" s="1"/>
      <c r="ESJ39" s="1"/>
      <c r="ESK39" s="1"/>
      <c r="ESL39" s="1"/>
      <c r="ESM39" s="1"/>
      <c r="ESN39" s="1"/>
      <c r="ESO39" s="1"/>
      <c r="ESP39" s="1"/>
      <c r="ESQ39" s="1"/>
      <c r="ESR39" s="1"/>
      <c r="ESS39" s="1"/>
      <c r="EST39" s="1"/>
      <c r="ESU39" s="1"/>
      <c r="ESV39" s="1"/>
      <c r="ESW39" s="1"/>
      <c r="ESX39" s="1"/>
      <c r="ESY39" s="1"/>
      <c r="ESZ39" s="1"/>
      <c r="ETA39" s="1"/>
      <c r="ETB39" s="1"/>
      <c r="ETC39" s="1"/>
      <c r="ETD39" s="1"/>
      <c r="ETE39" s="1"/>
      <c r="ETF39" s="1"/>
      <c r="ETG39" s="1"/>
      <c r="ETH39" s="1"/>
      <c r="ETI39" s="1"/>
      <c r="ETJ39" s="1"/>
      <c r="ETK39" s="1"/>
      <c r="ETL39" s="1"/>
      <c r="ETM39" s="1"/>
      <c r="ETN39" s="1"/>
      <c r="ETO39" s="1"/>
      <c r="ETP39" s="1"/>
      <c r="ETQ39" s="1"/>
      <c r="ETR39" s="1"/>
      <c r="ETS39" s="1"/>
      <c r="ETT39" s="1"/>
      <c r="ETU39" s="1"/>
      <c r="ETV39" s="1"/>
      <c r="ETW39" s="1"/>
      <c r="ETX39" s="1"/>
      <c r="ETY39" s="1"/>
      <c r="ETZ39" s="1"/>
      <c r="EUA39" s="1"/>
      <c r="EUB39" s="1"/>
      <c r="EUC39" s="1"/>
      <c r="EUD39" s="1"/>
      <c r="EUE39" s="1"/>
      <c r="EUF39" s="1"/>
      <c r="EUG39" s="1"/>
      <c r="EUH39" s="1"/>
      <c r="EUI39" s="1"/>
      <c r="EUJ39" s="1"/>
      <c r="EUK39" s="1"/>
      <c r="EUL39" s="1"/>
      <c r="EUM39" s="1"/>
      <c r="EUN39" s="1"/>
      <c r="EUO39" s="1"/>
      <c r="EUP39" s="1"/>
      <c r="EUQ39" s="1"/>
      <c r="EUR39" s="1"/>
      <c r="EUS39" s="1"/>
      <c r="EUT39" s="1"/>
      <c r="EUU39" s="1"/>
      <c r="EUV39" s="1"/>
      <c r="EUW39" s="1"/>
      <c r="EUX39" s="1"/>
      <c r="EUY39" s="1"/>
      <c r="EUZ39" s="1"/>
      <c r="EVA39" s="1"/>
      <c r="EVB39" s="1"/>
      <c r="EVC39" s="1"/>
      <c r="EVD39" s="1"/>
      <c r="EVE39" s="1"/>
      <c r="EVF39" s="1"/>
      <c r="EVG39" s="1"/>
      <c r="EVH39" s="1"/>
      <c r="EVI39" s="1"/>
      <c r="EVJ39" s="1"/>
      <c r="EVK39" s="1"/>
      <c r="EVL39" s="1"/>
      <c r="EVM39" s="1"/>
      <c r="EVN39" s="1"/>
      <c r="EVO39" s="1"/>
      <c r="EVP39" s="1"/>
      <c r="EVQ39" s="1"/>
      <c r="EVR39" s="1"/>
      <c r="EVS39" s="1"/>
      <c r="EVT39" s="1"/>
      <c r="EVU39" s="1"/>
      <c r="EVV39" s="1"/>
      <c r="EVW39" s="1"/>
      <c r="EVX39" s="1"/>
      <c r="EVY39" s="1"/>
      <c r="EVZ39" s="1"/>
      <c r="EWA39" s="1"/>
      <c r="EWB39" s="1"/>
      <c r="EWC39" s="1"/>
      <c r="EWD39" s="1"/>
      <c r="EWE39" s="1"/>
      <c r="EWF39" s="1"/>
      <c r="EWG39" s="1"/>
      <c r="EWH39" s="1"/>
      <c r="EWI39" s="1"/>
      <c r="EWJ39" s="1"/>
      <c r="EWK39" s="1"/>
      <c r="EWL39" s="1"/>
      <c r="EWM39" s="1"/>
      <c r="EWN39" s="1"/>
      <c r="EWO39" s="1"/>
      <c r="EWP39" s="1"/>
      <c r="EWQ39" s="1"/>
      <c r="EWR39" s="1"/>
      <c r="EWS39" s="1"/>
      <c r="EWT39" s="1"/>
      <c r="EWU39" s="1"/>
      <c r="EWV39" s="1"/>
      <c r="EWW39" s="1"/>
      <c r="EWX39" s="1"/>
      <c r="EWY39" s="1"/>
      <c r="EWZ39" s="1"/>
      <c r="EXA39" s="1"/>
      <c r="EXB39" s="1"/>
      <c r="EXC39" s="1"/>
      <c r="EXD39" s="1"/>
      <c r="EXE39" s="1"/>
      <c r="EXF39" s="1"/>
      <c r="EXG39" s="1"/>
      <c r="EXH39" s="1"/>
      <c r="EXI39" s="1"/>
      <c r="EXJ39" s="1"/>
      <c r="EXK39" s="1"/>
      <c r="EXL39" s="1"/>
      <c r="EXM39" s="1"/>
      <c r="EXN39" s="1"/>
      <c r="EXO39" s="1"/>
      <c r="EXP39" s="1"/>
      <c r="EXQ39" s="1"/>
      <c r="EXR39" s="1"/>
      <c r="EXS39" s="1"/>
      <c r="EXT39" s="1"/>
      <c r="EXU39" s="1"/>
      <c r="EXV39" s="1"/>
      <c r="EXW39" s="1"/>
      <c r="EXX39" s="1"/>
      <c r="EXY39" s="1"/>
      <c r="EXZ39" s="1"/>
      <c r="EYA39" s="1"/>
      <c r="EYB39" s="1"/>
      <c r="EYC39" s="1"/>
      <c r="EYD39" s="1"/>
      <c r="EYE39" s="1"/>
      <c r="EYF39" s="1"/>
      <c r="EYG39" s="1"/>
      <c r="EYH39" s="1"/>
      <c r="EYI39" s="1"/>
      <c r="EYJ39" s="1"/>
      <c r="EYK39" s="1"/>
      <c r="EYL39" s="1"/>
      <c r="EYM39" s="1"/>
      <c r="EYN39" s="1"/>
      <c r="EYO39" s="1"/>
      <c r="EYP39" s="1"/>
      <c r="EYQ39" s="1"/>
      <c r="EYR39" s="1"/>
      <c r="EYS39" s="1"/>
      <c r="EYT39" s="1"/>
      <c r="EYU39" s="1"/>
      <c r="EYV39" s="1"/>
      <c r="EYW39" s="1"/>
      <c r="EYX39" s="1"/>
      <c r="EYY39" s="1"/>
      <c r="EYZ39" s="1"/>
      <c r="EZA39" s="1"/>
      <c r="EZB39" s="1"/>
      <c r="EZC39" s="1"/>
      <c r="EZD39" s="1"/>
      <c r="EZE39" s="1"/>
      <c r="EZF39" s="1"/>
      <c r="EZG39" s="1"/>
      <c r="EZH39" s="1"/>
      <c r="EZI39" s="1"/>
      <c r="EZJ39" s="1"/>
      <c r="EZK39" s="1"/>
      <c r="EZL39" s="1"/>
      <c r="EZM39" s="1"/>
      <c r="EZN39" s="1"/>
      <c r="EZO39" s="1"/>
      <c r="EZP39" s="1"/>
      <c r="EZQ39" s="1"/>
      <c r="EZR39" s="1"/>
      <c r="EZS39" s="1"/>
      <c r="EZT39" s="1"/>
      <c r="EZU39" s="1"/>
      <c r="EZV39" s="1"/>
      <c r="EZW39" s="1"/>
      <c r="EZX39" s="1"/>
      <c r="EZY39" s="1"/>
      <c r="EZZ39" s="1"/>
      <c r="FAA39" s="1"/>
      <c r="FAB39" s="1"/>
      <c r="FAC39" s="1"/>
      <c r="FAD39" s="1"/>
      <c r="FAE39" s="1"/>
      <c r="FAF39" s="1"/>
      <c r="FAG39" s="1"/>
      <c r="FAH39" s="1"/>
      <c r="FAI39" s="1"/>
      <c r="FAJ39" s="1"/>
      <c r="FAK39" s="1"/>
      <c r="FAL39" s="1"/>
      <c r="FAM39" s="1"/>
      <c r="FAN39" s="1"/>
      <c r="FAO39" s="1"/>
      <c r="FAP39" s="1"/>
      <c r="FAQ39" s="1"/>
      <c r="FAR39" s="1"/>
      <c r="FAS39" s="1"/>
      <c r="FAT39" s="1"/>
      <c r="FAU39" s="1"/>
      <c r="FAV39" s="1"/>
      <c r="FAW39" s="1"/>
      <c r="FAX39" s="1"/>
      <c r="FAY39" s="1"/>
      <c r="FAZ39" s="1"/>
      <c r="FBA39" s="1"/>
      <c r="FBB39" s="1"/>
      <c r="FBC39" s="1"/>
      <c r="FBD39" s="1"/>
      <c r="FBE39" s="1"/>
      <c r="FBF39" s="1"/>
      <c r="FBG39" s="1"/>
      <c r="FBH39" s="1"/>
      <c r="FBI39" s="1"/>
      <c r="FBJ39" s="1"/>
      <c r="FBK39" s="1"/>
      <c r="FBL39" s="1"/>
      <c r="FBM39" s="1"/>
      <c r="FBN39" s="1"/>
      <c r="FBO39" s="1"/>
      <c r="FBP39" s="1"/>
      <c r="FBQ39" s="1"/>
      <c r="FBR39" s="1"/>
      <c r="FBS39" s="1"/>
      <c r="FBT39" s="1"/>
      <c r="FBU39" s="1"/>
      <c r="FBV39" s="1"/>
      <c r="FBW39" s="1"/>
      <c r="FBX39" s="1"/>
      <c r="FBY39" s="1"/>
      <c r="FBZ39" s="1"/>
      <c r="FCA39" s="1"/>
      <c r="FCB39" s="1"/>
      <c r="FCC39" s="1"/>
      <c r="FCD39" s="1"/>
      <c r="FCE39" s="1"/>
      <c r="FCF39" s="1"/>
      <c r="FCG39" s="1"/>
      <c r="FCH39" s="1"/>
      <c r="FCI39" s="1"/>
      <c r="FCJ39" s="1"/>
      <c r="FCK39" s="1"/>
      <c r="FCL39" s="1"/>
      <c r="FCM39" s="1"/>
      <c r="FCN39" s="1"/>
      <c r="FCO39" s="1"/>
      <c r="FCP39" s="1"/>
      <c r="FCQ39" s="1"/>
      <c r="FCR39" s="1"/>
      <c r="FCS39" s="1"/>
      <c r="FCT39" s="1"/>
      <c r="FCU39" s="1"/>
      <c r="FCV39" s="1"/>
      <c r="FCW39" s="1"/>
      <c r="FCX39" s="1"/>
      <c r="FCY39" s="1"/>
      <c r="FCZ39" s="1"/>
      <c r="FDA39" s="1"/>
      <c r="FDB39" s="1"/>
      <c r="FDC39" s="1"/>
      <c r="FDD39" s="1"/>
      <c r="FDE39" s="1"/>
      <c r="FDF39" s="1"/>
      <c r="FDG39" s="1"/>
      <c r="FDH39" s="1"/>
      <c r="FDI39" s="1"/>
      <c r="FDJ39" s="1"/>
      <c r="FDK39" s="1"/>
      <c r="FDL39" s="1"/>
      <c r="FDM39" s="1"/>
      <c r="FDN39" s="1"/>
      <c r="FDO39" s="1"/>
      <c r="FDP39" s="1"/>
      <c r="FDQ39" s="1"/>
      <c r="FDR39" s="1"/>
      <c r="FDS39" s="1"/>
      <c r="FDT39" s="1"/>
      <c r="FDU39" s="1"/>
      <c r="FDV39" s="1"/>
      <c r="FDW39" s="1"/>
      <c r="FDX39" s="1"/>
      <c r="FDY39" s="1"/>
      <c r="FDZ39" s="1"/>
      <c r="FEA39" s="1"/>
      <c r="FEB39" s="1"/>
      <c r="FEC39" s="1"/>
      <c r="FED39" s="1"/>
      <c r="FEE39" s="1"/>
      <c r="FEF39" s="1"/>
      <c r="FEG39" s="1"/>
      <c r="FEH39" s="1"/>
      <c r="FEI39" s="1"/>
      <c r="FEJ39" s="1"/>
      <c r="FEK39" s="1"/>
      <c r="FEL39" s="1"/>
      <c r="FEM39" s="1"/>
      <c r="FEN39" s="1"/>
      <c r="FEO39" s="1"/>
      <c r="FEP39" s="1"/>
      <c r="FEQ39" s="1"/>
      <c r="FER39" s="1"/>
      <c r="FES39" s="1"/>
      <c r="FET39" s="1"/>
      <c r="FEU39" s="1"/>
      <c r="FEV39" s="1"/>
      <c r="FEW39" s="1"/>
      <c r="FEX39" s="1"/>
      <c r="FEY39" s="1"/>
      <c r="FEZ39" s="1"/>
      <c r="FFA39" s="1"/>
      <c r="FFB39" s="1"/>
      <c r="FFC39" s="1"/>
      <c r="FFD39" s="1"/>
      <c r="FFE39" s="1"/>
      <c r="FFF39" s="1"/>
      <c r="FFG39" s="1"/>
      <c r="FFH39" s="1"/>
      <c r="FFI39" s="1"/>
      <c r="FFJ39" s="1"/>
      <c r="FFK39" s="1"/>
      <c r="FFL39" s="1"/>
      <c r="FFM39" s="1"/>
      <c r="FFN39" s="1"/>
      <c r="FFO39" s="1"/>
      <c r="FFP39" s="1"/>
      <c r="FFQ39" s="1"/>
      <c r="FFR39" s="1"/>
      <c r="FFS39" s="1"/>
      <c r="FFT39" s="1"/>
      <c r="FFU39" s="1"/>
      <c r="FFV39" s="1"/>
      <c r="FFW39" s="1"/>
      <c r="FFX39" s="1"/>
      <c r="FFY39" s="1"/>
      <c r="FFZ39" s="1"/>
      <c r="FGA39" s="1"/>
      <c r="FGB39" s="1"/>
      <c r="FGC39" s="1"/>
      <c r="FGD39" s="1"/>
      <c r="FGE39" s="1"/>
      <c r="FGF39" s="1"/>
      <c r="FGG39" s="1"/>
      <c r="FGH39" s="1"/>
      <c r="FGI39" s="1"/>
      <c r="FGJ39" s="1"/>
      <c r="FGK39" s="1"/>
      <c r="FGL39" s="1"/>
      <c r="FGM39" s="1"/>
      <c r="FGN39" s="1"/>
      <c r="FGO39" s="1"/>
      <c r="FGP39" s="1"/>
      <c r="FGQ39" s="1"/>
      <c r="FGR39" s="1"/>
      <c r="FGS39" s="1"/>
      <c r="FGT39" s="1"/>
      <c r="FGU39" s="1"/>
      <c r="FGV39" s="1"/>
      <c r="FGW39" s="1"/>
      <c r="FGX39" s="1"/>
      <c r="FGY39" s="1"/>
      <c r="FGZ39" s="1"/>
      <c r="FHA39" s="1"/>
      <c r="FHB39" s="1"/>
      <c r="FHC39" s="1"/>
      <c r="FHD39" s="1"/>
      <c r="FHE39" s="1"/>
      <c r="FHF39" s="1"/>
      <c r="FHG39" s="1"/>
      <c r="FHH39" s="1"/>
      <c r="FHI39" s="1"/>
      <c r="FHJ39" s="1"/>
      <c r="FHK39" s="1"/>
      <c r="FHL39" s="1"/>
      <c r="FHM39" s="1"/>
      <c r="FHN39" s="1"/>
      <c r="FHO39" s="1"/>
      <c r="FHP39" s="1"/>
      <c r="FHQ39" s="1"/>
      <c r="FHR39" s="1"/>
      <c r="FHS39" s="1"/>
      <c r="FHT39" s="1"/>
      <c r="FHU39" s="1"/>
      <c r="FHV39" s="1"/>
      <c r="FHW39" s="1"/>
      <c r="FHX39" s="1"/>
      <c r="FHY39" s="1"/>
      <c r="FHZ39" s="1"/>
      <c r="FIA39" s="1"/>
      <c r="FIB39" s="1"/>
      <c r="FIC39" s="1"/>
      <c r="FID39" s="1"/>
      <c r="FIE39" s="1"/>
      <c r="FIF39" s="1"/>
      <c r="FIG39" s="1"/>
      <c r="FIH39" s="1"/>
      <c r="FII39" s="1"/>
      <c r="FIJ39" s="1"/>
      <c r="FIK39" s="1"/>
      <c r="FIL39" s="1"/>
      <c r="FIM39" s="1"/>
      <c r="FIN39" s="1"/>
      <c r="FIO39" s="1"/>
      <c r="FIP39" s="1"/>
      <c r="FIQ39" s="1"/>
      <c r="FIR39" s="1"/>
      <c r="FIS39" s="1"/>
      <c r="FIT39" s="1"/>
      <c r="FIU39" s="1"/>
      <c r="FIV39" s="1"/>
      <c r="FIW39" s="1"/>
      <c r="FIX39" s="1"/>
      <c r="FIY39" s="1"/>
      <c r="FIZ39" s="1"/>
      <c r="FJA39" s="1"/>
      <c r="FJB39" s="1"/>
      <c r="FJC39" s="1"/>
      <c r="FJD39" s="1"/>
      <c r="FJE39" s="1"/>
      <c r="FJF39" s="1"/>
      <c r="FJG39" s="1"/>
      <c r="FJH39" s="1"/>
      <c r="FJI39" s="1"/>
      <c r="FJJ39" s="1"/>
      <c r="FJK39" s="1"/>
      <c r="FJL39" s="1"/>
      <c r="FJM39" s="1"/>
      <c r="FJN39" s="1"/>
      <c r="FJO39" s="1"/>
      <c r="FJP39" s="1"/>
      <c r="FJQ39" s="1"/>
      <c r="FJR39" s="1"/>
      <c r="FJS39" s="1"/>
      <c r="FJT39" s="1"/>
      <c r="FJU39" s="1"/>
      <c r="FJV39" s="1"/>
      <c r="FJW39" s="1"/>
      <c r="FJX39" s="1"/>
      <c r="FJY39" s="1"/>
      <c r="FJZ39" s="1"/>
      <c r="FKA39" s="1"/>
      <c r="FKB39" s="1"/>
      <c r="FKC39" s="1"/>
      <c r="FKD39" s="1"/>
      <c r="FKE39" s="1"/>
      <c r="FKF39" s="1"/>
      <c r="FKG39" s="1"/>
      <c r="FKH39" s="1"/>
      <c r="FKI39" s="1"/>
      <c r="FKJ39" s="1"/>
      <c r="FKK39" s="1"/>
      <c r="FKL39" s="1"/>
      <c r="FKM39" s="1"/>
      <c r="FKN39" s="1"/>
      <c r="FKO39" s="1"/>
      <c r="FKP39" s="1"/>
      <c r="FKQ39" s="1"/>
      <c r="FKR39" s="1"/>
      <c r="FKS39" s="1"/>
      <c r="FKT39" s="1"/>
      <c r="FKU39" s="1"/>
      <c r="FKV39" s="1"/>
      <c r="FKW39" s="1"/>
      <c r="FKX39" s="1"/>
      <c r="FKY39" s="1"/>
      <c r="FKZ39" s="1"/>
      <c r="FLA39" s="1"/>
      <c r="FLB39" s="1"/>
      <c r="FLC39" s="1"/>
      <c r="FLD39" s="1"/>
      <c r="FLE39" s="1"/>
      <c r="FLF39" s="1"/>
      <c r="FLG39" s="1"/>
      <c r="FLH39" s="1"/>
      <c r="FLI39" s="1"/>
      <c r="FLJ39" s="1"/>
      <c r="FLK39" s="1"/>
      <c r="FLL39" s="1"/>
      <c r="FLM39" s="1"/>
      <c r="FLN39" s="1"/>
      <c r="FLO39" s="1"/>
      <c r="FLP39" s="1"/>
      <c r="FLQ39" s="1"/>
      <c r="FLR39" s="1"/>
      <c r="FLS39" s="1"/>
      <c r="FLT39" s="1"/>
      <c r="FLU39" s="1"/>
      <c r="FLV39" s="1"/>
      <c r="FLW39" s="1"/>
      <c r="FLX39" s="1"/>
      <c r="FLY39" s="1"/>
      <c r="FLZ39" s="1"/>
      <c r="FMA39" s="1"/>
      <c r="FMB39" s="1"/>
      <c r="FMC39" s="1"/>
      <c r="FMD39" s="1"/>
      <c r="FME39" s="1"/>
      <c r="FMF39" s="1"/>
      <c r="FMG39" s="1"/>
      <c r="FMH39" s="1"/>
      <c r="FMI39" s="1"/>
      <c r="FMJ39" s="1"/>
      <c r="FMK39" s="1"/>
      <c r="FML39" s="1"/>
      <c r="FMM39" s="1"/>
      <c r="FMN39" s="1"/>
      <c r="FMO39" s="1"/>
      <c r="FMP39" s="1"/>
      <c r="FMQ39" s="1"/>
      <c r="FMR39" s="1"/>
      <c r="FMS39" s="1"/>
      <c r="FMT39" s="1"/>
      <c r="FMU39" s="1"/>
      <c r="FMV39" s="1"/>
      <c r="FMW39" s="1"/>
      <c r="FMX39" s="1"/>
      <c r="FMY39" s="1"/>
      <c r="FMZ39" s="1"/>
      <c r="FNA39" s="1"/>
      <c r="FNB39" s="1"/>
      <c r="FNC39" s="1"/>
      <c r="FND39" s="1"/>
      <c r="FNE39" s="1"/>
      <c r="FNF39" s="1"/>
      <c r="FNG39" s="1"/>
      <c r="FNH39" s="1"/>
      <c r="FNI39" s="1"/>
      <c r="FNJ39" s="1"/>
      <c r="FNK39" s="1"/>
      <c r="FNL39" s="1"/>
      <c r="FNM39" s="1"/>
      <c r="FNN39" s="1"/>
      <c r="FNO39" s="1"/>
      <c r="FNP39" s="1"/>
      <c r="FNQ39" s="1"/>
      <c r="FNR39" s="1"/>
      <c r="FNS39" s="1"/>
      <c r="FNT39" s="1"/>
      <c r="FNU39" s="1"/>
      <c r="FNV39" s="1"/>
      <c r="FNW39" s="1"/>
      <c r="FNX39" s="1"/>
      <c r="FNY39" s="1"/>
      <c r="FNZ39" s="1"/>
      <c r="FOA39" s="1"/>
      <c r="FOB39" s="1"/>
      <c r="FOC39" s="1"/>
      <c r="FOD39" s="1"/>
      <c r="FOE39" s="1"/>
      <c r="FOF39" s="1"/>
      <c r="FOG39" s="1"/>
      <c r="FOH39" s="1"/>
      <c r="FOI39" s="1"/>
      <c r="FOJ39" s="1"/>
      <c r="FOK39" s="1"/>
      <c r="FOL39" s="1"/>
      <c r="FOM39" s="1"/>
      <c r="FON39" s="1"/>
      <c r="FOO39" s="1"/>
      <c r="FOP39" s="1"/>
      <c r="FOQ39" s="1"/>
      <c r="FOR39" s="1"/>
      <c r="FOS39" s="1"/>
      <c r="FOT39" s="1"/>
      <c r="FOU39" s="1"/>
      <c r="FOV39" s="1"/>
      <c r="FOW39" s="1"/>
      <c r="FOX39" s="1"/>
      <c r="FOY39" s="1"/>
      <c r="FOZ39" s="1"/>
      <c r="FPA39" s="1"/>
      <c r="FPB39" s="1"/>
      <c r="FPC39" s="1"/>
      <c r="FPD39" s="1"/>
      <c r="FPE39" s="1"/>
      <c r="FPF39" s="1"/>
      <c r="FPG39" s="1"/>
      <c r="FPH39" s="1"/>
      <c r="FPI39" s="1"/>
      <c r="FPJ39" s="1"/>
      <c r="FPK39" s="1"/>
      <c r="FPL39" s="1"/>
      <c r="FPM39" s="1"/>
      <c r="FPN39" s="1"/>
      <c r="FPO39" s="1"/>
      <c r="FPP39" s="1"/>
      <c r="FPQ39" s="1"/>
      <c r="FPR39" s="1"/>
      <c r="FPS39" s="1"/>
      <c r="FPT39" s="1"/>
      <c r="FPU39" s="1"/>
      <c r="FPV39" s="1"/>
      <c r="FPW39" s="1"/>
      <c r="FPX39" s="1"/>
      <c r="FPY39" s="1"/>
      <c r="FPZ39" s="1"/>
      <c r="FQA39" s="1"/>
      <c r="FQB39" s="1"/>
      <c r="FQC39" s="1"/>
      <c r="FQD39" s="1"/>
      <c r="FQE39" s="1"/>
      <c r="FQF39" s="1"/>
      <c r="FQG39" s="1"/>
      <c r="FQH39" s="1"/>
      <c r="FQI39" s="1"/>
      <c r="FQJ39" s="1"/>
      <c r="FQK39" s="1"/>
      <c r="FQL39" s="1"/>
      <c r="FQM39" s="1"/>
      <c r="FQN39" s="1"/>
      <c r="FQO39" s="1"/>
      <c r="FQP39" s="1"/>
      <c r="FQQ39" s="1"/>
      <c r="FQR39" s="1"/>
      <c r="FQS39" s="1"/>
      <c r="FQT39" s="1"/>
      <c r="FQU39" s="1"/>
      <c r="FQV39" s="1"/>
      <c r="FQW39" s="1"/>
      <c r="FQX39" s="1"/>
      <c r="FQY39" s="1"/>
      <c r="FQZ39" s="1"/>
      <c r="FRA39" s="1"/>
      <c r="FRB39" s="1"/>
      <c r="FRC39" s="1"/>
      <c r="FRD39" s="1"/>
      <c r="FRE39" s="1"/>
      <c r="FRF39" s="1"/>
      <c r="FRG39" s="1"/>
      <c r="FRH39" s="1"/>
      <c r="FRI39" s="1"/>
      <c r="FRJ39" s="1"/>
      <c r="FRK39" s="1"/>
      <c r="FRL39" s="1"/>
      <c r="FRM39" s="1"/>
      <c r="FRN39" s="1"/>
      <c r="FRO39" s="1"/>
      <c r="FRP39" s="1"/>
      <c r="FRQ39" s="1"/>
      <c r="FRR39" s="1"/>
      <c r="FRS39" s="1"/>
      <c r="FRT39" s="1"/>
      <c r="FRU39" s="1"/>
      <c r="FRV39" s="1"/>
      <c r="FRW39" s="1"/>
      <c r="FRX39" s="1"/>
      <c r="FRY39" s="1"/>
      <c r="FRZ39" s="1"/>
      <c r="FSA39" s="1"/>
      <c r="FSB39" s="1"/>
      <c r="FSC39" s="1"/>
      <c r="FSD39" s="1"/>
      <c r="FSE39" s="1"/>
      <c r="FSF39" s="1"/>
      <c r="FSG39" s="1"/>
      <c r="FSH39" s="1"/>
      <c r="FSI39" s="1"/>
      <c r="FSJ39" s="1"/>
      <c r="FSK39" s="1"/>
      <c r="FSL39" s="1"/>
      <c r="FSM39" s="1"/>
      <c r="FSN39" s="1"/>
      <c r="FSO39" s="1"/>
      <c r="FSP39" s="1"/>
      <c r="FSQ39" s="1"/>
      <c r="FSR39" s="1"/>
      <c r="FSS39" s="1"/>
      <c r="FST39" s="1"/>
      <c r="FSU39" s="1"/>
      <c r="FSV39" s="1"/>
      <c r="FSW39" s="1"/>
      <c r="FSX39" s="1"/>
      <c r="FSY39" s="1"/>
      <c r="FSZ39" s="1"/>
      <c r="FTA39" s="1"/>
      <c r="FTB39" s="1"/>
      <c r="FTC39" s="1"/>
      <c r="FTD39" s="1"/>
      <c r="FTE39" s="1"/>
      <c r="FTF39" s="1"/>
      <c r="FTG39" s="1"/>
      <c r="FTH39" s="1"/>
      <c r="FTI39" s="1"/>
      <c r="FTJ39" s="1"/>
      <c r="FTK39" s="1"/>
      <c r="FTL39" s="1"/>
      <c r="FTM39" s="1"/>
      <c r="FTN39" s="1"/>
      <c r="FTO39" s="1"/>
      <c r="FTP39" s="1"/>
      <c r="FTQ39" s="1"/>
      <c r="FTR39" s="1"/>
      <c r="FTS39" s="1"/>
      <c r="FTT39" s="1"/>
      <c r="FTU39" s="1"/>
      <c r="FTV39" s="1"/>
      <c r="FTW39" s="1"/>
      <c r="FTX39" s="1"/>
      <c r="FTY39" s="1"/>
      <c r="FTZ39" s="1"/>
      <c r="FUA39" s="1"/>
      <c r="FUB39" s="1"/>
      <c r="FUC39" s="1"/>
      <c r="FUD39" s="1"/>
      <c r="FUE39" s="1"/>
      <c r="FUF39" s="1"/>
      <c r="FUG39" s="1"/>
      <c r="FUH39" s="1"/>
      <c r="FUI39" s="1"/>
      <c r="FUJ39" s="1"/>
      <c r="FUK39" s="1"/>
      <c r="FUL39" s="1"/>
      <c r="FUM39" s="1"/>
      <c r="FUN39" s="1"/>
      <c r="FUO39" s="1"/>
      <c r="FUP39" s="1"/>
      <c r="FUQ39" s="1"/>
      <c r="FUR39" s="1"/>
      <c r="FUS39" s="1"/>
      <c r="FUT39" s="1"/>
      <c r="FUU39" s="1"/>
      <c r="FUV39" s="1"/>
      <c r="FUW39" s="1"/>
      <c r="FUX39" s="1"/>
      <c r="FUY39" s="1"/>
      <c r="FUZ39" s="1"/>
      <c r="FVA39" s="1"/>
      <c r="FVB39" s="1"/>
      <c r="FVC39" s="1"/>
      <c r="FVD39" s="1"/>
      <c r="FVE39" s="1"/>
      <c r="FVF39" s="1"/>
      <c r="FVG39" s="1"/>
      <c r="FVH39" s="1"/>
      <c r="FVI39" s="1"/>
      <c r="FVJ39" s="1"/>
      <c r="FVK39" s="1"/>
      <c r="FVL39" s="1"/>
      <c r="FVM39" s="1"/>
      <c r="FVN39" s="1"/>
      <c r="FVO39" s="1"/>
      <c r="FVP39" s="1"/>
      <c r="FVQ39" s="1"/>
      <c r="FVR39" s="1"/>
      <c r="FVS39" s="1"/>
      <c r="FVT39" s="1"/>
      <c r="FVU39" s="1"/>
      <c r="FVV39" s="1"/>
      <c r="FVW39" s="1"/>
      <c r="FVX39" s="1"/>
      <c r="FVY39" s="1"/>
      <c r="FVZ39" s="1"/>
      <c r="FWA39" s="1"/>
      <c r="FWB39" s="1"/>
      <c r="FWC39" s="1"/>
      <c r="FWD39" s="1"/>
      <c r="FWE39" s="1"/>
      <c r="FWF39" s="1"/>
      <c r="FWG39" s="1"/>
      <c r="FWH39" s="1"/>
      <c r="FWI39" s="1"/>
      <c r="FWJ39" s="1"/>
      <c r="FWK39" s="1"/>
      <c r="FWL39" s="1"/>
      <c r="FWM39" s="1"/>
      <c r="FWN39" s="1"/>
      <c r="FWO39" s="1"/>
      <c r="FWP39" s="1"/>
      <c r="FWQ39" s="1"/>
      <c r="FWR39" s="1"/>
      <c r="FWS39" s="1"/>
      <c r="FWT39" s="1"/>
      <c r="FWU39" s="1"/>
      <c r="FWV39" s="1"/>
      <c r="FWW39" s="1"/>
      <c r="FWX39" s="1"/>
      <c r="FWY39" s="1"/>
      <c r="FWZ39" s="1"/>
      <c r="FXA39" s="1"/>
      <c r="FXB39" s="1"/>
      <c r="FXC39" s="1"/>
      <c r="FXD39" s="1"/>
      <c r="FXE39" s="1"/>
      <c r="FXF39" s="1"/>
      <c r="FXG39" s="1"/>
      <c r="FXH39" s="1"/>
      <c r="FXI39" s="1"/>
      <c r="FXJ39" s="1"/>
      <c r="FXK39" s="1"/>
      <c r="FXL39" s="1"/>
      <c r="FXM39" s="1"/>
      <c r="FXN39" s="1"/>
      <c r="FXO39" s="1"/>
      <c r="FXP39" s="1"/>
      <c r="FXQ39" s="1"/>
      <c r="FXR39" s="1"/>
      <c r="FXS39" s="1"/>
      <c r="FXT39" s="1"/>
      <c r="FXU39" s="1"/>
      <c r="FXV39" s="1"/>
      <c r="FXW39" s="1"/>
      <c r="FXX39" s="1"/>
      <c r="FXY39" s="1"/>
      <c r="FXZ39" s="1"/>
      <c r="FYA39" s="1"/>
      <c r="FYB39" s="1"/>
      <c r="FYC39" s="1"/>
      <c r="FYD39" s="1"/>
      <c r="FYE39" s="1"/>
      <c r="FYF39" s="1"/>
      <c r="FYG39" s="1"/>
      <c r="FYH39" s="1"/>
      <c r="FYI39" s="1"/>
      <c r="FYJ39" s="1"/>
      <c r="FYK39" s="1"/>
      <c r="FYL39" s="1"/>
      <c r="FYM39" s="1"/>
      <c r="FYN39" s="1"/>
      <c r="FYO39" s="1"/>
      <c r="FYP39" s="1"/>
      <c r="FYQ39" s="1"/>
      <c r="FYR39" s="1"/>
      <c r="FYS39" s="1"/>
      <c r="FYT39" s="1"/>
      <c r="FYU39" s="1"/>
      <c r="FYV39" s="1"/>
      <c r="FYW39" s="1"/>
      <c r="FYX39" s="1"/>
      <c r="FYY39" s="1"/>
      <c r="FYZ39" s="1"/>
      <c r="FZA39" s="1"/>
      <c r="FZB39" s="1"/>
      <c r="FZC39" s="1"/>
      <c r="FZD39" s="1"/>
      <c r="FZE39" s="1"/>
      <c r="FZF39" s="1"/>
      <c r="FZG39" s="1"/>
      <c r="FZH39" s="1"/>
      <c r="FZI39" s="1"/>
      <c r="FZJ39" s="1"/>
      <c r="FZK39" s="1"/>
      <c r="FZL39" s="1"/>
      <c r="FZM39" s="1"/>
      <c r="FZN39" s="1"/>
      <c r="FZO39" s="1"/>
      <c r="FZP39" s="1"/>
      <c r="FZQ39" s="1"/>
      <c r="FZR39" s="1"/>
      <c r="FZS39" s="1"/>
      <c r="FZT39" s="1"/>
      <c r="FZU39" s="1"/>
      <c r="FZV39" s="1"/>
      <c r="FZW39" s="1"/>
      <c r="FZX39" s="1"/>
      <c r="FZY39" s="1"/>
      <c r="FZZ39" s="1"/>
      <c r="GAA39" s="1"/>
      <c r="GAB39" s="1"/>
      <c r="GAC39" s="1"/>
      <c r="GAD39" s="1"/>
      <c r="GAE39" s="1"/>
      <c r="GAF39" s="1"/>
      <c r="GAG39" s="1"/>
      <c r="GAH39" s="1"/>
      <c r="GAI39" s="1"/>
      <c r="GAJ39" s="1"/>
      <c r="GAK39" s="1"/>
      <c r="GAL39" s="1"/>
      <c r="GAM39" s="1"/>
      <c r="GAN39" s="1"/>
      <c r="GAO39" s="1"/>
      <c r="GAP39" s="1"/>
      <c r="GAQ39" s="1"/>
      <c r="GAR39" s="1"/>
      <c r="GAS39" s="1"/>
      <c r="GAT39" s="1"/>
      <c r="GAU39" s="1"/>
      <c r="GAV39" s="1"/>
      <c r="GAW39" s="1"/>
      <c r="GAX39" s="1"/>
      <c r="GAY39" s="1"/>
      <c r="GAZ39" s="1"/>
      <c r="GBA39" s="1"/>
      <c r="GBB39" s="1"/>
      <c r="GBC39" s="1"/>
      <c r="GBD39" s="1"/>
      <c r="GBE39" s="1"/>
      <c r="GBF39" s="1"/>
      <c r="GBG39" s="1"/>
      <c r="GBH39" s="1"/>
      <c r="GBI39" s="1"/>
      <c r="GBJ39" s="1"/>
      <c r="GBK39" s="1"/>
      <c r="GBL39" s="1"/>
      <c r="GBM39" s="1"/>
      <c r="GBN39" s="1"/>
      <c r="GBO39" s="1"/>
      <c r="GBP39" s="1"/>
      <c r="GBQ39" s="1"/>
      <c r="GBR39" s="1"/>
      <c r="GBS39" s="1"/>
      <c r="GBT39" s="1"/>
      <c r="GBU39" s="1"/>
      <c r="GBV39" s="1"/>
      <c r="GBW39" s="1"/>
      <c r="GBX39" s="1"/>
      <c r="GBY39" s="1"/>
      <c r="GBZ39" s="1"/>
      <c r="GCA39" s="1"/>
      <c r="GCB39" s="1"/>
      <c r="GCC39" s="1"/>
      <c r="GCD39" s="1"/>
      <c r="GCE39" s="1"/>
      <c r="GCF39" s="1"/>
      <c r="GCG39" s="1"/>
      <c r="GCH39" s="1"/>
      <c r="GCI39" s="1"/>
      <c r="GCJ39" s="1"/>
      <c r="GCK39" s="1"/>
      <c r="GCL39" s="1"/>
      <c r="GCM39" s="1"/>
      <c r="GCN39" s="1"/>
      <c r="GCO39" s="1"/>
      <c r="GCP39" s="1"/>
      <c r="GCQ39" s="1"/>
      <c r="GCR39" s="1"/>
      <c r="GCS39" s="1"/>
      <c r="GCT39" s="1"/>
      <c r="GCU39" s="1"/>
      <c r="GCV39" s="1"/>
      <c r="GCW39" s="1"/>
      <c r="GCX39" s="1"/>
      <c r="GCY39" s="1"/>
      <c r="GCZ39" s="1"/>
      <c r="GDA39" s="1"/>
      <c r="GDB39" s="1"/>
      <c r="GDC39" s="1"/>
      <c r="GDD39" s="1"/>
      <c r="GDE39" s="1"/>
      <c r="GDF39" s="1"/>
      <c r="GDG39" s="1"/>
      <c r="GDH39" s="1"/>
      <c r="GDI39" s="1"/>
      <c r="GDJ39" s="1"/>
      <c r="GDK39" s="1"/>
      <c r="GDL39" s="1"/>
      <c r="GDM39" s="1"/>
      <c r="GDN39" s="1"/>
      <c r="GDO39" s="1"/>
      <c r="GDP39" s="1"/>
      <c r="GDQ39" s="1"/>
      <c r="GDR39" s="1"/>
      <c r="GDS39" s="1"/>
      <c r="GDT39" s="1"/>
      <c r="GDU39" s="1"/>
      <c r="GDV39" s="1"/>
      <c r="GDW39" s="1"/>
      <c r="GDX39" s="1"/>
      <c r="GDY39" s="1"/>
      <c r="GDZ39" s="1"/>
      <c r="GEA39" s="1"/>
      <c r="GEB39" s="1"/>
      <c r="GEC39" s="1"/>
      <c r="GED39" s="1"/>
      <c r="GEE39" s="1"/>
      <c r="GEF39" s="1"/>
      <c r="GEG39" s="1"/>
      <c r="GEH39" s="1"/>
      <c r="GEI39" s="1"/>
      <c r="GEJ39" s="1"/>
      <c r="GEK39" s="1"/>
      <c r="GEL39" s="1"/>
      <c r="GEM39" s="1"/>
      <c r="GEN39" s="1"/>
      <c r="GEO39" s="1"/>
      <c r="GEP39" s="1"/>
      <c r="GEQ39" s="1"/>
      <c r="GER39" s="1"/>
      <c r="GES39" s="1"/>
      <c r="GET39" s="1"/>
      <c r="GEU39" s="1"/>
      <c r="GEV39" s="1"/>
      <c r="GEW39" s="1"/>
      <c r="GEX39" s="1"/>
      <c r="GEY39" s="1"/>
      <c r="GEZ39" s="1"/>
      <c r="GFA39" s="1"/>
      <c r="GFB39" s="1"/>
      <c r="GFC39" s="1"/>
      <c r="GFD39" s="1"/>
      <c r="GFE39" s="1"/>
      <c r="GFF39" s="1"/>
      <c r="GFG39" s="1"/>
      <c r="GFH39" s="1"/>
      <c r="GFI39" s="1"/>
      <c r="GFJ39" s="1"/>
      <c r="GFK39" s="1"/>
      <c r="GFL39" s="1"/>
      <c r="GFM39" s="1"/>
      <c r="GFN39" s="1"/>
      <c r="GFO39" s="1"/>
      <c r="GFP39" s="1"/>
      <c r="GFQ39" s="1"/>
      <c r="GFR39" s="1"/>
      <c r="GFS39" s="1"/>
      <c r="GFT39" s="1"/>
      <c r="GFU39" s="1"/>
      <c r="GFV39" s="1"/>
      <c r="GFW39" s="1"/>
      <c r="GFX39" s="1"/>
      <c r="GFY39" s="1"/>
      <c r="GFZ39" s="1"/>
      <c r="GGA39" s="1"/>
      <c r="GGB39" s="1"/>
      <c r="GGC39" s="1"/>
      <c r="GGD39" s="1"/>
      <c r="GGE39" s="1"/>
      <c r="GGF39" s="1"/>
      <c r="GGG39" s="1"/>
      <c r="GGH39" s="1"/>
      <c r="GGI39" s="1"/>
      <c r="GGJ39" s="1"/>
      <c r="GGK39" s="1"/>
      <c r="GGL39" s="1"/>
      <c r="GGM39" s="1"/>
      <c r="GGN39" s="1"/>
      <c r="GGO39" s="1"/>
      <c r="GGP39" s="1"/>
      <c r="GGQ39" s="1"/>
      <c r="GGR39" s="1"/>
      <c r="GGS39" s="1"/>
      <c r="GGT39" s="1"/>
      <c r="GGU39" s="1"/>
      <c r="GGV39" s="1"/>
      <c r="GGW39" s="1"/>
      <c r="GGX39" s="1"/>
      <c r="GGY39" s="1"/>
      <c r="GGZ39" s="1"/>
      <c r="GHA39" s="1"/>
      <c r="GHB39" s="1"/>
      <c r="GHC39" s="1"/>
      <c r="GHD39" s="1"/>
      <c r="GHE39" s="1"/>
      <c r="GHF39" s="1"/>
      <c r="GHG39" s="1"/>
      <c r="GHH39" s="1"/>
      <c r="GHI39" s="1"/>
      <c r="GHJ39" s="1"/>
      <c r="GHK39" s="1"/>
      <c r="GHL39" s="1"/>
      <c r="GHM39" s="1"/>
      <c r="GHN39" s="1"/>
      <c r="GHO39" s="1"/>
      <c r="GHP39" s="1"/>
      <c r="GHQ39" s="1"/>
      <c r="GHR39" s="1"/>
      <c r="GHS39" s="1"/>
      <c r="GHT39" s="1"/>
      <c r="GHU39" s="1"/>
      <c r="GHV39" s="1"/>
      <c r="GHW39" s="1"/>
      <c r="GHX39" s="1"/>
      <c r="GHY39" s="1"/>
      <c r="GHZ39" s="1"/>
      <c r="GIA39" s="1"/>
      <c r="GIB39" s="1"/>
      <c r="GIC39" s="1"/>
      <c r="GID39" s="1"/>
      <c r="GIE39" s="1"/>
      <c r="GIF39" s="1"/>
      <c r="GIG39" s="1"/>
      <c r="GIH39" s="1"/>
      <c r="GII39" s="1"/>
      <c r="GIJ39" s="1"/>
      <c r="GIK39" s="1"/>
      <c r="GIL39" s="1"/>
      <c r="GIM39" s="1"/>
      <c r="GIN39" s="1"/>
      <c r="GIO39" s="1"/>
      <c r="GIP39" s="1"/>
      <c r="GIQ39" s="1"/>
      <c r="GIR39" s="1"/>
      <c r="GIS39" s="1"/>
      <c r="GIT39" s="1"/>
      <c r="GIU39" s="1"/>
      <c r="GIV39" s="1"/>
      <c r="GIW39" s="1"/>
      <c r="GIX39" s="1"/>
      <c r="GIY39" s="1"/>
      <c r="GIZ39" s="1"/>
      <c r="GJA39" s="1"/>
      <c r="GJB39" s="1"/>
      <c r="GJC39" s="1"/>
      <c r="GJD39" s="1"/>
      <c r="GJE39" s="1"/>
      <c r="GJF39" s="1"/>
      <c r="GJG39" s="1"/>
      <c r="GJH39" s="1"/>
      <c r="GJI39" s="1"/>
      <c r="GJJ39" s="1"/>
      <c r="GJK39" s="1"/>
      <c r="GJL39" s="1"/>
      <c r="GJM39" s="1"/>
      <c r="GJN39" s="1"/>
      <c r="GJO39" s="1"/>
      <c r="GJP39" s="1"/>
      <c r="GJQ39" s="1"/>
      <c r="GJR39" s="1"/>
      <c r="GJS39" s="1"/>
      <c r="GJT39" s="1"/>
      <c r="GJU39" s="1"/>
      <c r="GJV39" s="1"/>
      <c r="GJW39" s="1"/>
      <c r="GJX39" s="1"/>
      <c r="GJY39" s="1"/>
      <c r="GJZ39" s="1"/>
      <c r="GKA39" s="1"/>
      <c r="GKB39" s="1"/>
      <c r="GKC39" s="1"/>
      <c r="GKD39" s="1"/>
      <c r="GKE39" s="1"/>
      <c r="GKF39" s="1"/>
      <c r="GKG39" s="1"/>
      <c r="GKH39" s="1"/>
      <c r="GKI39" s="1"/>
      <c r="GKJ39" s="1"/>
      <c r="GKK39" s="1"/>
      <c r="GKL39" s="1"/>
      <c r="GKM39" s="1"/>
      <c r="GKN39" s="1"/>
      <c r="GKO39" s="1"/>
      <c r="GKP39" s="1"/>
      <c r="GKQ39" s="1"/>
      <c r="GKR39" s="1"/>
      <c r="GKS39" s="1"/>
      <c r="GKT39" s="1"/>
      <c r="GKU39" s="1"/>
      <c r="GKV39" s="1"/>
      <c r="GKW39" s="1"/>
      <c r="GKX39" s="1"/>
      <c r="GKY39" s="1"/>
      <c r="GKZ39" s="1"/>
      <c r="GLA39" s="1"/>
      <c r="GLB39" s="1"/>
      <c r="GLC39" s="1"/>
      <c r="GLD39" s="1"/>
      <c r="GLE39" s="1"/>
      <c r="GLF39" s="1"/>
      <c r="GLG39" s="1"/>
      <c r="GLH39" s="1"/>
      <c r="GLI39" s="1"/>
      <c r="GLJ39" s="1"/>
      <c r="GLK39" s="1"/>
      <c r="GLL39" s="1"/>
      <c r="GLM39" s="1"/>
      <c r="GLN39" s="1"/>
      <c r="GLO39" s="1"/>
      <c r="GLP39" s="1"/>
      <c r="GLQ39" s="1"/>
      <c r="GLR39" s="1"/>
      <c r="GLS39" s="1"/>
      <c r="GLT39" s="1"/>
      <c r="GLU39" s="1"/>
      <c r="GLV39" s="1"/>
      <c r="GLW39" s="1"/>
      <c r="GLX39" s="1"/>
      <c r="GLY39" s="1"/>
      <c r="GLZ39" s="1"/>
      <c r="GMA39" s="1"/>
      <c r="GMB39" s="1"/>
      <c r="GMC39" s="1"/>
      <c r="GMD39" s="1"/>
      <c r="GME39" s="1"/>
      <c r="GMF39" s="1"/>
      <c r="GMG39" s="1"/>
      <c r="GMH39" s="1"/>
      <c r="GMI39" s="1"/>
      <c r="GMJ39" s="1"/>
      <c r="GMK39" s="1"/>
      <c r="GML39" s="1"/>
      <c r="GMM39" s="1"/>
      <c r="GMN39" s="1"/>
      <c r="GMO39" s="1"/>
      <c r="GMP39" s="1"/>
      <c r="GMQ39" s="1"/>
      <c r="GMR39" s="1"/>
      <c r="GMS39" s="1"/>
      <c r="GMT39" s="1"/>
      <c r="GMU39" s="1"/>
      <c r="GMV39" s="1"/>
      <c r="GMW39" s="1"/>
      <c r="GMX39" s="1"/>
      <c r="GMY39" s="1"/>
      <c r="GMZ39" s="1"/>
      <c r="GNA39" s="1"/>
      <c r="GNB39" s="1"/>
      <c r="GNC39" s="1"/>
      <c r="GND39" s="1"/>
      <c r="GNE39" s="1"/>
      <c r="GNF39" s="1"/>
      <c r="GNG39" s="1"/>
      <c r="GNH39" s="1"/>
      <c r="GNI39" s="1"/>
      <c r="GNJ39" s="1"/>
      <c r="GNK39" s="1"/>
      <c r="GNL39" s="1"/>
      <c r="GNM39" s="1"/>
      <c r="GNN39" s="1"/>
      <c r="GNO39" s="1"/>
      <c r="GNP39" s="1"/>
      <c r="GNQ39" s="1"/>
      <c r="GNR39" s="1"/>
      <c r="GNS39" s="1"/>
      <c r="GNT39" s="1"/>
      <c r="GNU39" s="1"/>
      <c r="GNV39" s="1"/>
      <c r="GNW39" s="1"/>
      <c r="GNX39" s="1"/>
      <c r="GNY39" s="1"/>
      <c r="GNZ39" s="1"/>
      <c r="GOA39" s="1"/>
      <c r="GOB39" s="1"/>
      <c r="GOC39" s="1"/>
      <c r="GOD39" s="1"/>
      <c r="GOE39" s="1"/>
      <c r="GOF39" s="1"/>
      <c r="GOG39" s="1"/>
      <c r="GOH39" s="1"/>
      <c r="GOI39" s="1"/>
      <c r="GOJ39" s="1"/>
      <c r="GOK39" s="1"/>
      <c r="GOL39" s="1"/>
      <c r="GOM39" s="1"/>
      <c r="GON39" s="1"/>
      <c r="GOO39" s="1"/>
      <c r="GOP39" s="1"/>
      <c r="GOQ39" s="1"/>
      <c r="GOR39" s="1"/>
      <c r="GOS39" s="1"/>
      <c r="GOT39" s="1"/>
      <c r="GOU39" s="1"/>
      <c r="GOV39" s="1"/>
      <c r="GOW39" s="1"/>
      <c r="GOX39" s="1"/>
      <c r="GOY39" s="1"/>
      <c r="GOZ39" s="1"/>
      <c r="GPA39" s="1"/>
      <c r="GPB39" s="1"/>
      <c r="GPC39" s="1"/>
      <c r="GPD39" s="1"/>
      <c r="GPE39" s="1"/>
      <c r="GPF39" s="1"/>
      <c r="GPG39" s="1"/>
      <c r="GPH39" s="1"/>
      <c r="GPI39" s="1"/>
      <c r="GPJ39" s="1"/>
      <c r="GPK39" s="1"/>
      <c r="GPL39" s="1"/>
      <c r="GPM39" s="1"/>
      <c r="GPN39" s="1"/>
      <c r="GPO39" s="1"/>
      <c r="GPP39" s="1"/>
      <c r="GPQ39" s="1"/>
      <c r="GPR39" s="1"/>
      <c r="GPS39" s="1"/>
      <c r="GPT39" s="1"/>
      <c r="GPU39" s="1"/>
      <c r="GPV39" s="1"/>
      <c r="GPW39" s="1"/>
      <c r="GPX39" s="1"/>
      <c r="GPY39" s="1"/>
      <c r="GPZ39" s="1"/>
      <c r="GQA39" s="1"/>
      <c r="GQB39" s="1"/>
      <c r="GQC39" s="1"/>
      <c r="GQD39" s="1"/>
      <c r="GQE39" s="1"/>
      <c r="GQF39" s="1"/>
      <c r="GQG39" s="1"/>
      <c r="GQH39" s="1"/>
      <c r="GQI39" s="1"/>
      <c r="GQJ39" s="1"/>
      <c r="GQK39" s="1"/>
      <c r="GQL39" s="1"/>
      <c r="GQM39" s="1"/>
      <c r="GQN39" s="1"/>
      <c r="GQO39" s="1"/>
      <c r="GQP39" s="1"/>
      <c r="GQQ39" s="1"/>
      <c r="GQR39" s="1"/>
      <c r="GQS39" s="1"/>
      <c r="GQT39" s="1"/>
      <c r="GQU39" s="1"/>
      <c r="GQV39" s="1"/>
      <c r="GQW39" s="1"/>
      <c r="GQX39" s="1"/>
      <c r="GQY39" s="1"/>
      <c r="GQZ39" s="1"/>
      <c r="GRA39" s="1"/>
      <c r="GRB39" s="1"/>
      <c r="GRC39" s="1"/>
      <c r="GRD39" s="1"/>
      <c r="GRE39" s="1"/>
      <c r="GRF39" s="1"/>
      <c r="GRG39" s="1"/>
      <c r="GRH39" s="1"/>
      <c r="GRI39" s="1"/>
      <c r="GRJ39" s="1"/>
      <c r="GRK39" s="1"/>
      <c r="GRL39" s="1"/>
      <c r="GRM39" s="1"/>
      <c r="GRN39" s="1"/>
      <c r="GRO39" s="1"/>
      <c r="GRP39" s="1"/>
      <c r="GRQ39" s="1"/>
      <c r="GRR39" s="1"/>
      <c r="GRS39" s="1"/>
      <c r="GRT39" s="1"/>
      <c r="GRU39" s="1"/>
      <c r="GRV39" s="1"/>
      <c r="GRW39" s="1"/>
      <c r="GRX39" s="1"/>
      <c r="GRY39" s="1"/>
      <c r="GRZ39" s="1"/>
      <c r="GSA39" s="1"/>
      <c r="GSB39" s="1"/>
      <c r="GSC39" s="1"/>
      <c r="GSD39" s="1"/>
      <c r="GSE39" s="1"/>
      <c r="GSF39" s="1"/>
      <c r="GSG39" s="1"/>
      <c r="GSH39" s="1"/>
      <c r="GSI39" s="1"/>
      <c r="GSJ39" s="1"/>
      <c r="GSK39" s="1"/>
      <c r="GSL39" s="1"/>
      <c r="GSM39" s="1"/>
      <c r="GSN39" s="1"/>
      <c r="GSO39" s="1"/>
      <c r="GSP39" s="1"/>
      <c r="GSQ39" s="1"/>
      <c r="GSR39" s="1"/>
      <c r="GSS39" s="1"/>
      <c r="GST39" s="1"/>
      <c r="GSU39" s="1"/>
      <c r="GSV39" s="1"/>
      <c r="GSW39" s="1"/>
      <c r="GSX39" s="1"/>
      <c r="GSY39" s="1"/>
      <c r="GSZ39" s="1"/>
      <c r="GTA39" s="1"/>
      <c r="GTB39" s="1"/>
      <c r="GTC39" s="1"/>
      <c r="GTD39" s="1"/>
      <c r="GTE39" s="1"/>
      <c r="GTF39" s="1"/>
      <c r="GTG39" s="1"/>
      <c r="GTH39" s="1"/>
      <c r="GTI39" s="1"/>
      <c r="GTJ39" s="1"/>
      <c r="GTK39" s="1"/>
      <c r="GTL39" s="1"/>
      <c r="GTM39" s="1"/>
      <c r="GTN39" s="1"/>
      <c r="GTO39" s="1"/>
      <c r="GTP39" s="1"/>
      <c r="GTQ39" s="1"/>
      <c r="GTR39" s="1"/>
      <c r="GTS39" s="1"/>
      <c r="GTT39" s="1"/>
      <c r="GTU39" s="1"/>
      <c r="GTV39" s="1"/>
      <c r="GTW39" s="1"/>
      <c r="GTX39" s="1"/>
      <c r="GTY39" s="1"/>
      <c r="GTZ39" s="1"/>
      <c r="GUA39" s="1"/>
      <c r="GUB39" s="1"/>
      <c r="GUC39" s="1"/>
      <c r="GUD39" s="1"/>
      <c r="GUE39" s="1"/>
      <c r="GUF39" s="1"/>
      <c r="GUG39" s="1"/>
      <c r="GUH39" s="1"/>
      <c r="GUI39" s="1"/>
      <c r="GUJ39" s="1"/>
      <c r="GUK39" s="1"/>
      <c r="GUL39" s="1"/>
      <c r="GUM39" s="1"/>
      <c r="GUN39" s="1"/>
      <c r="GUO39" s="1"/>
      <c r="GUP39" s="1"/>
      <c r="GUQ39" s="1"/>
      <c r="GUR39" s="1"/>
      <c r="GUS39" s="1"/>
      <c r="GUT39" s="1"/>
      <c r="GUU39" s="1"/>
      <c r="GUV39" s="1"/>
      <c r="GUW39" s="1"/>
      <c r="GUX39" s="1"/>
      <c r="GUY39" s="1"/>
      <c r="GUZ39" s="1"/>
      <c r="GVA39" s="1"/>
      <c r="GVB39" s="1"/>
      <c r="GVC39" s="1"/>
      <c r="GVD39" s="1"/>
      <c r="GVE39" s="1"/>
      <c r="GVF39" s="1"/>
      <c r="GVG39" s="1"/>
      <c r="GVH39" s="1"/>
      <c r="GVI39" s="1"/>
      <c r="GVJ39" s="1"/>
      <c r="GVK39" s="1"/>
      <c r="GVL39" s="1"/>
      <c r="GVM39" s="1"/>
      <c r="GVN39" s="1"/>
      <c r="GVO39" s="1"/>
      <c r="GVP39" s="1"/>
      <c r="GVQ39" s="1"/>
      <c r="GVR39" s="1"/>
      <c r="GVS39" s="1"/>
      <c r="GVT39" s="1"/>
      <c r="GVU39" s="1"/>
      <c r="GVV39" s="1"/>
      <c r="GVW39" s="1"/>
      <c r="GVX39" s="1"/>
      <c r="GVY39" s="1"/>
      <c r="GVZ39" s="1"/>
      <c r="GWA39" s="1"/>
      <c r="GWB39" s="1"/>
      <c r="GWC39" s="1"/>
      <c r="GWD39" s="1"/>
      <c r="GWE39" s="1"/>
      <c r="GWF39" s="1"/>
      <c r="GWG39" s="1"/>
      <c r="GWH39" s="1"/>
      <c r="GWI39" s="1"/>
      <c r="GWJ39" s="1"/>
      <c r="GWK39" s="1"/>
      <c r="GWL39" s="1"/>
      <c r="GWM39" s="1"/>
      <c r="GWN39" s="1"/>
      <c r="GWO39" s="1"/>
      <c r="GWP39" s="1"/>
      <c r="GWQ39" s="1"/>
      <c r="GWR39" s="1"/>
      <c r="GWS39" s="1"/>
      <c r="GWT39" s="1"/>
      <c r="GWU39" s="1"/>
      <c r="GWV39" s="1"/>
      <c r="GWW39" s="1"/>
      <c r="GWX39" s="1"/>
      <c r="GWY39" s="1"/>
      <c r="GWZ39" s="1"/>
      <c r="GXA39" s="1"/>
      <c r="GXB39" s="1"/>
      <c r="GXC39" s="1"/>
      <c r="GXD39" s="1"/>
      <c r="GXE39" s="1"/>
      <c r="GXF39" s="1"/>
      <c r="GXG39" s="1"/>
      <c r="GXH39" s="1"/>
      <c r="GXI39" s="1"/>
      <c r="GXJ39" s="1"/>
      <c r="GXK39" s="1"/>
      <c r="GXL39" s="1"/>
      <c r="GXM39" s="1"/>
      <c r="GXN39" s="1"/>
      <c r="GXO39" s="1"/>
      <c r="GXP39" s="1"/>
      <c r="GXQ39" s="1"/>
      <c r="GXR39" s="1"/>
      <c r="GXS39" s="1"/>
      <c r="GXT39" s="1"/>
      <c r="GXU39" s="1"/>
      <c r="GXV39" s="1"/>
      <c r="GXW39" s="1"/>
      <c r="GXX39" s="1"/>
      <c r="GXY39" s="1"/>
      <c r="GXZ39" s="1"/>
      <c r="GYA39" s="1"/>
      <c r="GYB39" s="1"/>
      <c r="GYC39" s="1"/>
      <c r="GYD39" s="1"/>
      <c r="GYE39" s="1"/>
      <c r="GYF39" s="1"/>
      <c r="GYG39" s="1"/>
      <c r="GYH39" s="1"/>
      <c r="GYI39" s="1"/>
      <c r="GYJ39" s="1"/>
      <c r="GYK39" s="1"/>
      <c r="GYL39" s="1"/>
      <c r="GYM39" s="1"/>
      <c r="GYN39" s="1"/>
      <c r="GYO39" s="1"/>
      <c r="GYP39" s="1"/>
      <c r="GYQ39" s="1"/>
      <c r="GYR39" s="1"/>
      <c r="GYS39" s="1"/>
      <c r="GYT39" s="1"/>
      <c r="GYU39" s="1"/>
      <c r="GYV39" s="1"/>
      <c r="GYW39" s="1"/>
      <c r="GYX39" s="1"/>
      <c r="GYY39" s="1"/>
      <c r="GYZ39" s="1"/>
      <c r="GZA39" s="1"/>
      <c r="GZB39" s="1"/>
      <c r="GZC39" s="1"/>
      <c r="GZD39" s="1"/>
      <c r="GZE39" s="1"/>
      <c r="GZF39" s="1"/>
      <c r="GZG39" s="1"/>
      <c r="GZH39" s="1"/>
      <c r="GZI39" s="1"/>
      <c r="GZJ39" s="1"/>
      <c r="GZK39" s="1"/>
      <c r="GZL39" s="1"/>
      <c r="GZM39" s="1"/>
      <c r="GZN39" s="1"/>
      <c r="GZO39" s="1"/>
      <c r="GZP39" s="1"/>
      <c r="GZQ39" s="1"/>
      <c r="GZR39" s="1"/>
      <c r="GZS39" s="1"/>
      <c r="GZT39" s="1"/>
      <c r="GZU39" s="1"/>
      <c r="GZV39" s="1"/>
      <c r="GZW39" s="1"/>
      <c r="GZX39" s="1"/>
      <c r="GZY39" s="1"/>
      <c r="GZZ39" s="1"/>
      <c r="HAA39" s="1"/>
      <c r="HAB39" s="1"/>
      <c r="HAC39" s="1"/>
      <c r="HAD39" s="1"/>
      <c r="HAE39" s="1"/>
      <c r="HAF39" s="1"/>
      <c r="HAG39" s="1"/>
      <c r="HAH39" s="1"/>
      <c r="HAI39" s="1"/>
      <c r="HAJ39" s="1"/>
      <c r="HAK39" s="1"/>
      <c r="HAL39" s="1"/>
      <c r="HAM39" s="1"/>
      <c r="HAN39" s="1"/>
      <c r="HAO39" s="1"/>
      <c r="HAP39" s="1"/>
      <c r="HAQ39" s="1"/>
      <c r="HAR39" s="1"/>
      <c r="HAS39" s="1"/>
      <c r="HAT39" s="1"/>
      <c r="HAU39" s="1"/>
      <c r="HAV39" s="1"/>
      <c r="HAW39" s="1"/>
      <c r="HAX39" s="1"/>
      <c r="HAY39" s="1"/>
      <c r="HAZ39" s="1"/>
      <c r="HBA39" s="1"/>
      <c r="HBB39" s="1"/>
      <c r="HBC39" s="1"/>
      <c r="HBD39" s="1"/>
      <c r="HBE39" s="1"/>
      <c r="HBF39" s="1"/>
      <c r="HBG39" s="1"/>
      <c r="HBH39" s="1"/>
      <c r="HBI39" s="1"/>
      <c r="HBJ39" s="1"/>
      <c r="HBK39" s="1"/>
      <c r="HBL39" s="1"/>
      <c r="HBM39" s="1"/>
      <c r="HBN39" s="1"/>
      <c r="HBO39" s="1"/>
      <c r="HBP39" s="1"/>
      <c r="HBQ39" s="1"/>
      <c r="HBR39" s="1"/>
      <c r="HBS39" s="1"/>
      <c r="HBT39" s="1"/>
      <c r="HBU39" s="1"/>
      <c r="HBV39" s="1"/>
      <c r="HBW39" s="1"/>
      <c r="HBX39" s="1"/>
      <c r="HBY39" s="1"/>
      <c r="HBZ39" s="1"/>
      <c r="HCA39" s="1"/>
      <c r="HCB39" s="1"/>
      <c r="HCC39" s="1"/>
      <c r="HCD39" s="1"/>
      <c r="HCE39" s="1"/>
      <c r="HCF39" s="1"/>
      <c r="HCG39" s="1"/>
      <c r="HCH39" s="1"/>
      <c r="HCI39" s="1"/>
      <c r="HCJ39" s="1"/>
      <c r="HCK39" s="1"/>
      <c r="HCL39" s="1"/>
      <c r="HCM39" s="1"/>
      <c r="HCN39" s="1"/>
      <c r="HCO39" s="1"/>
      <c r="HCP39" s="1"/>
      <c r="HCQ39" s="1"/>
      <c r="HCR39" s="1"/>
      <c r="HCS39" s="1"/>
      <c r="HCT39" s="1"/>
      <c r="HCU39" s="1"/>
      <c r="HCV39" s="1"/>
      <c r="HCW39" s="1"/>
      <c r="HCX39" s="1"/>
      <c r="HCY39" s="1"/>
      <c r="HCZ39" s="1"/>
      <c r="HDA39" s="1"/>
      <c r="HDB39" s="1"/>
      <c r="HDC39" s="1"/>
      <c r="HDD39" s="1"/>
      <c r="HDE39" s="1"/>
      <c r="HDF39" s="1"/>
      <c r="HDG39" s="1"/>
      <c r="HDH39" s="1"/>
      <c r="HDI39" s="1"/>
      <c r="HDJ39" s="1"/>
      <c r="HDK39" s="1"/>
      <c r="HDL39" s="1"/>
      <c r="HDM39" s="1"/>
      <c r="HDN39" s="1"/>
      <c r="HDO39" s="1"/>
      <c r="HDP39" s="1"/>
      <c r="HDQ39" s="1"/>
      <c r="HDR39" s="1"/>
      <c r="HDS39" s="1"/>
      <c r="HDT39" s="1"/>
      <c r="HDU39" s="1"/>
      <c r="HDV39" s="1"/>
      <c r="HDW39" s="1"/>
      <c r="HDX39" s="1"/>
      <c r="HDY39" s="1"/>
      <c r="HDZ39" s="1"/>
      <c r="HEA39" s="1"/>
      <c r="HEB39" s="1"/>
      <c r="HEC39" s="1"/>
      <c r="HED39" s="1"/>
      <c r="HEE39" s="1"/>
      <c r="HEF39" s="1"/>
      <c r="HEG39" s="1"/>
      <c r="HEH39" s="1"/>
      <c r="HEI39" s="1"/>
      <c r="HEJ39" s="1"/>
      <c r="HEK39" s="1"/>
      <c r="HEL39" s="1"/>
      <c r="HEM39" s="1"/>
      <c r="HEN39" s="1"/>
      <c r="HEO39" s="1"/>
      <c r="HEP39" s="1"/>
      <c r="HEQ39" s="1"/>
      <c r="HER39" s="1"/>
      <c r="HES39" s="1"/>
      <c r="HET39" s="1"/>
      <c r="HEU39" s="1"/>
      <c r="HEV39" s="1"/>
      <c r="HEW39" s="1"/>
      <c r="HEX39" s="1"/>
      <c r="HEY39" s="1"/>
      <c r="HEZ39" s="1"/>
      <c r="HFA39" s="1"/>
      <c r="HFB39" s="1"/>
      <c r="HFC39" s="1"/>
      <c r="HFD39" s="1"/>
      <c r="HFE39" s="1"/>
      <c r="HFF39" s="1"/>
      <c r="HFG39" s="1"/>
      <c r="HFH39" s="1"/>
      <c r="HFI39" s="1"/>
      <c r="HFJ39" s="1"/>
      <c r="HFK39" s="1"/>
      <c r="HFL39" s="1"/>
      <c r="HFM39" s="1"/>
      <c r="HFN39" s="1"/>
      <c r="HFO39" s="1"/>
      <c r="HFP39" s="1"/>
      <c r="HFQ39" s="1"/>
      <c r="HFR39" s="1"/>
      <c r="HFS39" s="1"/>
      <c r="HFT39" s="1"/>
      <c r="HFU39" s="1"/>
      <c r="HFV39" s="1"/>
      <c r="HFW39" s="1"/>
      <c r="HFX39" s="1"/>
      <c r="HFY39" s="1"/>
      <c r="HFZ39" s="1"/>
      <c r="HGA39" s="1"/>
      <c r="HGB39" s="1"/>
      <c r="HGC39" s="1"/>
      <c r="HGD39" s="1"/>
      <c r="HGE39" s="1"/>
      <c r="HGF39" s="1"/>
      <c r="HGG39" s="1"/>
      <c r="HGH39" s="1"/>
      <c r="HGI39" s="1"/>
      <c r="HGJ39" s="1"/>
      <c r="HGK39" s="1"/>
      <c r="HGL39" s="1"/>
      <c r="HGM39" s="1"/>
      <c r="HGN39" s="1"/>
      <c r="HGO39" s="1"/>
      <c r="HGP39" s="1"/>
      <c r="HGQ39" s="1"/>
      <c r="HGR39" s="1"/>
      <c r="HGS39" s="1"/>
      <c r="HGT39" s="1"/>
      <c r="HGU39" s="1"/>
      <c r="HGV39" s="1"/>
      <c r="HGW39" s="1"/>
      <c r="HGX39" s="1"/>
      <c r="HGY39" s="1"/>
      <c r="HGZ39" s="1"/>
      <c r="HHA39" s="1"/>
      <c r="HHB39" s="1"/>
      <c r="HHC39" s="1"/>
      <c r="HHD39" s="1"/>
      <c r="HHE39" s="1"/>
      <c r="HHF39" s="1"/>
      <c r="HHG39" s="1"/>
      <c r="HHH39" s="1"/>
      <c r="HHI39" s="1"/>
      <c r="HHJ39" s="1"/>
      <c r="HHK39" s="1"/>
      <c r="HHL39" s="1"/>
      <c r="HHM39" s="1"/>
      <c r="HHN39" s="1"/>
      <c r="HHO39" s="1"/>
      <c r="HHP39" s="1"/>
      <c r="HHQ39" s="1"/>
      <c r="HHR39" s="1"/>
      <c r="HHS39" s="1"/>
      <c r="HHT39" s="1"/>
      <c r="HHU39" s="1"/>
      <c r="HHV39" s="1"/>
      <c r="HHW39" s="1"/>
      <c r="HHX39" s="1"/>
      <c r="HHY39" s="1"/>
      <c r="HHZ39" s="1"/>
      <c r="HIA39" s="1"/>
      <c r="HIB39" s="1"/>
      <c r="HIC39" s="1"/>
      <c r="HID39" s="1"/>
      <c r="HIE39" s="1"/>
      <c r="HIF39" s="1"/>
      <c r="HIG39" s="1"/>
      <c r="HIH39" s="1"/>
      <c r="HII39" s="1"/>
      <c r="HIJ39" s="1"/>
      <c r="HIK39" s="1"/>
      <c r="HIL39" s="1"/>
      <c r="HIM39" s="1"/>
      <c r="HIN39" s="1"/>
      <c r="HIO39" s="1"/>
      <c r="HIP39" s="1"/>
      <c r="HIQ39" s="1"/>
      <c r="HIR39" s="1"/>
      <c r="HIS39" s="1"/>
      <c r="HIT39" s="1"/>
      <c r="HIU39" s="1"/>
      <c r="HIV39" s="1"/>
      <c r="HIW39" s="1"/>
      <c r="HIX39" s="1"/>
      <c r="HIY39" s="1"/>
      <c r="HIZ39" s="1"/>
      <c r="HJA39" s="1"/>
      <c r="HJB39" s="1"/>
      <c r="HJC39" s="1"/>
      <c r="HJD39" s="1"/>
      <c r="HJE39" s="1"/>
      <c r="HJF39" s="1"/>
      <c r="HJG39" s="1"/>
      <c r="HJH39" s="1"/>
      <c r="HJI39" s="1"/>
      <c r="HJJ39" s="1"/>
      <c r="HJK39" s="1"/>
      <c r="HJL39" s="1"/>
      <c r="HJM39" s="1"/>
      <c r="HJN39" s="1"/>
      <c r="HJO39" s="1"/>
      <c r="HJP39" s="1"/>
      <c r="HJQ39" s="1"/>
      <c r="HJR39" s="1"/>
      <c r="HJS39" s="1"/>
      <c r="HJT39" s="1"/>
      <c r="HJU39" s="1"/>
      <c r="HJV39" s="1"/>
      <c r="HJW39" s="1"/>
      <c r="HJX39" s="1"/>
      <c r="HJY39" s="1"/>
      <c r="HJZ39" s="1"/>
      <c r="HKA39" s="1"/>
      <c r="HKB39" s="1"/>
      <c r="HKC39" s="1"/>
      <c r="HKD39" s="1"/>
      <c r="HKE39" s="1"/>
      <c r="HKF39" s="1"/>
      <c r="HKG39" s="1"/>
      <c r="HKH39" s="1"/>
      <c r="HKI39" s="1"/>
      <c r="HKJ39" s="1"/>
      <c r="HKK39" s="1"/>
      <c r="HKL39" s="1"/>
      <c r="HKM39" s="1"/>
      <c r="HKN39" s="1"/>
      <c r="HKO39" s="1"/>
      <c r="HKP39" s="1"/>
      <c r="HKQ39" s="1"/>
      <c r="HKR39" s="1"/>
      <c r="HKS39" s="1"/>
      <c r="HKT39" s="1"/>
      <c r="HKU39" s="1"/>
      <c r="HKV39" s="1"/>
      <c r="HKW39" s="1"/>
      <c r="HKX39" s="1"/>
      <c r="HKY39" s="1"/>
      <c r="HKZ39" s="1"/>
      <c r="HLA39" s="1"/>
      <c r="HLB39" s="1"/>
      <c r="HLC39" s="1"/>
      <c r="HLD39" s="1"/>
      <c r="HLE39" s="1"/>
      <c r="HLF39" s="1"/>
      <c r="HLG39" s="1"/>
      <c r="HLH39" s="1"/>
      <c r="HLI39" s="1"/>
      <c r="HLJ39" s="1"/>
      <c r="HLK39" s="1"/>
      <c r="HLL39" s="1"/>
      <c r="HLM39" s="1"/>
      <c r="HLN39" s="1"/>
      <c r="HLO39" s="1"/>
      <c r="HLP39" s="1"/>
      <c r="HLQ39" s="1"/>
      <c r="HLR39" s="1"/>
      <c r="HLS39" s="1"/>
      <c r="HLT39" s="1"/>
      <c r="HLU39" s="1"/>
      <c r="HLV39" s="1"/>
      <c r="HLW39" s="1"/>
      <c r="HLX39" s="1"/>
      <c r="HLY39" s="1"/>
      <c r="HLZ39" s="1"/>
      <c r="HMA39" s="1"/>
      <c r="HMB39" s="1"/>
      <c r="HMC39" s="1"/>
      <c r="HMD39" s="1"/>
      <c r="HME39" s="1"/>
      <c r="HMF39" s="1"/>
      <c r="HMG39" s="1"/>
      <c r="HMH39" s="1"/>
      <c r="HMI39" s="1"/>
      <c r="HMJ39" s="1"/>
      <c r="HMK39" s="1"/>
      <c r="HML39" s="1"/>
      <c r="HMM39" s="1"/>
      <c r="HMN39" s="1"/>
      <c r="HMO39" s="1"/>
      <c r="HMP39" s="1"/>
      <c r="HMQ39" s="1"/>
      <c r="HMR39" s="1"/>
      <c r="HMS39" s="1"/>
      <c r="HMT39" s="1"/>
      <c r="HMU39" s="1"/>
      <c r="HMV39" s="1"/>
      <c r="HMW39" s="1"/>
      <c r="HMX39" s="1"/>
      <c r="HMY39" s="1"/>
      <c r="HMZ39" s="1"/>
      <c r="HNA39" s="1"/>
      <c r="HNB39" s="1"/>
      <c r="HNC39" s="1"/>
      <c r="HND39" s="1"/>
      <c r="HNE39" s="1"/>
      <c r="HNF39" s="1"/>
      <c r="HNG39" s="1"/>
      <c r="HNH39" s="1"/>
      <c r="HNI39" s="1"/>
      <c r="HNJ39" s="1"/>
      <c r="HNK39" s="1"/>
      <c r="HNL39" s="1"/>
      <c r="HNM39" s="1"/>
      <c r="HNN39" s="1"/>
      <c r="HNO39" s="1"/>
      <c r="HNP39" s="1"/>
      <c r="HNQ39" s="1"/>
      <c r="HNR39" s="1"/>
      <c r="HNS39" s="1"/>
      <c r="HNT39" s="1"/>
      <c r="HNU39" s="1"/>
      <c r="HNV39" s="1"/>
      <c r="HNW39" s="1"/>
      <c r="HNX39" s="1"/>
      <c r="HNY39" s="1"/>
      <c r="HNZ39" s="1"/>
      <c r="HOA39" s="1"/>
      <c r="HOB39" s="1"/>
      <c r="HOC39" s="1"/>
      <c r="HOD39" s="1"/>
      <c r="HOE39" s="1"/>
      <c r="HOF39" s="1"/>
      <c r="HOG39" s="1"/>
      <c r="HOH39" s="1"/>
      <c r="HOI39" s="1"/>
      <c r="HOJ39" s="1"/>
      <c r="HOK39" s="1"/>
      <c r="HOL39" s="1"/>
      <c r="HOM39" s="1"/>
      <c r="HON39" s="1"/>
      <c r="HOO39" s="1"/>
      <c r="HOP39" s="1"/>
      <c r="HOQ39" s="1"/>
      <c r="HOR39" s="1"/>
      <c r="HOS39" s="1"/>
      <c r="HOT39" s="1"/>
      <c r="HOU39" s="1"/>
      <c r="HOV39" s="1"/>
      <c r="HOW39" s="1"/>
      <c r="HOX39" s="1"/>
      <c r="HOY39" s="1"/>
      <c r="HOZ39" s="1"/>
      <c r="HPA39" s="1"/>
      <c r="HPB39" s="1"/>
      <c r="HPC39" s="1"/>
      <c r="HPD39" s="1"/>
      <c r="HPE39" s="1"/>
      <c r="HPF39" s="1"/>
      <c r="HPG39" s="1"/>
      <c r="HPH39" s="1"/>
      <c r="HPI39" s="1"/>
      <c r="HPJ39" s="1"/>
      <c r="HPK39" s="1"/>
      <c r="HPL39" s="1"/>
      <c r="HPM39" s="1"/>
      <c r="HPN39" s="1"/>
      <c r="HPO39" s="1"/>
      <c r="HPP39" s="1"/>
      <c r="HPQ39" s="1"/>
      <c r="HPR39" s="1"/>
      <c r="HPS39" s="1"/>
      <c r="HPT39" s="1"/>
      <c r="HPU39" s="1"/>
      <c r="HPV39" s="1"/>
      <c r="HPW39" s="1"/>
      <c r="HPX39" s="1"/>
      <c r="HPY39" s="1"/>
      <c r="HPZ39" s="1"/>
      <c r="HQA39" s="1"/>
      <c r="HQB39" s="1"/>
      <c r="HQC39" s="1"/>
      <c r="HQD39" s="1"/>
      <c r="HQE39" s="1"/>
      <c r="HQF39" s="1"/>
      <c r="HQG39" s="1"/>
      <c r="HQH39" s="1"/>
      <c r="HQI39" s="1"/>
      <c r="HQJ39" s="1"/>
      <c r="HQK39" s="1"/>
      <c r="HQL39" s="1"/>
      <c r="HQM39" s="1"/>
      <c r="HQN39" s="1"/>
      <c r="HQO39" s="1"/>
      <c r="HQP39" s="1"/>
      <c r="HQQ39" s="1"/>
      <c r="HQR39" s="1"/>
      <c r="HQS39" s="1"/>
      <c r="HQT39" s="1"/>
      <c r="HQU39" s="1"/>
      <c r="HQV39" s="1"/>
      <c r="HQW39" s="1"/>
      <c r="HQX39" s="1"/>
      <c r="HQY39" s="1"/>
      <c r="HQZ39" s="1"/>
      <c r="HRA39" s="1"/>
      <c r="HRB39" s="1"/>
      <c r="HRC39" s="1"/>
      <c r="HRD39" s="1"/>
      <c r="HRE39" s="1"/>
      <c r="HRF39" s="1"/>
      <c r="HRG39" s="1"/>
      <c r="HRH39" s="1"/>
      <c r="HRI39" s="1"/>
      <c r="HRJ39" s="1"/>
      <c r="HRK39" s="1"/>
      <c r="HRL39" s="1"/>
      <c r="HRM39" s="1"/>
      <c r="HRN39" s="1"/>
      <c r="HRO39" s="1"/>
      <c r="HRP39" s="1"/>
      <c r="HRQ39" s="1"/>
      <c r="HRR39" s="1"/>
      <c r="HRS39" s="1"/>
      <c r="HRT39" s="1"/>
      <c r="HRU39" s="1"/>
      <c r="HRV39" s="1"/>
      <c r="HRW39" s="1"/>
      <c r="HRX39" s="1"/>
      <c r="HRY39" s="1"/>
      <c r="HRZ39" s="1"/>
      <c r="HSA39" s="1"/>
      <c r="HSB39" s="1"/>
      <c r="HSC39" s="1"/>
      <c r="HSD39" s="1"/>
      <c r="HSE39" s="1"/>
      <c r="HSF39" s="1"/>
      <c r="HSG39" s="1"/>
      <c r="HSH39" s="1"/>
      <c r="HSI39" s="1"/>
      <c r="HSJ39" s="1"/>
      <c r="HSK39" s="1"/>
      <c r="HSL39" s="1"/>
      <c r="HSM39" s="1"/>
      <c r="HSN39" s="1"/>
      <c r="HSO39" s="1"/>
      <c r="HSP39" s="1"/>
      <c r="HSQ39" s="1"/>
      <c r="HSR39" s="1"/>
      <c r="HSS39" s="1"/>
      <c r="HST39" s="1"/>
      <c r="HSU39" s="1"/>
      <c r="HSV39" s="1"/>
      <c r="HSW39" s="1"/>
      <c r="HSX39" s="1"/>
      <c r="HSY39" s="1"/>
      <c r="HSZ39" s="1"/>
      <c r="HTA39" s="1"/>
      <c r="HTB39" s="1"/>
      <c r="HTC39" s="1"/>
      <c r="HTD39" s="1"/>
      <c r="HTE39" s="1"/>
      <c r="HTF39" s="1"/>
      <c r="HTG39" s="1"/>
      <c r="HTH39" s="1"/>
      <c r="HTI39" s="1"/>
      <c r="HTJ39" s="1"/>
      <c r="HTK39" s="1"/>
      <c r="HTL39" s="1"/>
      <c r="HTM39" s="1"/>
      <c r="HTN39" s="1"/>
      <c r="HTO39" s="1"/>
      <c r="HTP39" s="1"/>
      <c r="HTQ39" s="1"/>
      <c r="HTR39" s="1"/>
      <c r="HTS39" s="1"/>
      <c r="HTT39" s="1"/>
      <c r="HTU39" s="1"/>
      <c r="HTV39" s="1"/>
      <c r="HTW39" s="1"/>
      <c r="HTX39" s="1"/>
      <c r="HTY39" s="1"/>
      <c r="HTZ39" s="1"/>
      <c r="HUA39" s="1"/>
      <c r="HUB39" s="1"/>
      <c r="HUC39" s="1"/>
      <c r="HUD39" s="1"/>
      <c r="HUE39" s="1"/>
      <c r="HUF39" s="1"/>
      <c r="HUG39" s="1"/>
      <c r="HUH39" s="1"/>
      <c r="HUI39" s="1"/>
      <c r="HUJ39" s="1"/>
      <c r="HUK39" s="1"/>
      <c r="HUL39" s="1"/>
      <c r="HUM39" s="1"/>
      <c r="HUN39" s="1"/>
      <c r="HUO39" s="1"/>
      <c r="HUP39" s="1"/>
      <c r="HUQ39" s="1"/>
      <c r="HUR39" s="1"/>
      <c r="HUS39" s="1"/>
      <c r="HUT39" s="1"/>
      <c r="HUU39" s="1"/>
      <c r="HUV39" s="1"/>
      <c r="HUW39" s="1"/>
      <c r="HUX39" s="1"/>
      <c r="HUY39" s="1"/>
      <c r="HUZ39" s="1"/>
      <c r="HVA39" s="1"/>
      <c r="HVB39" s="1"/>
      <c r="HVC39" s="1"/>
      <c r="HVD39" s="1"/>
      <c r="HVE39" s="1"/>
      <c r="HVF39" s="1"/>
      <c r="HVG39" s="1"/>
      <c r="HVH39" s="1"/>
      <c r="HVI39" s="1"/>
      <c r="HVJ39" s="1"/>
      <c r="HVK39" s="1"/>
      <c r="HVL39" s="1"/>
      <c r="HVM39" s="1"/>
      <c r="HVN39" s="1"/>
      <c r="HVO39" s="1"/>
      <c r="HVP39" s="1"/>
      <c r="HVQ39" s="1"/>
      <c r="HVR39" s="1"/>
      <c r="HVS39" s="1"/>
      <c r="HVT39" s="1"/>
      <c r="HVU39" s="1"/>
      <c r="HVV39" s="1"/>
      <c r="HVW39" s="1"/>
      <c r="HVX39" s="1"/>
      <c r="HVY39" s="1"/>
      <c r="HVZ39" s="1"/>
      <c r="HWA39" s="1"/>
      <c r="HWB39" s="1"/>
      <c r="HWC39" s="1"/>
      <c r="HWD39" s="1"/>
      <c r="HWE39" s="1"/>
      <c r="HWF39" s="1"/>
      <c r="HWG39" s="1"/>
      <c r="HWH39" s="1"/>
      <c r="HWI39" s="1"/>
      <c r="HWJ39" s="1"/>
      <c r="HWK39" s="1"/>
      <c r="HWL39" s="1"/>
      <c r="HWM39" s="1"/>
      <c r="HWN39" s="1"/>
      <c r="HWO39" s="1"/>
      <c r="HWP39" s="1"/>
      <c r="HWQ39" s="1"/>
      <c r="HWR39" s="1"/>
      <c r="HWS39" s="1"/>
      <c r="HWT39" s="1"/>
      <c r="HWU39" s="1"/>
      <c r="HWV39" s="1"/>
      <c r="HWW39" s="1"/>
      <c r="HWX39" s="1"/>
      <c r="HWY39" s="1"/>
      <c r="HWZ39" s="1"/>
      <c r="HXA39" s="1"/>
      <c r="HXB39" s="1"/>
      <c r="HXC39" s="1"/>
      <c r="HXD39" s="1"/>
      <c r="HXE39" s="1"/>
      <c r="HXF39" s="1"/>
      <c r="HXG39" s="1"/>
      <c r="HXH39" s="1"/>
      <c r="HXI39" s="1"/>
      <c r="HXJ39" s="1"/>
      <c r="HXK39" s="1"/>
      <c r="HXL39" s="1"/>
      <c r="HXM39" s="1"/>
      <c r="HXN39" s="1"/>
      <c r="HXO39" s="1"/>
      <c r="HXP39" s="1"/>
      <c r="HXQ39" s="1"/>
      <c r="HXR39" s="1"/>
      <c r="HXS39" s="1"/>
      <c r="HXT39" s="1"/>
      <c r="HXU39" s="1"/>
      <c r="HXV39" s="1"/>
      <c r="HXW39" s="1"/>
      <c r="HXX39" s="1"/>
      <c r="HXY39" s="1"/>
      <c r="HXZ39" s="1"/>
      <c r="HYA39" s="1"/>
      <c r="HYB39" s="1"/>
      <c r="HYC39" s="1"/>
      <c r="HYD39" s="1"/>
      <c r="HYE39" s="1"/>
      <c r="HYF39" s="1"/>
      <c r="HYG39" s="1"/>
      <c r="HYH39" s="1"/>
      <c r="HYI39" s="1"/>
      <c r="HYJ39" s="1"/>
      <c r="HYK39" s="1"/>
      <c r="HYL39" s="1"/>
      <c r="HYM39" s="1"/>
      <c r="HYN39" s="1"/>
      <c r="HYO39" s="1"/>
      <c r="HYP39" s="1"/>
      <c r="HYQ39" s="1"/>
      <c r="HYR39" s="1"/>
      <c r="HYS39" s="1"/>
      <c r="HYT39" s="1"/>
      <c r="HYU39" s="1"/>
      <c r="HYV39" s="1"/>
      <c r="HYW39" s="1"/>
      <c r="HYX39" s="1"/>
      <c r="HYY39" s="1"/>
      <c r="HYZ39" s="1"/>
      <c r="HZA39" s="1"/>
      <c r="HZB39" s="1"/>
      <c r="HZC39" s="1"/>
      <c r="HZD39" s="1"/>
      <c r="HZE39" s="1"/>
      <c r="HZF39" s="1"/>
      <c r="HZG39" s="1"/>
      <c r="HZH39" s="1"/>
      <c r="HZI39" s="1"/>
      <c r="HZJ39" s="1"/>
      <c r="HZK39" s="1"/>
      <c r="HZL39" s="1"/>
      <c r="HZM39" s="1"/>
      <c r="HZN39" s="1"/>
      <c r="HZO39" s="1"/>
      <c r="HZP39" s="1"/>
      <c r="HZQ39" s="1"/>
      <c r="HZR39" s="1"/>
      <c r="HZS39" s="1"/>
      <c r="HZT39" s="1"/>
      <c r="HZU39" s="1"/>
      <c r="HZV39" s="1"/>
      <c r="HZW39" s="1"/>
      <c r="HZX39" s="1"/>
      <c r="HZY39" s="1"/>
      <c r="HZZ39" s="1"/>
      <c r="IAA39" s="1"/>
      <c r="IAB39" s="1"/>
      <c r="IAC39" s="1"/>
      <c r="IAD39" s="1"/>
      <c r="IAE39" s="1"/>
      <c r="IAF39" s="1"/>
      <c r="IAG39" s="1"/>
      <c r="IAH39" s="1"/>
      <c r="IAI39" s="1"/>
      <c r="IAJ39" s="1"/>
      <c r="IAK39" s="1"/>
      <c r="IAL39" s="1"/>
      <c r="IAM39" s="1"/>
      <c r="IAN39" s="1"/>
      <c r="IAO39" s="1"/>
      <c r="IAP39" s="1"/>
      <c r="IAQ39" s="1"/>
      <c r="IAR39" s="1"/>
      <c r="IAS39" s="1"/>
      <c r="IAT39" s="1"/>
      <c r="IAU39" s="1"/>
      <c r="IAV39" s="1"/>
      <c r="IAW39" s="1"/>
      <c r="IAX39" s="1"/>
      <c r="IAY39" s="1"/>
      <c r="IAZ39" s="1"/>
      <c r="IBA39" s="1"/>
      <c r="IBB39" s="1"/>
      <c r="IBC39" s="1"/>
      <c r="IBD39" s="1"/>
      <c r="IBE39" s="1"/>
      <c r="IBF39" s="1"/>
      <c r="IBG39" s="1"/>
      <c r="IBH39" s="1"/>
      <c r="IBI39" s="1"/>
      <c r="IBJ39" s="1"/>
      <c r="IBK39" s="1"/>
      <c r="IBL39" s="1"/>
      <c r="IBM39" s="1"/>
      <c r="IBN39" s="1"/>
      <c r="IBO39" s="1"/>
      <c r="IBP39" s="1"/>
      <c r="IBQ39" s="1"/>
      <c r="IBR39" s="1"/>
      <c r="IBS39" s="1"/>
      <c r="IBT39" s="1"/>
      <c r="IBU39" s="1"/>
      <c r="IBV39" s="1"/>
      <c r="IBW39" s="1"/>
      <c r="IBX39" s="1"/>
      <c r="IBY39" s="1"/>
      <c r="IBZ39" s="1"/>
      <c r="ICA39" s="1"/>
      <c r="ICB39" s="1"/>
      <c r="ICC39" s="1"/>
      <c r="ICD39" s="1"/>
      <c r="ICE39" s="1"/>
      <c r="ICF39" s="1"/>
      <c r="ICG39" s="1"/>
      <c r="ICH39" s="1"/>
      <c r="ICI39" s="1"/>
      <c r="ICJ39" s="1"/>
      <c r="ICK39" s="1"/>
      <c r="ICL39" s="1"/>
      <c r="ICM39" s="1"/>
      <c r="ICN39" s="1"/>
      <c r="ICO39" s="1"/>
      <c r="ICP39" s="1"/>
      <c r="ICQ39" s="1"/>
      <c r="ICR39" s="1"/>
      <c r="ICS39" s="1"/>
      <c r="ICT39" s="1"/>
      <c r="ICU39" s="1"/>
      <c r="ICV39" s="1"/>
      <c r="ICW39" s="1"/>
      <c r="ICX39" s="1"/>
      <c r="ICY39" s="1"/>
      <c r="ICZ39" s="1"/>
      <c r="IDA39" s="1"/>
      <c r="IDB39" s="1"/>
      <c r="IDC39" s="1"/>
      <c r="IDD39" s="1"/>
      <c r="IDE39" s="1"/>
      <c r="IDF39" s="1"/>
      <c r="IDG39" s="1"/>
      <c r="IDH39" s="1"/>
      <c r="IDI39" s="1"/>
      <c r="IDJ39" s="1"/>
      <c r="IDK39" s="1"/>
      <c r="IDL39" s="1"/>
      <c r="IDM39" s="1"/>
      <c r="IDN39" s="1"/>
      <c r="IDO39" s="1"/>
      <c r="IDP39" s="1"/>
      <c r="IDQ39" s="1"/>
      <c r="IDR39" s="1"/>
      <c r="IDS39" s="1"/>
      <c r="IDT39" s="1"/>
      <c r="IDU39" s="1"/>
      <c r="IDV39" s="1"/>
      <c r="IDW39" s="1"/>
      <c r="IDX39" s="1"/>
      <c r="IDY39" s="1"/>
      <c r="IDZ39" s="1"/>
      <c r="IEA39" s="1"/>
      <c r="IEB39" s="1"/>
      <c r="IEC39" s="1"/>
      <c r="IED39" s="1"/>
      <c r="IEE39" s="1"/>
      <c r="IEF39" s="1"/>
      <c r="IEG39" s="1"/>
      <c r="IEH39" s="1"/>
      <c r="IEI39" s="1"/>
      <c r="IEJ39" s="1"/>
      <c r="IEK39" s="1"/>
      <c r="IEL39" s="1"/>
      <c r="IEM39" s="1"/>
      <c r="IEN39" s="1"/>
      <c r="IEO39" s="1"/>
      <c r="IEP39" s="1"/>
      <c r="IEQ39" s="1"/>
      <c r="IER39" s="1"/>
      <c r="IES39" s="1"/>
      <c r="IET39" s="1"/>
      <c r="IEU39" s="1"/>
      <c r="IEV39" s="1"/>
      <c r="IEW39" s="1"/>
      <c r="IEX39" s="1"/>
      <c r="IEY39" s="1"/>
      <c r="IEZ39" s="1"/>
      <c r="IFA39" s="1"/>
      <c r="IFB39" s="1"/>
      <c r="IFC39" s="1"/>
      <c r="IFD39" s="1"/>
      <c r="IFE39" s="1"/>
      <c r="IFF39" s="1"/>
      <c r="IFG39" s="1"/>
      <c r="IFH39" s="1"/>
      <c r="IFI39" s="1"/>
      <c r="IFJ39" s="1"/>
      <c r="IFK39" s="1"/>
      <c r="IFL39" s="1"/>
      <c r="IFM39" s="1"/>
      <c r="IFN39" s="1"/>
      <c r="IFO39" s="1"/>
      <c r="IFP39" s="1"/>
      <c r="IFQ39" s="1"/>
      <c r="IFR39" s="1"/>
      <c r="IFS39" s="1"/>
      <c r="IFT39" s="1"/>
      <c r="IFU39" s="1"/>
      <c r="IFV39" s="1"/>
      <c r="IFW39" s="1"/>
      <c r="IFX39" s="1"/>
      <c r="IFY39" s="1"/>
      <c r="IFZ39" s="1"/>
      <c r="IGA39" s="1"/>
      <c r="IGB39" s="1"/>
      <c r="IGC39" s="1"/>
      <c r="IGD39" s="1"/>
      <c r="IGE39" s="1"/>
      <c r="IGF39" s="1"/>
      <c r="IGG39" s="1"/>
      <c r="IGH39" s="1"/>
      <c r="IGI39" s="1"/>
      <c r="IGJ39" s="1"/>
      <c r="IGK39" s="1"/>
      <c r="IGL39" s="1"/>
      <c r="IGM39" s="1"/>
      <c r="IGN39" s="1"/>
      <c r="IGO39" s="1"/>
      <c r="IGP39" s="1"/>
      <c r="IGQ39" s="1"/>
      <c r="IGR39" s="1"/>
      <c r="IGS39" s="1"/>
      <c r="IGT39" s="1"/>
      <c r="IGU39" s="1"/>
      <c r="IGV39" s="1"/>
      <c r="IGW39" s="1"/>
      <c r="IGX39" s="1"/>
      <c r="IGY39" s="1"/>
      <c r="IGZ39" s="1"/>
      <c r="IHA39" s="1"/>
      <c r="IHB39" s="1"/>
      <c r="IHC39" s="1"/>
      <c r="IHD39" s="1"/>
      <c r="IHE39" s="1"/>
      <c r="IHF39" s="1"/>
      <c r="IHG39" s="1"/>
      <c r="IHH39" s="1"/>
      <c r="IHI39" s="1"/>
      <c r="IHJ39" s="1"/>
      <c r="IHK39" s="1"/>
      <c r="IHL39" s="1"/>
      <c r="IHM39" s="1"/>
      <c r="IHN39" s="1"/>
      <c r="IHO39" s="1"/>
      <c r="IHP39" s="1"/>
      <c r="IHQ39" s="1"/>
      <c r="IHR39" s="1"/>
      <c r="IHS39" s="1"/>
      <c r="IHT39" s="1"/>
      <c r="IHU39" s="1"/>
      <c r="IHV39" s="1"/>
      <c r="IHW39" s="1"/>
      <c r="IHX39" s="1"/>
      <c r="IHY39" s="1"/>
      <c r="IHZ39" s="1"/>
      <c r="IIA39" s="1"/>
      <c r="IIB39" s="1"/>
      <c r="IIC39" s="1"/>
      <c r="IID39" s="1"/>
      <c r="IIE39" s="1"/>
      <c r="IIF39" s="1"/>
      <c r="IIG39" s="1"/>
      <c r="IIH39" s="1"/>
      <c r="III39" s="1"/>
      <c r="IIJ39" s="1"/>
      <c r="IIK39" s="1"/>
      <c r="IIL39" s="1"/>
      <c r="IIM39" s="1"/>
      <c r="IIN39" s="1"/>
      <c r="IIO39" s="1"/>
      <c r="IIP39" s="1"/>
      <c r="IIQ39" s="1"/>
      <c r="IIR39" s="1"/>
      <c r="IIS39" s="1"/>
      <c r="IIT39" s="1"/>
      <c r="IIU39" s="1"/>
      <c r="IIV39" s="1"/>
      <c r="IIW39" s="1"/>
      <c r="IIX39" s="1"/>
      <c r="IIY39" s="1"/>
      <c r="IIZ39" s="1"/>
      <c r="IJA39" s="1"/>
      <c r="IJB39" s="1"/>
      <c r="IJC39" s="1"/>
      <c r="IJD39" s="1"/>
      <c r="IJE39" s="1"/>
      <c r="IJF39" s="1"/>
      <c r="IJG39" s="1"/>
      <c r="IJH39" s="1"/>
      <c r="IJI39" s="1"/>
      <c r="IJJ39" s="1"/>
      <c r="IJK39" s="1"/>
      <c r="IJL39" s="1"/>
      <c r="IJM39" s="1"/>
      <c r="IJN39" s="1"/>
      <c r="IJO39" s="1"/>
      <c r="IJP39" s="1"/>
      <c r="IJQ39" s="1"/>
      <c r="IJR39" s="1"/>
      <c r="IJS39" s="1"/>
      <c r="IJT39" s="1"/>
      <c r="IJU39" s="1"/>
      <c r="IJV39" s="1"/>
      <c r="IJW39" s="1"/>
      <c r="IJX39" s="1"/>
      <c r="IJY39" s="1"/>
      <c r="IJZ39" s="1"/>
      <c r="IKA39" s="1"/>
      <c r="IKB39" s="1"/>
      <c r="IKC39" s="1"/>
      <c r="IKD39" s="1"/>
      <c r="IKE39" s="1"/>
      <c r="IKF39" s="1"/>
      <c r="IKG39" s="1"/>
      <c r="IKH39" s="1"/>
      <c r="IKI39" s="1"/>
      <c r="IKJ39" s="1"/>
      <c r="IKK39" s="1"/>
      <c r="IKL39" s="1"/>
      <c r="IKM39" s="1"/>
      <c r="IKN39" s="1"/>
      <c r="IKO39" s="1"/>
      <c r="IKP39" s="1"/>
      <c r="IKQ39" s="1"/>
      <c r="IKR39" s="1"/>
      <c r="IKS39" s="1"/>
      <c r="IKT39" s="1"/>
      <c r="IKU39" s="1"/>
      <c r="IKV39" s="1"/>
      <c r="IKW39" s="1"/>
      <c r="IKX39" s="1"/>
      <c r="IKY39" s="1"/>
      <c r="IKZ39" s="1"/>
      <c r="ILA39" s="1"/>
      <c r="ILB39" s="1"/>
      <c r="ILC39" s="1"/>
      <c r="ILD39" s="1"/>
      <c r="ILE39" s="1"/>
      <c r="ILF39" s="1"/>
      <c r="ILG39" s="1"/>
      <c r="ILH39" s="1"/>
      <c r="ILI39" s="1"/>
      <c r="ILJ39" s="1"/>
      <c r="ILK39" s="1"/>
      <c r="ILL39" s="1"/>
      <c r="ILM39" s="1"/>
      <c r="ILN39" s="1"/>
      <c r="ILO39" s="1"/>
      <c r="ILP39" s="1"/>
      <c r="ILQ39" s="1"/>
      <c r="ILR39" s="1"/>
      <c r="ILS39" s="1"/>
      <c r="ILT39" s="1"/>
      <c r="ILU39" s="1"/>
      <c r="ILV39" s="1"/>
      <c r="ILW39" s="1"/>
      <c r="ILX39" s="1"/>
      <c r="ILY39" s="1"/>
      <c r="ILZ39" s="1"/>
      <c r="IMA39" s="1"/>
      <c r="IMB39" s="1"/>
      <c r="IMC39" s="1"/>
      <c r="IMD39" s="1"/>
      <c r="IME39" s="1"/>
      <c r="IMF39" s="1"/>
      <c r="IMG39" s="1"/>
      <c r="IMH39" s="1"/>
      <c r="IMI39" s="1"/>
      <c r="IMJ39" s="1"/>
      <c r="IMK39" s="1"/>
      <c r="IML39" s="1"/>
      <c r="IMM39" s="1"/>
      <c r="IMN39" s="1"/>
      <c r="IMO39" s="1"/>
      <c r="IMP39" s="1"/>
      <c r="IMQ39" s="1"/>
      <c r="IMR39" s="1"/>
      <c r="IMS39" s="1"/>
      <c r="IMT39" s="1"/>
      <c r="IMU39" s="1"/>
      <c r="IMV39" s="1"/>
      <c r="IMW39" s="1"/>
      <c r="IMX39" s="1"/>
      <c r="IMY39" s="1"/>
      <c r="IMZ39" s="1"/>
      <c r="INA39" s="1"/>
      <c r="INB39" s="1"/>
      <c r="INC39" s="1"/>
      <c r="IND39" s="1"/>
      <c r="INE39" s="1"/>
      <c r="INF39" s="1"/>
      <c r="ING39" s="1"/>
      <c r="INH39" s="1"/>
      <c r="INI39" s="1"/>
      <c r="INJ39" s="1"/>
      <c r="INK39" s="1"/>
      <c r="INL39" s="1"/>
      <c r="INM39" s="1"/>
      <c r="INN39" s="1"/>
      <c r="INO39" s="1"/>
      <c r="INP39" s="1"/>
      <c r="INQ39" s="1"/>
      <c r="INR39" s="1"/>
      <c r="INS39" s="1"/>
      <c r="INT39" s="1"/>
      <c r="INU39" s="1"/>
      <c r="INV39" s="1"/>
      <c r="INW39" s="1"/>
      <c r="INX39" s="1"/>
      <c r="INY39" s="1"/>
      <c r="INZ39" s="1"/>
      <c r="IOA39" s="1"/>
      <c r="IOB39" s="1"/>
      <c r="IOC39" s="1"/>
      <c r="IOD39" s="1"/>
      <c r="IOE39" s="1"/>
      <c r="IOF39" s="1"/>
      <c r="IOG39" s="1"/>
      <c r="IOH39" s="1"/>
      <c r="IOI39" s="1"/>
      <c r="IOJ39" s="1"/>
      <c r="IOK39" s="1"/>
      <c r="IOL39" s="1"/>
      <c r="IOM39" s="1"/>
      <c r="ION39" s="1"/>
      <c r="IOO39" s="1"/>
      <c r="IOP39" s="1"/>
      <c r="IOQ39" s="1"/>
      <c r="IOR39" s="1"/>
      <c r="IOS39" s="1"/>
      <c r="IOT39" s="1"/>
      <c r="IOU39" s="1"/>
      <c r="IOV39" s="1"/>
      <c r="IOW39" s="1"/>
      <c r="IOX39" s="1"/>
      <c r="IOY39" s="1"/>
      <c r="IOZ39" s="1"/>
      <c r="IPA39" s="1"/>
      <c r="IPB39" s="1"/>
      <c r="IPC39" s="1"/>
      <c r="IPD39" s="1"/>
      <c r="IPE39" s="1"/>
      <c r="IPF39" s="1"/>
      <c r="IPG39" s="1"/>
      <c r="IPH39" s="1"/>
      <c r="IPI39" s="1"/>
      <c r="IPJ39" s="1"/>
      <c r="IPK39" s="1"/>
      <c r="IPL39" s="1"/>
      <c r="IPM39" s="1"/>
      <c r="IPN39" s="1"/>
      <c r="IPO39" s="1"/>
      <c r="IPP39" s="1"/>
      <c r="IPQ39" s="1"/>
      <c r="IPR39" s="1"/>
      <c r="IPS39" s="1"/>
      <c r="IPT39" s="1"/>
      <c r="IPU39" s="1"/>
      <c r="IPV39" s="1"/>
      <c r="IPW39" s="1"/>
      <c r="IPX39" s="1"/>
      <c r="IPY39" s="1"/>
      <c r="IPZ39" s="1"/>
      <c r="IQA39" s="1"/>
      <c r="IQB39" s="1"/>
      <c r="IQC39" s="1"/>
      <c r="IQD39" s="1"/>
      <c r="IQE39" s="1"/>
      <c r="IQF39" s="1"/>
      <c r="IQG39" s="1"/>
      <c r="IQH39" s="1"/>
      <c r="IQI39" s="1"/>
      <c r="IQJ39" s="1"/>
      <c r="IQK39" s="1"/>
      <c r="IQL39" s="1"/>
      <c r="IQM39" s="1"/>
      <c r="IQN39" s="1"/>
      <c r="IQO39" s="1"/>
      <c r="IQP39" s="1"/>
      <c r="IQQ39" s="1"/>
      <c r="IQR39" s="1"/>
      <c r="IQS39" s="1"/>
      <c r="IQT39" s="1"/>
      <c r="IQU39" s="1"/>
      <c r="IQV39" s="1"/>
      <c r="IQW39" s="1"/>
      <c r="IQX39" s="1"/>
      <c r="IQY39" s="1"/>
      <c r="IQZ39" s="1"/>
      <c r="IRA39" s="1"/>
      <c r="IRB39" s="1"/>
      <c r="IRC39" s="1"/>
      <c r="IRD39" s="1"/>
      <c r="IRE39" s="1"/>
      <c r="IRF39" s="1"/>
      <c r="IRG39" s="1"/>
      <c r="IRH39" s="1"/>
      <c r="IRI39" s="1"/>
      <c r="IRJ39" s="1"/>
      <c r="IRK39" s="1"/>
      <c r="IRL39" s="1"/>
      <c r="IRM39" s="1"/>
      <c r="IRN39" s="1"/>
      <c r="IRO39" s="1"/>
      <c r="IRP39" s="1"/>
      <c r="IRQ39" s="1"/>
      <c r="IRR39" s="1"/>
      <c r="IRS39" s="1"/>
      <c r="IRT39" s="1"/>
      <c r="IRU39" s="1"/>
      <c r="IRV39" s="1"/>
      <c r="IRW39" s="1"/>
      <c r="IRX39" s="1"/>
      <c r="IRY39" s="1"/>
      <c r="IRZ39" s="1"/>
      <c r="ISA39" s="1"/>
      <c r="ISB39" s="1"/>
      <c r="ISC39" s="1"/>
      <c r="ISD39" s="1"/>
      <c r="ISE39" s="1"/>
      <c r="ISF39" s="1"/>
      <c r="ISG39" s="1"/>
      <c r="ISH39" s="1"/>
      <c r="ISI39" s="1"/>
      <c r="ISJ39" s="1"/>
      <c r="ISK39" s="1"/>
      <c r="ISL39" s="1"/>
      <c r="ISM39" s="1"/>
      <c r="ISN39" s="1"/>
      <c r="ISO39" s="1"/>
      <c r="ISP39" s="1"/>
      <c r="ISQ39" s="1"/>
      <c r="ISR39" s="1"/>
      <c r="ISS39" s="1"/>
      <c r="IST39" s="1"/>
      <c r="ISU39" s="1"/>
      <c r="ISV39" s="1"/>
      <c r="ISW39" s="1"/>
      <c r="ISX39" s="1"/>
      <c r="ISY39" s="1"/>
      <c r="ISZ39" s="1"/>
      <c r="ITA39" s="1"/>
      <c r="ITB39" s="1"/>
      <c r="ITC39" s="1"/>
      <c r="ITD39" s="1"/>
      <c r="ITE39" s="1"/>
      <c r="ITF39" s="1"/>
      <c r="ITG39" s="1"/>
      <c r="ITH39" s="1"/>
      <c r="ITI39" s="1"/>
      <c r="ITJ39" s="1"/>
      <c r="ITK39" s="1"/>
      <c r="ITL39" s="1"/>
      <c r="ITM39" s="1"/>
      <c r="ITN39" s="1"/>
      <c r="ITO39" s="1"/>
      <c r="ITP39" s="1"/>
      <c r="ITQ39" s="1"/>
      <c r="ITR39" s="1"/>
      <c r="ITS39" s="1"/>
      <c r="ITT39" s="1"/>
      <c r="ITU39" s="1"/>
      <c r="ITV39" s="1"/>
      <c r="ITW39" s="1"/>
      <c r="ITX39" s="1"/>
      <c r="ITY39" s="1"/>
      <c r="ITZ39" s="1"/>
      <c r="IUA39" s="1"/>
      <c r="IUB39" s="1"/>
      <c r="IUC39" s="1"/>
      <c r="IUD39" s="1"/>
      <c r="IUE39" s="1"/>
      <c r="IUF39" s="1"/>
      <c r="IUG39" s="1"/>
      <c r="IUH39" s="1"/>
      <c r="IUI39" s="1"/>
      <c r="IUJ39" s="1"/>
      <c r="IUK39" s="1"/>
      <c r="IUL39" s="1"/>
      <c r="IUM39" s="1"/>
      <c r="IUN39" s="1"/>
      <c r="IUO39" s="1"/>
      <c r="IUP39" s="1"/>
      <c r="IUQ39" s="1"/>
      <c r="IUR39" s="1"/>
      <c r="IUS39" s="1"/>
      <c r="IUT39" s="1"/>
      <c r="IUU39" s="1"/>
      <c r="IUV39" s="1"/>
      <c r="IUW39" s="1"/>
      <c r="IUX39" s="1"/>
      <c r="IUY39" s="1"/>
      <c r="IUZ39" s="1"/>
      <c r="IVA39" s="1"/>
      <c r="IVB39" s="1"/>
      <c r="IVC39" s="1"/>
      <c r="IVD39" s="1"/>
      <c r="IVE39" s="1"/>
      <c r="IVF39" s="1"/>
      <c r="IVG39" s="1"/>
      <c r="IVH39" s="1"/>
      <c r="IVI39" s="1"/>
      <c r="IVJ39" s="1"/>
      <c r="IVK39" s="1"/>
      <c r="IVL39" s="1"/>
      <c r="IVM39" s="1"/>
      <c r="IVN39" s="1"/>
      <c r="IVO39" s="1"/>
      <c r="IVP39" s="1"/>
      <c r="IVQ39" s="1"/>
      <c r="IVR39" s="1"/>
      <c r="IVS39" s="1"/>
      <c r="IVT39" s="1"/>
      <c r="IVU39" s="1"/>
      <c r="IVV39" s="1"/>
      <c r="IVW39" s="1"/>
      <c r="IVX39" s="1"/>
      <c r="IVY39" s="1"/>
      <c r="IVZ39" s="1"/>
      <c r="IWA39" s="1"/>
      <c r="IWB39" s="1"/>
      <c r="IWC39" s="1"/>
      <c r="IWD39" s="1"/>
      <c r="IWE39" s="1"/>
      <c r="IWF39" s="1"/>
      <c r="IWG39" s="1"/>
      <c r="IWH39" s="1"/>
      <c r="IWI39" s="1"/>
      <c r="IWJ39" s="1"/>
      <c r="IWK39" s="1"/>
      <c r="IWL39" s="1"/>
      <c r="IWM39" s="1"/>
      <c r="IWN39" s="1"/>
      <c r="IWO39" s="1"/>
      <c r="IWP39" s="1"/>
      <c r="IWQ39" s="1"/>
      <c r="IWR39" s="1"/>
      <c r="IWS39" s="1"/>
      <c r="IWT39" s="1"/>
      <c r="IWU39" s="1"/>
      <c r="IWV39" s="1"/>
      <c r="IWW39" s="1"/>
      <c r="IWX39" s="1"/>
      <c r="IWY39" s="1"/>
      <c r="IWZ39" s="1"/>
      <c r="IXA39" s="1"/>
      <c r="IXB39" s="1"/>
      <c r="IXC39" s="1"/>
      <c r="IXD39" s="1"/>
      <c r="IXE39" s="1"/>
      <c r="IXF39" s="1"/>
      <c r="IXG39" s="1"/>
      <c r="IXH39" s="1"/>
      <c r="IXI39" s="1"/>
      <c r="IXJ39" s="1"/>
      <c r="IXK39" s="1"/>
      <c r="IXL39" s="1"/>
      <c r="IXM39" s="1"/>
      <c r="IXN39" s="1"/>
      <c r="IXO39" s="1"/>
      <c r="IXP39" s="1"/>
      <c r="IXQ39" s="1"/>
      <c r="IXR39" s="1"/>
      <c r="IXS39" s="1"/>
      <c r="IXT39" s="1"/>
      <c r="IXU39" s="1"/>
      <c r="IXV39" s="1"/>
      <c r="IXW39" s="1"/>
      <c r="IXX39" s="1"/>
      <c r="IXY39" s="1"/>
      <c r="IXZ39" s="1"/>
      <c r="IYA39" s="1"/>
      <c r="IYB39" s="1"/>
      <c r="IYC39" s="1"/>
      <c r="IYD39" s="1"/>
      <c r="IYE39" s="1"/>
      <c r="IYF39" s="1"/>
      <c r="IYG39" s="1"/>
      <c r="IYH39" s="1"/>
      <c r="IYI39" s="1"/>
      <c r="IYJ39" s="1"/>
      <c r="IYK39" s="1"/>
      <c r="IYL39" s="1"/>
      <c r="IYM39" s="1"/>
      <c r="IYN39" s="1"/>
      <c r="IYO39" s="1"/>
      <c r="IYP39" s="1"/>
      <c r="IYQ39" s="1"/>
      <c r="IYR39" s="1"/>
      <c r="IYS39" s="1"/>
      <c r="IYT39" s="1"/>
      <c r="IYU39" s="1"/>
      <c r="IYV39" s="1"/>
      <c r="IYW39" s="1"/>
      <c r="IYX39" s="1"/>
      <c r="IYY39" s="1"/>
      <c r="IYZ39" s="1"/>
      <c r="IZA39" s="1"/>
      <c r="IZB39" s="1"/>
      <c r="IZC39" s="1"/>
      <c r="IZD39" s="1"/>
      <c r="IZE39" s="1"/>
      <c r="IZF39" s="1"/>
      <c r="IZG39" s="1"/>
      <c r="IZH39" s="1"/>
      <c r="IZI39" s="1"/>
      <c r="IZJ39" s="1"/>
      <c r="IZK39" s="1"/>
      <c r="IZL39" s="1"/>
      <c r="IZM39" s="1"/>
      <c r="IZN39" s="1"/>
      <c r="IZO39" s="1"/>
      <c r="IZP39" s="1"/>
      <c r="IZQ39" s="1"/>
      <c r="IZR39" s="1"/>
      <c r="IZS39" s="1"/>
      <c r="IZT39" s="1"/>
      <c r="IZU39" s="1"/>
      <c r="IZV39" s="1"/>
      <c r="IZW39" s="1"/>
      <c r="IZX39" s="1"/>
      <c r="IZY39" s="1"/>
      <c r="IZZ39" s="1"/>
      <c r="JAA39" s="1"/>
      <c r="JAB39" s="1"/>
      <c r="JAC39" s="1"/>
      <c r="JAD39" s="1"/>
      <c r="JAE39" s="1"/>
      <c r="JAF39" s="1"/>
      <c r="JAG39" s="1"/>
      <c r="JAH39" s="1"/>
      <c r="JAI39" s="1"/>
      <c r="JAJ39" s="1"/>
      <c r="JAK39" s="1"/>
      <c r="JAL39" s="1"/>
      <c r="JAM39" s="1"/>
      <c r="JAN39" s="1"/>
      <c r="JAO39" s="1"/>
      <c r="JAP39" s="1"/>
      <c r="JAQ39" s="1"/>
      <c r="JAR39" s="1"/>
      <c r="JAS39" s="1"/>
      <c r="JAT39" s="1"/>
      <c r="JAU39" s="1"/>
      <c r="JAV39" s="1"/>
      <c r="JAW39" s="1"/>
      <c r="JAX39" s="1"/>
      <c r="JAY39" s="1"/>
      <c r="JAZ39" s="1"/>
      <c r="JBA39" s="1"/>
      <c r="JBB39" s="1"/>
      <c r="JBC39" s="1"/>
      <c r="JBD39" s="1"/>
      <c r="JBE39" s="1"/>
      <c r="JBF39" s="1"/>
      <c r="JBG39" s="1"/>
      <c r="JBH39" s="1"/>
      <c r="JBI39" s="1"/>
      <c r="JBJ39" s="1"/>
      <c r="JBK39" s="1"/>
      <c r="JBL39" s="1"/>
      <c r="JBM39" s="1"/>
      <c r="JBN39" s="1"/>
      <c r="JBO39" s="1"/>
      <c r="JBP39" s="1"/>
      <c r="JBQ39" s="1"/>
      <c r="JBR39" s="1"/>
      <c r="JBS39" s="1"/>
      <c r="JBT39" s="1"/>
      <c r="JBU39" s="1"/>
      <c r="JBV39" s="1"/>
      <c r="JBW39" s="1"/>
      <c r="JBX39" s="1"/>
      <c r="JBY39" s="1"/>
      <c r="JBZ39" s="1"/>
      <c r="JCA39" s="1"/>
      <c r="JCB39" s="1"/>
      <c r="JCC39" s="1"/>
      <c r="JCD39" s="1"/>
      <c r="JCE39" s="1"/>
      <c r="JCF39" s="1"/>
      <c r="JCG39" s="1"/>
      <c r="JCH39" s="1"/>
      <c r="JCI39" s="1"/>
      <c r="JCJ39" s="1"/>
      <c r="JCK39" s="1"/>
      <c r="JCL39" s="1"/>
      <c r="JCM39" s="1"/>
      <c r="JCN39" s="1"/>
      <c r="JCO39" s="1"/>
      <c r="JCP39" s="1"/>
      <c r="JCQ39" s="1"/>
      <c r="JCR39" s="1"/>
      <c r="JCS39" s="1"/>
      <c r="JCT39" s="1"/>
      <c r="JCU39" s="1"/>
      <c r="JCV39" s="1"/>
      <c r="JCW39" s="1"/>
      <c r="JCX39" s="1"/>
      <c r="JCY39" s="1"/>
      <c r="JCZ39" s="1"/>
      <c r="JDA39" s="1"/>
      <c r="JDB39" s="1"/>
      <c r="JDC39" s="1"/>
      <c r="JDD39" s="1"/>
      <c r="JDE39" s="1"/>
      <c r="JDF39" s="1"/>
      <c r="JDG39" s="1"/>
      <c r="JDH39" s="1"/>
      <c r="JDI39" s="1"/>
      <c r="JDJ39" s="1"/>
      <c r="JDK39" s="1"/>
      <c r="JDL39" s="1"/>
      <c r="JDM39" s="1"/>
      <c r="JDN39" s="1"/>
      <c r="JDO39" s="1"/>
      <c r="JDP39" s="1"/>
      <c r="JDQ39" s="1"/>
      <c r="JDR39" s="1"/>
      <c r="JDS39" s="1"/>
      <c r="JDT39" s="1"/>
      <c r="JDU39" s="1"/>
      <c r="JDV39" s="1"/>
      <c r="JDW39" s="1"/>
      <c r="JDX39" s="1"/>
      <c r="JDY39" s="1"/>
      <c r="JDZ39" s="1"/>
      <c r="JEA39" s="1"/>
      <c r="JEB39" s="1"/>
      <c r="JEC39" s="1"/>
      <c r="JED39" s="1"/>
      <c r="JEE39" s="1"/>
      <c r="JEF39" s="1"/>
      <c r="JEG39" s="1"/>
      <c r="JEH39" s="1"/>
      <c r="JEI39" s="1"/>
      <c r="JEJ39" s="1"/>
      <c r="JEK39" s="1"/>
      <c r="JEL39" s="1"/>
      <c r="JEM39" s="1"/>
      <c r="JEN39" s="1"/>
      <c r="JEO39" s="1"/>
      <c r="JEP39" s="1"/>
      <c r="JEQ39" s="1"/>
      <c r="JER39" s="1"/>
      <c r="JES39" s="1"/>
      <c r="JET39" s="1"/>
      <c r="JEU39" s="1"/>
      <c r="JEV39" s="1"/>
      <c r="JEW39" s="1"/>
      <c r="JEX39" s="1"/>
      <c r="JEY39" s="1"/>
      <c r="JEZ39" s="1"/>
      <c r="JFA39" s="1"/>
      <c r="JFB39" s="1"/>
      <c r="JFC39" s="1"/>
      <c r="JFD39" s="1"/>
      <c r="JFE39" s="1"/>
      <c r="JFF39" s="1"/>
      <c r="JFG39" s="1"/>
      <c r="JFH39" s="1"/>
      <c r="JFI39" s="1"/>
      <c r="JFJ39" s="1"/>
      <c r="JFK39" s="1"/>
      <c r="JFL39" s="1"/>
      <c r="JFM39" s="1"/>
      <c r="JFN39" s="1"/>
      <c r="JFO39" s="1"/>
      <c r="JFP39" s="1"/>
      <c r="JFQ39" s="1"/>
      <c r="JFR39" s="1"/>
      <c r="JFS39" s="1"/>
      <c r="JFT39" s="1"/>
      <c r="JFU39" s="1"/>
      <c r="JFV39" s="1"/>
      <c r="JFW39" s="1"/>
      <c r="JFX39" s="1"/>
      <c r="JFY39" s="1"/>
      <c r="JFZ39" s="1"/>
      <c r="JGA39" s="1"/>
      <c r="JGB39" s="1"/>
      <c r="JGC39" s="1"/>
      <c r="JGD39" s="1"/>
      <c r="JGE39" s="1"/>
      <c r="JGF39" s="1"/>
      <c r="JGG39" s="1"/>
      <c r="JGH39" s="1"/>
      <c r="JGI39" s="1"/>
      <c r="JGJ39" s="1"/>
      <c r="JGK39" s="1"/>
      <c r="JGL39" s="1"/>
      <c r="JGM39" s="1"/>
      <c r="JGN39" s="1"/>
      <c r="JGO39" s="1"/>
      <c r="JGP39" s="1"/>
      <c r="JGQ39" s="1"/>
      <c r="JGR39" s="1"/>
      <c r="JGS39" s="1"/>
      <c r="JGT39" s="1"/>
      <c r="JGU39" s="1"/>
      <c r="JGV39" s="1"/>
      <c r="JGW39" s="1"/>
      <c r="JGX39" s="1"/>
      <c r="JGY39" s="1"/>
      <c r="JGZ39" s="1"/>
      <c r="JHA39" s="1"/>
      <c r="JHB39" s="1"/>
      <c r="JHC39" s="1"/>
      <c r="JHD39" s="1"/>
      <c r="JHE39" s="1"/>
      <c r="JHF39" s="1"/>
      <c r="JHG39" s="1"/>
      <c r="JHH39" s="1"/>
      <c r="JHI39" s="1"/>
      <c r="JHJ39" s="1"/>
      <c r="JHK39" s="1"/>
      <c r="JHL39" s="1"/>
      <c r="JHM39" s="1"/>
      <c r="JHN39" s="1"/>
      <c r="JHO39" s="1"/>
      <c r="JHP39" s="1"/>
      <c r="JHQ39" s="1"/>
      <c r="JHR39" s="1"/>
      <c r="JHS39" s="1"/>
      <c r="JHT39" s="1"/>
      <c r="JHU39" s="1"/>
      <c r="JHV39" s="1"/>
      <c r="JHW39" s="1"/>
      <c r="JHX39" s="1"/>
      <c r="JHY39" s="1"/>
      <c r="JHZ39" s="1"/>
      <c r="JIA39" s="1"/>
      <c r="JIB39" s="1"/>
      <c r="JIC39" s="1"/>
      <c r="JID39" s="1"/>
      <c r="JIE39" s="1"/>
      <c r="JIF39" s="1"/>
      <c r="JIG39" s="1"/>
      <c r="JIH39" s="1"/>
      <c r="JII39" s="1"/>
      <c r="JIJ39" s="1"/>
      <c r="JIK39" s="1"/>
      <c r="JIL39" s="1"/>
      <c r="JIM39" s="1"/>
      <c r="JIN39" s="1"/>
      <c r="JIO39" s="1"/>
      <c r="JIP39" s="1"/>
      <c r="JIQ39" s="1"/>
      <c r="JIR39" s="1"/>
      <c r="JIS39" s="1"/>
      <c r="JIT39" s="1"/>
      <c r="JIU39" s="1"/>
      <c r="JIV39" s="1"/>
      <c r="JIW39" s="1"/>
      <c r="JIX39" s="1"/>
      <c r="JIY39" s="1"/>
      <c r="JIZ39" s="1"/>
      <c r="JJA39" s="1"/>
      <c r="JJB39" s="1"/>
      <c r="JJC39" s="1"/>
      <c r="JJD39" s="1"/>
      <c r="JJE39" s="1"/>
      <c r="JJF39" s="1"/>
      <c r="JJG39" s="1"/>
      <c r="JJH39" s="1"/>
      <c r="JJI39" s="1"/>
      <c r="JJJ39" s="1"/>
      <c r="JJK39" s="1"/>
      <c r="JJL39" s="1"/>
      <c r="JJM39" s="1"/>
      <c r="JJN39" s="1"/>
      <c r="JJO39" s="1"/>
      <c r="JJP39" s="1"/>
      <c r="JJQ39" s="1"/>
      <c r="JJR39" s="1"/>
      <c r="JJS39" s="1"/>
      <c r="JJT39" s="1"/>
      <c r="JJU39" s="1"/>
      <c r="JJV39" s="1"/>
      <c r="JJW39" s="1"/>
      <c r="JJX39" s="1"/>
      <c r="JJY39" s="1"/>
      <c r="JJZ39" s="1"/>
      <c r="JKA39" s="1"/>
      <c r="JKB39" s="1"/>
      <c r="JKC39" s="1"/>
      <c r="JKD39" s="1"/>
      <c r="JKE39" s="1"/>
      <c r="JKF39" s="1"/>
      <c r="JKG39" s="1"/>
      <c r="JKH39" s="1"/>
      <c r="JKI39" s="1"/>
      <c r="JKJ39" s="1"/>
      <c r="JKK39" s="1"/>
      <c r="JKL39" s="1"/>
      <c r="JKM39" s="1"/>
      <c r="JKN39" s="1"/>
      <c r="JKO39" s="1"/>
      <c r="JKP39" s="1"/>
      <c r="JKQ39" s="1"/>
      <c r="JKR39" s="1"/>
      <c r="JKS39" s="1"/>
      <c r="JKT39" s="1"/>
      <c r="JKU39" s="1"/>
      <c r="JKV39" s="1"/>
      <c r="JKW39" s="1"/>
      <c r="JKX39" s="1"/>
      <c r="JKY39" s="1"/>
      <c r="JKZ39" s="1"/>
      <c r="JLA39" s="1"/>
      <c r="JLB39" s="1"/>
      <c r="JLC39" s="1"/>
      <c r="JLD39" s="1"/>
      <c r="JLE39" s="1"/>
      <c r="JLF39" s="1"/>
      <c r="JLG39" s="1"/>
      <c r="JLH39" s="1"/>
      <c r="JLI39" s="1"/>
      <c r="JLJ39" s="1"/>
      <c r="JLK39" s="1"/>
      <c r="JLL39" s="1"/>
      <c r="JLM39" s="1"/>
      <c r="JLN39" s="1"/>
      <c r="JLO39" s="1"/>
      <c r="JLP39" s="1"/>
      <c r="JLQ39" s="1"/>
      <c r="JLR39" s="1"/>
      <c r="JLS39" s="1"/>
      <c r="JLT39" s="1"/>
      <c r="JLU39" s="1"/>
      <c r="JLV39" s="1"/>
      <c r="JLW39" s="1"/>
      <c r="JLX39" s="1"/>
      <c r="JLY39" s="1"/>
      <c r="JLZ39" s="1"/>
      <c r="JMA39" s="1"/>
      <c r="JMB39" s="1"/>
      <c r="JMC39" s="1"/>
      <c r="JMD39" s="1"/>
      <c r="JME39" s="1"/>
      <c r="JMF39" s="1"/>
      <c r="JMG39" s="1"/>
      <c r="JMH39" s="1"/>
      <c r="JMI39" s="1"/>
      <c r="JMJ39" s="1"/>
      <c r="JMK39" s="1"/>
      <c r="JML39" s="1"/>
      <c r="JMM39" s="1"/>
      <c r="JMN39" s="1"/>
      <c r="JMO39" s="1"/>
      <c r="JMP39" s="1"/>
      <c r="JMQ39" s="1"/>
      <c r="JMR39" s="1"/>
      <c r="JMS39" s="1"/>
      <c r="JMT39" s="1"/>
      <c r="JMU39" s="1"/>
      <c r="JMV39" s="1"/>
      <c r="JMW39" s="1"/>
      <c r="JMX39" s="1"/>
      <c r="JMY39" s="1"/>
      <c r="JMZ39" s="1"/>
      <c r="JNA39" s="1"/>
      <c r="JNB39" s="1"/>
      <c r="JNC39" s="1"/>
      <c r="JND39" s="1"/>
      <c r="JNE39" s="1"/>
      <c r="JNF39" s="1"/>
      <c r="JNG39" s="1"/>
      <c r="JNH39" s="1"/>
      <c r="JNI39" s="1"/>
      <c r="JNJ39" s="1"/>
      <c r="JNK39" s="1"/>
      <c r="JNL39" s="1"/>
      <c r="JNM39" s="1"/>
      <c r="JNN39" s="1"/>
      <c r="JNO39" s="1"/>
      <c r="JNP39" s="1"/>
      <c r="JNQ39" s="1"/>
      <c r="JNR39" s="1"/>
      <c r="JNS39" s="1"/>
      <c r="JNT39" s="1"/>
      <c r="JNU39" s="1"/>
      <c r="JNV39" s="1"/>
      <c r="JNW39" s="1"/>
      <c r="JNX39" s="1"/>
      <c r="JNY39" s="1"/>
      <c r="JNZ39" s="1"/>
      <c r="JOA39" s="1"/>
      <c r="JOB39" s="1"/>
      <c r="JOC39" s="1"/>
      <c r="JOD39" s="1"/>
      <c r="JOE39" s="1"/>
      <c r="JOF39" s="1"/>
      <c r="JOG39" s="1"/>
      <c r="JOH39" s="1"/>
      <c r="JOI39" s="1"/>
      <c r="JOJ39" s="1"/>
      <c r="JOK39" s="1"/>
      <c r="JOL39" s="1"/>
      <c r="JOM39" s="1"/>
      <c r="JON39" s="1"/>
      <c r="JOO39" s="1"/>
      <c r="JOP39" s="1"/>
      <c r="JOQ39" s="1"/>
      <c r="JOR39" s="1"/>
      <c r="JOS39" s="1"/>
      <c r="JOT39" s="1"/>
      <c r="JOU39" s="1"/>
      <c r="JOV39" s="1"/>
      <c r="JOW39" s="1"/>
      <c r="JOX39" s="1"/>
      <c r="JOY39" s="1"/>
      <c r="JOZ39" s="1"/>
      <c r="JPA39" s="1"/>
      <c r="JPB39" s="1"/>
      <c r="JPC39" s="1"/>
      <c r="JPD39" s="1"/>
      <c r="JPE39" s="1"/>
      <c r="JPF39" s="1"/>
      <c r="JPG39" s="1"/>
      <c r="JPH39" s="1"/>
      <c r="JPI39" s="1"/>
      <c r="JPJ39" s="1"/>
      <c r="JPK39" s="1"/>
      <c r="JPL39" s="1"/>
      <c r="JPM39" s="1"/>
      <c r="JPN39" s="1"/>
      <c r="JPO39" s="1"/>
      <c r="JPP39" s="1"/>
      <c r="JPQ39" s="1"/>
      <c r="JPR39" s="1"/>
      <c r="JPS39" s="1"/>
      <c r="JPT39" s="1"/>
      <c r="JPU39" s="1"/>
      <c r="JPV39" s="1"/>
      <c r="JPW39" s="1"/>
      <c r="JPX39" s="1"/>
      <c r="JPY39" s="1"/>
      <c r="JPZ39" s="1"/>
      <c r="JQA39" s="1"/>
      <c r="JQB39" s="1"/>
      <c r="JQC39" s="1"/>
      <c r="JQD39" s="1"/>
      <c r="JQE39" s="1"/>
      <c r="JQF39" s="1"/>
      <c r="JQG39" s="1"/>
      <c r="JQH39" s="1"/>
      <c r="JQI39" s="1"/>
      <c r="JQJ39" s="1"/>
      <c r="JQK39" s="1"/>
      <c r="JQL39" s="1"/>
      <c r="JQM39" s="1"/>
      <c r="JQN39" s="1"/>
      <c r="JQO39" s="1"/>
      <c r="JQP39" s="1"/>
      <c r="JQQ39" s="1"/>
      <c r="JQR39" s="1"/>
      <c r="JQS39" s="1"/>
      <c r="JQT39" s="1"/>
      <c r="JQU39" s="1"/>
      <c r="JQV39" s="1"/>
      <c r="JQW39" s="1"/>
      <c r="JQX39" s="1"/>
      <c r="JQY39" s="1"/>
      <c r="JQZ39" s="1"/>
      <c r="JRA39" s="1"/>
      <c r="JRB39" s="1"/>
      <c r="JRC39" s="1"/>
      <c r="JRD39" s="1"/>
      <c r="JRE39" s="1"/>
      <c r="JRF39" s="1"/>
      <c r="JRG39" s="1"/>
      <c r="JRH39" s="1"/>
      <c r="JRI39" s="1"/>
      <c r="JRJ39" s="1"/>
      <c r="JRK39" s="1"/>
      <c r="JRL39" s="1"/>
      <c r="JRM39" s="1"/>
      <c r="JRN39" s="1"/>
      <c r="JRO39" s="1"/>
      <c r="JRP39" s="1"/>
      <c r="JRQ39" s="1"/>
      <c r="JRR39" s="1"/>
      <c r="JRS39" s="1"/>
      <c r="JRT39" s="1"/>
      <c r="JRU39" s="1"/>
      <c r="JRV39" s="1"/>
      <c r="JRW39" s="1"/>
      <c r="JRX39" s="1"/>
      <c r="JRY39" s="1"/>
      <c r="JRZ39" s="1"/>
      <c r="JSA39" s="1"/>
      <c r="JSB39" s="1"/>
      <c r="JSC39" s="1"/>
      <c r="JSD39" s="1"/>
      <c r="JSE39" s="1"/>
      <c r="JSF39" s="1"/>
      <c r="JSG39" s="1"/>
      <c r="JSH39" s="1"/>
      <c r="JSI39" s="1"/>
      <c r="JSJ39" s="1"/>
      <c r="JSK39" s="1"/>
      <c r="JSL39" s="1"/>
      <c r="JSM39" s="1"/>
      <c r="JSN39" s="1"/>
      <c r="JSO39" s="1"/>
      <c r="JSP39" s="1"/>
      <c r="JSQ39" s="1"/>
      <c r="JSR39" s="1"/>
      <c r="JSS39" s="1"/>
      <c r="JST39" s="1"/>
      <c r="JSU39" s="1"/>
      <c r="JSV39" s="1"/>
      <c r="JSW39" s="1"/>
      <c r="JSX39" s="1"/>
      <c r="JSY39" s="1"/>
      <c r="JSZ39" s="1"/>
      <c r="JTA39" s="1"/>
      <c r="JTB39" s="1"/>
      <c r="JTC39" s="1"/>
      <c r="JTD39" s="1"/>
      <c r="JTE39" s="1"/>
      <c r="JTF39" s="1"/>
      <c r="JTG39" s="1"/>
      <c r="JTH39" s="1"/>
      <c r="JTI39" s="1"/>
      <c r="JTJ39" s="1"/>
      <c r="JTK39" s="1"/>
      <c r="JTL39" s="1"/>
      <c r="JTM39" s="1"/>
      <c r="JTN39" s="1"/>
      <c r="JTO39" s="1"/>
      <c r="JTP39" s="1"/>
      <c r="JTQ39" s="1"/>
      <c r="JTR39" s="1"/>
      <c r="JTS39" s="1"/>
      <c r="JTT39" s="1"/>
      <c r="JTU39" s="1"/>
      <c r="JTV39" s="1"/>
      <c r="JTW39" s="1"/>
      <c r="JTX39" s="1"/>
      <c r="JTY39" s="1"/>
      <c r="JTZ39" s="1"/>
      <c r="JUA39" s="1"/>
      <c r="JUB39" s="1"/>
      <c r="JUC39" s="1"/>
      <c r="JUD39" s="1"/>
      <c r="JUE39" s="1"/>
      <c r="JUF39" s="1"/>
      <c r="JUG39" s="1"/>
      <c r="JUH39" s="1"/>
      <c r="JUI39" s="1"/>
      <c r="JUJ39" s="1"/>
      <c r="JUK39" s="1"/>
      <c r="JUL39" s="1"/>
      <c r="JUM39" s="1"/>
      <c r="JUN39" s="1"/>
      <c r="JUO39" s="1"/>
      <c r="JUP39" s="1"/>
      <c r="JUQ39" s="1"/>
      <c r="JUR39" s="1"/>
      <c r="JUS39" s="1"/>
      <c r="JUT39" s="1"/>
      <c r="JUU39" s="1"/>
      <c r="JUV39" s="1"/>
      <c r="JUW39" s="1"/>
      <c r="JUX39" s="1"/>
      <c r="JUY39" s="1"/>
      <c r="JUZ39" s="1"/>
      <c r="JVA39" s="1"/>
      <c r="JVB39" s="1"/>
      <c r="JVC39" s="1"/>
      <c r="JVD39" s="1"/>
      <c r="JVE39" s="1"/>
      <c r="JVF39" s="1"/>
      <c r="JVG39" s="1"/>
      <c r="JVH39" s="1"/>
      <c r="JVI39" s="1"/>
      <c r="JVJ39" s="1"/>
      <c r="JVK39" s="1"/>
      <c r="JVL39" s="1"/>
      <c r="JVM39" s="1"/>
      <c r="JVN39" s="1"/>
      <c r="JVO39" s="1"/>
      <c r="JVP39" s="1"/>
      <c r="JVQ39" s="1"/>
      <c r="JVR39" s="1"/>
      <c r="JVS39" s="1"/>
      <c r="JVT39" s="1"/>
      <c r="JVU39" s="1"/>
      <c r="JVV39" s="1"/>
      <c r="JVW39" s="1"/>
      <c r="JVX39" s="1"/>
      <c r="JVY39" s="1"/>
      <c r="JVZ39" s="1"/>
      <c r="JWA39" s="1"/>
      <c r="JWB39" s="1"/>
      <c r="JWC39" s="1"/>
      <c r="JWD39" s="1"/>
      <c r="JWE39" s="1"/>
      <c r="JWF39" s="1"/>
      <c r="JWG39" s="1"/>
      <c r="JWH39" s="1"/>
      <c r="JWI39" s="1"/>
      <c r="JWJ39" s="1"/>
      <c r="JWK39" s="1"/>
      <c r="JWL39" s="1"/>
      <c r="JWM39" s="1"/>
      <c r="JWN39" s="1"/>
      <c r="JWO39" s="1"/>
      <c r="JWP39" s="1"/>
      <c r="JWQ39" s="1"/>
      <c r="JWR39" s="1"/>
      <c r="JWS39" s="1"/>
      <c r="JWT39" s="1"/>
      <c r="JWU39" s="1"/>
      <c r="JWV39" s="1"/>
      <c r="JWW39" s="1"/>
      <c r="JWX39" s="1"/>
      <c r="JWY39" s="1"/>
      <c r="JWZ39" s="1"/>
      <c r="JXA39" s="1"/>
      <c r="JXB39" s="1"/>
      <c r="JXC39" s="1"/>
      <c r="JXD39" s="1"/>
      <c r="JXE39" s="1"/>
      <c r="JXF39" s="1"/>
      <c r="JXG39" s="1"/>
      <c r="JXH39" s="1"/>
      <c r="JXI39" s="1"/>
      <c r="JXJ39" s="1"/>
      <c r="JXK39" s="1"/>
      <c r="JXL39" s="1"/>
      <c r="JXM39" s="1"/>
      <c r="JXN39" s="1"/>
      <c r="JXO39" s="1"/>
      <c r="JXP39" s="1"/>
      <c r="JXQ39" s="1"/>
      <c r="JXR39" s="1"/>
      <c r="JXS39" s="1"/>
      <c r="JXT39" s="1"/>
      <c r="JXU39" s="1"/>
      <c r="JXV39" s="1"/>
      <c r="JXW39" s="1"/>
      <c r="JXX39" s="1"/>
      <c r="JXY39" s="1"/>
      <c r="JXZ39" s="1"/>
      <c r="JYA39" s="1"/>
      <c r="JYB39" s="1"/>
      <c r="JYC39" s="1"/>
      <c r="JYD39" s="1"/>
      <c r="JYE39" s="1"/>
      <c r="JYF39" s="1"/>
      <c r="JYG39" s="1"/>
      <c r="JYH39" s="1"/>
      <c r="JYI39" s="1"/>
      <c r="JYJ39" s="1"/>
      <c r="JYK39" s="1"/>
      <c r="JYL39" s="1"/>
      <c r="JYM39" s="1"/>
      <c r="JYN39" s="1"/>
      <c r="JYO39" s="1"/>
      <c r="JYP39" s="1"/>
      <c r="JYQ39" s="1"/>
      <c r="JYR39" s="1"/>
      <c r="JYS39" s="1"/>
      <c r="JYT39" s="1"/>
      <c r="JYU39" s="1"/>
      <c r="JYV39" s="1"/>
      <c r="JYW39" s="1"/>
      <c r="JYX39" s="1"/>
      <c r="JYY39" s="1"/>
      <c r="JYZ39" s="1"/>
      <c r="JZA39" s="1"/>
      <c r="JZB39" s="1"/>
      <c r="JZC39" s="1"/>
      <c r="JZD39" s="1"/>
      <c r="JZE39" s="1"/>
      <c r="JZF39" s="1"/>
      <c r="JZG39" s="1"/>
      <c r="JZH39" s="1"/>
      <c r="JZI39" s="1"/>
      <c r="JZJ39" s="1"/>
      <c r="JZK39" s="1"/>
      <c r="JZL39" s="1"/>
      <c r="JZM39" s="1"/>
      <c r="JZN39" s="1"/>
      <c r="JZO39" s="1"/>
      <c r="JZP39" s="1"/>
      <c r="JZQ39" s="1"/>
      <c r="JZR39" s="1"/>
      <c r="JZS39" s="1"/>
      <c r="JZT39" s="1"/>
      <c r="JZU39" s="1"/>
      <c r="JZV39" s="1"/>
      <c r="JZW39" s="1"/>
      <c r="JZX39" s="1"/>
      <c r="JZY39" s="1"/>
      <c r="JZZ39" s="1"/>
      <c r="KAA39" s="1"/>
      <c r="KAB39" s="1"/>
      <c r="KAC39" s="1"/>
      <c r="KAD39" s="1"/>
      <c r="KAE39" s="1"/>
      <c r="KAF39" s="1"/>
      <c r="KAG39" s="1"/>
      <c r="KAH39" s="1"/>
      <c r="KAI39" s="1"/>
      <c r="KAJ39" s="1"/>
      <c r="KAK39" s="1"/>
      <c r="KAL39" s="1"/>
      <c r="KAM39" s="1"/>
      <c r="KAN39" s="1"/>
      <c r="KAO39" s="1"/>
      <c r="KAP39" s="1"/>
      <c r="KAQ39" s="1"/>
      <c r="KAR39" s="1"/>
      <c r="KAS39" s="1"/>
      <c r="KAT39" s="1"/>
      <c r="KAU39" s="1"/>
      <c r="KAV39" s="1"/>
      <c r="KAW39" s="1"/>
      <c r="KAX39" s="1"/>
      <c r="KAY39" s="1"/>
      <c r="KAZ39" s="1"/>
      <c r="KBA39" s="1"/>
      <c r="KBB39" s="1"/>
      <c r="KBC39" s="1"/>
      <c r="KBD39" s="1"/>
      <c r="KBE39" s="1"/>
      <c r="KBF39" s="1"/>
      <c r="KBG39" s="1"/>
      <c r="KBH39" s="1"/>
      <c r="KBI39" s="1"/>
      <c r="KBJ39" s="1"/>
      <c r="KBK39" s="1"/>
      <c r="KBL39" s="1"/>
      <c r="KBM39" s="1"/>
      <c r="KBN39" s="1"/>
      <c r="KBO39" s="1"/>
      <c r="KBP39" s="1"/>
      <c r="KBQ39" s="1"/>
      <c r="KBR39" s="1"/>
      <c r="KBS39" s="1"/>
      <c r="KBT39" s="1"/>
      <c r="KBU39" s="1"/>
      <c r="KBV39" s="1"/>
      <c r="KBW39" s="1"/>
      <c r="KBX39" s="1"/>
      <c r="KBY39" s="1"/>
      <c r="KBZ39" s="1"/>
      <c r="KCA39" s="1"/>
      <c r="KCB39" s="1"/>
      <c r="KCC39" s="1"/>
      <c r="KCD39" s="1"/>
      <c r="KCE39" s="1"/>
      <c r="KCF39" s="1"/>
      <c r="KCG39" s="1"/>
      <c r="KCH39" s="1"/>
      <c r="KCI39" s="1"/>
      <c r="KCJ39" s="1"/>
      <c r="KCK39" s="1"/>
      <c r="KCL39" s="1"/>
      <c r="KCM39" s="1"/>
      <c r="KCN39" s="1"/>
      <c r="KCO39" s="1"/>
      <c r="KCP39" s="1"/>
      <c r="KCQ39" s="1"/>
      <c r="KCR39" s="1"/>
      <c r="KCS39" s="1"/>
      <c r="KCT39" s="1"/>
      <c r="KCU39" s="1"/>
      <c r="KCV39" s="1"/>
      <c r="KCW39" s="1"/>
      <c r="KCX39" s="1"/>
      <c r="KCY39" s="1"/>
      <c r="KCZ39" s="1"/>
      <c r="KDA39" s="1"/>
      <c r="KDB39" s="1"/>
      <c r="KDC39" s="1"/>
      <c r="KDD39" s="1"/>
      <c r="KDE39" s="1"/>
      <c r="KDF39" s="1"/>
      <c r="KDG39" s="1"/>
      <c r="KDH39" s="1"/>
      <c r="KDI39" s="1"/>
      <c r="KDJ39" s="1"/>
      <c r="KDK39" s="1"/>
      <c r="KDL39" s="1"/>
      <c r="KDM39" s="1"/>
      <c r="KDN39" s="1"/>
      <c r="KDO39" s="1"/>
      <c r="KDP39" s="1"/>
      <c r="KDQ39" s="1"/>
      <c r="KDR39" s="1"/>
      <c r="KDS39" s="1"/>
      <c r="KDT39" s="1"/>
      <c r="KDU39" s="1"/>
      <c r="KDV39" s="1"/>
      <c r="KDW39" s="1"/>
      <c r="KDX39" s="1"/>
      <c r="KDY39" s="1"/>
      <c r="KDZ39" s="1"/>
      <c r="KEA39" s="1"/>
      <c r="KEB39" s="1"/>
      <c r="KEC39" s="1"/>
      <c r="KED39" s="1"/>
      <c r="KEE39" s="1"/>
      <c r="KEF39" s="1"/>
      <c r="KEG39" s="1"/>
      <c r="KEH39" s="1"/>
      <c r="KEI39" s="1"/>
      <c r="KEJ39" s="1"/>
      <c r="KEK39" s="1"/>
      <c r="KEL39" s="1"/>
      <c r="KEM39" s="1"/>
    </row>
    <row r="40" spans="1:7580" s="1640" customFormat="1" ht="15.75" x14ac:dyDescent="0.2">
      <c r="A40" s="1583">
        <v>49</v>
      </c>
      <c r="B40" s="1600" t="s">
        <v>119</v>
      </c>
      <c r="C40" s="1637">
        <v>59200</v>
      </c>
      <c r="D40" s="1586" t="s">
        <v>234</v>
      </c>
      <c r="E40" s="1586"/>
      <c r="F40" s="1587" t="s">
        <v>237</v>
      </c>
      <c r="G40" s="1588" t="s">
        <v>42</v>
      </c>
      <c r="H40" s="1030">
        <v>4</v>
      </c>
      <c r="I40" s="1030">
        <v>8</v>
      </c>
      <c r="J40" s="1030">
        <f t="shared" ref="J40:J48" si="16">IF(G40="A",(H40+I40)/2,H40+I40)</f>
        <v>6</v>
      </c>
      <c r="K40" s="1030">
        <f t="shared" ref="K40:K48" si="17">TRUNC(J40,0)</f>
        <v>6</v>
      </c>
      <c r="L40" s="1030">
        <v>1</v>
      </c>
      <c r="M40" s="1030">
        <v>12</v>
      </c>
      <c r="N40" s="1030">
        <f t="shared" si="11"/>
        <v>6</v>
      </c>
      <c r="O40" s="1030">
        <v>1</v>
      </c>
      <c r="P40" s="1030"/>
      <c r="Q40" s="1592">
        <f t="shared" si="12"/>
        <v>2</v>
      </c>
      <c r="R40" s="1590"/>
      <c r="S40" s="1590"/>
      <c r="T40" s="1590"/>
      <c r="U40" s="1590"/>
      <c r="V40" s="1591">
        <v>2</v>
      </c>
      <c r="W40" s="1590"/>
      <c r="X40" s="1590"/>
      <c r="Y40" s="1590"/>
      <c r="Z40" s="1590"/>
      <c r="AA40" s="1590"/>
      <c r="AB40" s="1590"/>
      <c r="AC40" s="1590"/>
      <c r="AD40" s="1590"/>
      <c r="AE40" s="1590"/>
      <c r="AF40" s="1590"/>
      <c r="AG40" s="1590"/>
      <c r="AH40" s="1590"/>
      <c r="AI40" s="1601"/>
      <c r="AJ40" s="1602">
        <f t="shared" si="13"/>
        <v>17</v>
      </c>
      <c r="AK40" s="1596"/>
      <c r="AL40" s="1597">
        <f t="shared" si="14"/>
        <v>1</v>
      </c>
      <c r="AM40" s="1588">
        <f>IF(D40="PC", +IF(AJ40&gt;17,1,0),0)</f>
        <v>0</v>
      </c>
      <c r="AN40" s="1588">
        <f>IF(E40="CA",1,0)</f>
        <v>0</v>
      </c>
      <c r="AO40" s="1597">
        <f>+IF(G40="S",5,+IF(D40="PM",10,12))</f>
        <v>12</v>
      </c>
      <c r="AP40" s="1598">
        <f t="shared" si="15"/>
        <v>12076800</v>
      </c>
      <c r="AQ40" s="1598">
        <v>115008</v>
      </c>
      <c r="AR40" s="1598">
        <v>340620</v>
      </c>
      <c r="AS40" s="1598">
        <f>AP40*$AN$2*AN40</f>
        <v>0</v>
      </c>
      <c r="AT40" s="1598">
        <f>SUM(AP40:AS40)/AO40</f>
        <v>1044369</v>
      </c>
      <c r="AU40" s="1598">
        <f>AT40*5/44</f>
        <v>118678.29545454546</v>
      </c>
      <c r="AV40" s="1583"/>
      <c r="AW40" s="1583"/>
      <c r="AX40" s="1583"/>
      <c r="AY40" s="1583"/>
      <c r="AZ40" s="1583"/>
      <c r="BA40" s="1583"/>
      <c r="BB40" s="1583"/>
      <c r="BC40" s="1583"/>
      <c r="BD40" s="1583"/>
      <c r="BE40" s="1583"/>
      <c r="BF40" s="1583"/>
      <c r="BG40" s="1583"/>
      <c r="BH40" s="1583"/>
      <c r="BI40" s="1583"/>
      <c r="BJ40" s="1583"/>
      <c r="BK40" s="1583"/>
      <c r="BL40" s="1583"/>
      <c r="BM40" s="1583"/>
      <c r="BN40" s="1583"/>
      <c r="BO40" s="1583"/>
      <c r="BP40" s="1583"/>
      <c r="BQ40" s="1583"/>
      <c r="BR40" s="1583"/>
      <c r="BS40" s="1583"/>
      <c r="BT40" s="1583"/>
      <c r="BU40" s="1583"/>
      <c r="BV40" s="1583"/>
      <c r="BW40" s="1583"/>
      <c r="BX40" s="1583"/>
      <c r="BY40" s="1583"/>
      <c r="BZ40" s="1583"/>
      <c r="CA40" s="1583"/>
      <c r="CB40" s="1583"/>
      <c r="CC40" s="1583"/>
      <c r="CD40" s="1583"/>
      <c r="CE40" s="1583"/>
      <c r="CF40" s="1583"/>
      <c r="CG40" s="1583"/>
      <c r="CH40" s="1583"/>
      <c r="CI40" s="1583"/>
      <c r="CJ40" s="1583"/>
      <c r="CK40" s="1583"/>
      <c r="CL40" s="1583"/>
      <c r="CM40" s="1583"/>
      <c r="CN40" s="1583"/>
      <c r="CO40" s="1583"/>
      <c r="CP40" s="1583"/>
      <c r="CQ40" s="1583"/>
      <c r="CR40" s="1583"/>
      <c r="CS40" s="1583"/>
      <c r="CT40" s="1583"/>
      <c r="CU40" s="1583"/>
      <c r="CV40" s="1583"/>
      <c r="CW40" s="1583"/>
      <c r="CX40" s="1583"/>
      <c r="CY40" s="1583"/>
      <c r="CZ40" s="1583"/>
      <c r="DA40" s="1583"/>
      <c r="DB40" s="1583"/>
      <c r="DC40" s="1583"/>
      <c r="DD40" s="1583"/>
      <c r="DE40" s="1583"/>
      <c r="DF40" s="1583"/>
      <c r="DG40" s="1583"/>
      <c r="DH40" s="1583"/>
      <c r="DI40" s="1583"/>
      <c r="DJ40" s="1583"/>
      <c r="DK40" s="1583"/>
      <c r="DL40" s="1583"/>
      <c r="DM40" s="1583"/>
      <c r="DN40" s="1583"/>
      <c r="DO40" s="1583"/>
      <c r="DP40" s="1583"/>
      <c r="DQ40" s="1583"/>
      <c r="DR40" s="1583"/>
      <c r="DS40" s="1583"/>
      <c r="DT40" s="1583"/>
      <c r="DU40" s="1583"/>
      <c r="DV40" s="1583"/>
      <c r="DW40" s="1583"/>
      <c r="DX40" s="1583"/>
      <c r="DY40" s="1583"/>
      <c r="DZ40" s="1583"/>
      <c r="EA40" s="1583"/>
      <c r="EB40" s="1583"/>
      <c r="EC40" s="1583"/>
      <c r="ED40" s="1583"/>
      <c r="EE40" s="1583"/>
      <c r="EF40" s="1583"/>
      <c r="EG40" s="1583"/>
      <c r="EH40" s="1583"/>
      <c r="EI40" s="1583"/>
      <c r="EJ40" s="1583"/>
      <c r="EK40" s="1583"/>
      <c r="EL40" s="1583"/>
      <c r="EM40" s="1583"/>
      <c r="EN40" s="1583"/>
      <c r="EO40" s="1583"/>
      <c r="EP40" s="1583"/>
      <c r="EQ40" s="1583"/>
      <c r="ER40" s="1583"/>
      <c r="ES40" s="1583"/>
      <c r="ET40" s="1583"/>
      <c r="EU40" s="1583"/>
      <c r="EV40" s="1583"/>
      <c r="EW40" s="1583"/>
      <c r="EX40" s="1583"/>
      <c r="EY40" s="1583"/>
      <c r="EZ40" s="1583"/>
      <c r="FA40" s="1583"/>
      <c r="FB40" s="1583"/>
      <c r="FC40" s="1583"/>
      <c r="FD40" s="1583"/>
      <c r="FE40" s="1583"/>
      <c r="FF40" s="1583"/>
      <c r="FG40" s="1583"/>
      <c r="FH40" s="1583"/>
      <c r="FI40" s="1583"/>
      <c r="FJ40" s="1583"/>
      <c r="FK40" s="1583"/>
      <c r="FL40" s="1583"/>
      <c r="FM40" s="1583"/>
      <c r="FN40" s="1583"/>
      <c r="FO40" s="1583"/>
      <c r="FP40" s="1583"/>
      <c r="FQ40" s="1583"/>
      <c r="FR40" s="1583"/>
      <c r="FS40" s="1583"/>
      <c r="FT40" s="1583"/>
      <c r="FU40" s="1583"/>
      <c r="FV40" s="1583"/>
      <c r="FW40" s="1583"/>
      <c r="FX40" s="1583"/>
      <c r="FY40" s="1583"/>
      <c r="FZ40" s="1583"/>
      <c r="GA40" s="1583"/>
      <c r="GB40" s="1583"/>
      <c r="GC40" s="1583"/>
      <c r="GD40" s="1583"/>
      <c r="GE40" s="1583"/>
      <c r="GF40" s="1583"/>
      <c r="GG40" s="1583"/>
      <c r="GH40" s="1583"/>
      <c r="GI40" s="1583"/>
      <c r="GJ40" s="1583"/>
      <c r="GK40" s="1583"/>
      <c r="GL40" s="1583"/>
      <c r="GM40" s="1583"/>
      <c r="GN40" s="1583"/>
      <c r="GO40" s="1583"/>
      <c r="GP40" s="1583"/>
      <c r="GQ40" s="1583"/>
      <c r="GR40" s="1583"/>
      <c r="GS40" s="1583"/>
      <c r="GT40" s="1583"/>
      <c r="GU40" s="1583"/>
      <c r="GV40" s="1583"/>
      <c r="GW40" s="1583"/>
      <c r="GX40" s="1583"/>
      <c r="GY40" s="1583"/>
      <c r="GZ40" s="1583"/>
      <c r="HA40" s="1583"/>
      <c r="HB40" s="1583"/>
      <c r="HC40" s="1583"/>
      <c r="HD40" s="1583"/>
      <c r="HE40" s="1583"/>
      <c r="HF40" s="1583"/>
      <c r="HG40" s="1583"/>
      <c r="HH40" s="1583"/>
      <c r="HI40" s="1583"/>
      <c r="HJ40" s="1583"/>
      <c r="HK40" s="1583"/>
      <c r="HL40" s="1583"/>
      <c r="HM40" s="1583"/>
      <c r="HN40" s="1583"/>
      <c r="HO40" s="1583"/>
      <c r="HP40" s="1583"/>
      <c r="HQ40" s="1583"/>
      <c r="HR40" s="1583"/>
      <c r="HS40" s="1583"/>
      <c r="HT40" s="1583"/>
      <c r="HU40" s="1583"/>
      <c r="HV40" s="1583"/>
      <c r="HW40" s="1583"/>
      <c r="HX40" s="1583"/>
      <c r="HY40" s="1583"/>
      <c r="HZ40" s="1583"/>
      <c r="IA40" s="1583"/>
      <c r="IB40" s="1583"/>
      <c r="IC40" s="1583"/>
      <c r="ID40" s="1583"/>
      <c r="IE40" s="1583"/>
      <c r="IF40" s="1583"/>
      <c r="IG40" s="1583"/>
      <c r="IH40" s="1583"/>
      <c r="II40" s="1583"/>
      <c r="IJ40" s="1583"/>
      <c r="IK40" s="1583"/>
      <c r="IL40" s="1583"/>
      <c r="IM40" s="1583"/>
      <c r="IN40" s="1583"/>
      <c r="IO40" s="1583"/>
      <c r="IP40" s="1583"/>
      <c r="IQ40" s="1583"/>
      <c r="IR40" s="1583"/>
      <c r="IS40" s="1583"/>
      <c r="IT40" s="1583"/>
      <c r="IU40" s="1583"/>
      <c r="IV40" s="1583"/>
      <c r="IW40" s="1583"/>
      <c r="IX40" s="1583"/>
      <c r="IY40" s="1583"/>
      <c r="IZ40" s="1583"/>
      <c r="JA40" s="1583"/>
      <c r="JB40" s="1583"/>
      <c r="JC40" s="1583"/>
      <c r="JD40" s="1583"/>
      <c r="JE40" s="1583"/>
      <c r="JF40" s="1583"/>
      <c r="JG40" s="1583"/>
      <c r="JH40" s="1583"/>
      <c r="JI40" s="1583"/>
      <c r="JJ40" s="1583"/>
      <c r="JK40" s="1583"/>
      <c r="JL40" s="1583"/>
      <c r="JM40" s="1583"/>
      <c r="JN40" s="1583"/>
      <c r="JO40" s="1583"/>
      <c r="JP40" s="1583"/>
      <c r="JQ40" s="1583"/>
      <c r="JR40" s="1583"/>
      <c r="JS40" s="1583"/>
      <c r="JT40" s="1583"/>
      <c r="JU40" s="1583"/>
      <c r="JV40" s="1583"/>
      <c r="JW40" s="1583"/>
      <c r="JX40" s="1583"/>
      <c r="JY40" s="1583"/>
      <c r="JZ40" s="1583"/>
      <c r="KA40" s="1583"/>
      <c r="KB40" s="1583"/>
      <c r="KC40" s="1583"/>
      <c r="KD40" s="1583"/>
      <c r="KE40" s="1583"/>
      <c r="KF40" s="1583"/>
      <c r="KG40" s="1583"/>
      <c r="KH40" s="1583"/>
      <c r="KI40" s="1583"/>
      <c r="KJ40" s="1583"/>
      <c r="KK40" s="1583"/>
      <c r="KL40" s="1583"/>
      <c r="KM40" s="1583"/>
      <c r="KN40" s="1583"/>
      <c r="KO40" s="1583"/>
      <c r="KP40" s="1583"/>
      <c r="KQ40" s="1583"/>
      <c r="KR40" s="1583"/>
      <c r="KS40" s="1583"/>
      <c r="KT40" s="1583"/>
      <c r="KU40" s="1583"/>
      <c r="KV40" s="1583"/>
      <c r="KW40" s="1583"/>
      <c r="KX40" s="1583"/>
      <c r="KY40" s="1583"/>
      <c r="KZ40" s="1583"/>
      <c r="LA40" s="1583"/>
      <c r="LB40" s="1583"/>
      <c r="LC40" s="1583"/>
      <c r="LD40" s="1583"/>
      <c r="LE40" s="1583"/>
      <c r="LF40" s="1583"/>
      <c r="LG40" s="1583"/>
      <c r="LH40" s="1583"/>
      <c r="LI40" s="1583"/>
      <c r="LJ40" s="1583"/>
      <c r="LK40" s="1583"/>
      <c r="LL40" s="1583"/>
      <c r="LM40" s="1583"/>
      <c r="LN40" s="1583"/>
      <c r="LO40" s="1583"/>
      <c r="LP40" s="1583"/>
      <c r="LQ40" s="1583"/>
      <c r="LR40" s="1583"/>
      <c r="LS40" s="1583"/>
      <c r="LT40" s="1583"/>
      <c r="LU40" s="1583"/>
      <c r="LV40" s="1583"/>
      <c r="LW40" s="1583"/>
      <c r="LX40" s="1583"/>
      <c r="LY40" s="1583"/>
      <c r="LZ40" s="1583"/>
      <c r="MA40" s="1583"/>
      <c r="MB40" s="1583"/>
      <c r="MC40" s="1583"/>
      <c r="MD40" s="1583"/>
      <c r="ME40" s="1583"/>
      <c r="MF40" s="1583"/>
      <c r="MG40" s="1583"/>
      <c r="MH40" s="1583"/>
      <c r="MI40" s="1583"/>
      <c r="MJ40" s="1583"/>
      <c r="MK40" s="1583"/>
      <c r="ML40" s="1583"/>
      <c r="MM40" s="1583"/>
      <c r="MN40" s="1583"/>
      <c r="MO40" s="1583"/>
      <c r="MP40" s="1583"/>
      <c r="MQ40" s="1583"/>
      <c r="MR40" s="1583"/>
      <c r="MS40" s="1583"/>
      <c r="MT40" s="1583"/>
      <c r="MU40" s="1583"/>
      <c r="MV40" s="1583"/>
      <c r="MW40" s="1583"/>
      <c r="MX40" s="1583"/>
      <c r="MY40" s="1583"/>
      <c r="MZ40" s="1583"/>
      <c r="NA40" s="1583"/>
      <c r="NB40" s="1583"/>
      <c r="NC40" s="1583"/>
      <c r="ND40" s="1583"/>
      <c r="NE40" s="1583"/>
      <c r="NF40" s="1583"/>
      <c r="NG40" s="1583"/>
      <c r="NH40" s="1583"/>
      <c r="NI40" s="1583"/>
      <c r="NJ40" s="1583"/>
      <c r="NK40" s="1583"/>
      <c r="NL40" s="1583"/>
      <c r="NM40" s="1583"/>
      <c r="NN40" s="1583"/>
      <c r="NO40" s="1583"/>
      <c r="NP40" s="1583"/>
      <c r="NQ40" s="1583"/>
      <c r="NR40" s="1583"/>
      <c r="NS40" s="1583"/>
      <c r="NT40" s="1583"/>
      <c r="NU40" s="1583"/>
      <c r="NV40" s="1583"/>
      <c r="NW40" s="1583"/>
      <c r="NX40" s="1583"/>
      <c r="NY40" s="1583"/>
      <c r="NZ40" s="1583"/>
      <c r="OA40" s="1583"/>
      <c r="OB40" s="1583"/>
      <c r="OC40" s="1583"/>
      <c r="OD40" s="1583"/>
      <c r="OE40" s="1583"/>
      <c r="OF40" s="1583"/>
      <c r="OG40" s="1583"/>
      <c r="OH40" s="1583"/>
      <c r="OI40" s="1583"/>
      <c r="OJ40" s="1583"/>
      <c r="OK40" s="1583"/>
      <c r="OL40" s="1583"/>
      <c r="OM40" s="1583"/>
      <c r="ON40" s="1583"/>
      <c r="OO40" s="1583"/>
      <c r="OP40" s="1583"/>
      <c r="OQ40" s="1583"/>
      <c r="OR40" s="1583"/>
      <c r="OS40" s="1583"/>
      <c r="OT40" s="1583"/>
      <c r="OU40" s="1583"/>
      <c r="OV40" s="1583"/>
      <c r="OW40" s="1583"/>
      <c r="OX40" s="1583"/>
      <c r="OY40" s="1583"/>
      <c r="OZ40" s="1583"/>
      <c r="PA40" s="1583"/>
      <c r="PB40" s="1583"/>
      <c r="PC40" s="1583"/>
      <c r="PD40" s="1583"/>
      <c r="PE40" s="1583"/>
      <c r="PF40" s="1583"/>
      <c r="PG40" s="1583"/>
      <c r="PH40" s="1583"/>
      <c r="PI40" s="1583"/>
      <c r="PJ40" s="1583"/>
      <c r="PK40" s="1583"/>
      <c r="PL40" s="1583"/>
      <c r="PM40" s="1583"/>
      <c r="PN40" s="1583"/>
      <c r="PO40" s="1583"/>
      <c r="PP40" s="1583"/>
      <c r="PQ40" s="1583"/>
      <c r="PR40" s="1583"/>
      <c r="PS40" s="1583"/>
      <c r="PT40" s="1583"/>
      <c r="PU40" s="1583"/>
      <c r="PV40" s="1583"/>
      <c r="PW40" s="1583"/>
      <c r="PX40" s="1583"/>
      <c r="PY40" s="1583"/>
      <c r="PZ40" s="1583"/>
      <c r="QA40" s="1583"/>
      <c r="QB40" s="1583"/>
      <c r="QC40" s="1583"/>
      <c r="QD40" s="1583"/>
      <c r="QE40" s="1583"/>
      <c r="QF40" s="1583"/>
      <c r="QG40" s="1583"/>
      <c r="QH40" s="1583"/>
      <c r="QI40" s="1583"/>
      <c r="QJ40" s="1583"/>
      <c r="QK40" s="1583"/>
      <c r="QL40" s="1583"/>
      <c r="QM40" s="1583"/>
      <c r="QN40" s="1583"/>
      <c r="QO40" s="1583"/>
      <c r="QP40" s="1583"/>
      <c r="QQ40" s="1583"/>
      <c r="QR40" s="1583"/>
      <c r="QS40" s="1583"/>
      <c r="QT40" s="1583"/>
      <c r="QU40" s="1583"/>
      <c r="QV40" s="1583"/>
      <c r="QW40" s="1583"/>
      <c r="QX40" s="1583"/>
      <c r="QY40" s="1583"/>
      <c r="QZ40" s="1583"/>
      <c r="RA40" s="1583"/>
      <c r="RB40" s="1583"/>
      <c r="RC40" s="1583"/>
      <c r="RD40" s="1583"/>
      <c r="RE40" s="1583"/>
      <c r="RF40" s="1583"/>
      <c r="RG40" s="1583"/>
      <c r="RH40" s="1583"/>
      <c r="RI40" s="1583"/>
      <c r="RJ40" s="1583"/>
      <c r="RK40" s="1583"/>
      <c r="RL40" s="1583"/>
      <c r="RM40" s="1583"/>
      <c r="RN40" s="1583"/>
      <c r="RO40" s="1583"/>
      <c r="RP40" s="1583"/>
      <c r="RQ40" s="1583"/>
      <c r="RR40" s="1583"/>
      <c r="RS40" s="1583"/>
      <c r="RT40" s="1583"/>
      <c r="RU40" s="1583"/>
      <c r="RV40" s="1583"/>
      <c r="RW40" s="1583"/>
      <c r="RX40" s="1583"/>
      <c r="RY40" s="1583"/>
      <c r="RZ40" s="1583"/>
      <c r="SA40" s="1583"/>
      <c r="SB40" s="1583"/>
      <c r="SC40" s="1583"/>
      <c r="SD40" s="1583"/>
      <c r="SE40" s="1583"/>
      <c r="SF40" s="1583"/>
      <c r="SG40" s="1583"/>
      <c r="SH40" s="1583"/>
      <c r="SI40" s="1583"/>
      <c r="SJ40" s="1583"/>
      <c r="SK40" s="1583"/>
      <c r="SL40" s="1583"/>
      <c r="SM40" s="1583"/>
      <c r="SN40" s="1583"/>
      <c r="SO40" s="1583"/>
      <c r="SP40" s="1583"/>
      <c r="SQ40" s="1583"/>
      <c r="SR40" s="1583"/>
      <c r="SS40" s="1583"/>
      <c r="ST40" s="1583"/>
      <c r="SU40" s="1583"/>
      <c r="SV40" s="1583"/>
      <c r="SW40" s="1583"/>
      <c r="SX40" s="1583"/>
      <c r="SY40" s="1583"/>
      <c r="SZ40" s="1583"/>
      <c r="TA40" s="1583"/>
      <c r="TB40" s="1583"/>
      <c r="TC40" s="1583"/>
      <c r="TD40" s="1583"/>
      <c r="TE40" s="1583"/>
      <c r="TF40" s="1583"/>
      <c r="TG40" s="1583"/>
      <c r="TH40" s="1583"/>
      <c r="TI40" s="1583"/>
      <c r="TJ40" s="1583"/>
      <c r="TK40" s="1583"/>
      <c r="TL40" s="1583"/>
      <c r="TM40" s="1583"/>
      <c r="TN40" s="1583"/>
      <c r="TO40" s="1583"/>
      <c r="TP40" s="1583"/>
      <c r="TQ40" s="1583"/>
      <c r="TR40" s="1583"/>
      <c r="TS40" s="1583"/>
      <c r="TT40" s="1583"/>
      <c r="TU40" s="1583"/>
      <c r="TV40" s="1583"/>
      <c r="TW40" s="1583"/>
      <c r="TX40" s="1583"/>
      <c r="TY40" s="1583"/>
      <c r="TZ40" s="1583"/>
      <c r="UA40" s="1583"/>
      <c r="UB40" s="1583"/>
      <c r="UC40" s="1583"/>
      <c r="UD40" s="1583"/>
      <c r="UE40" s="1583"/>
      <c r="UF40" s="1583"/>
      <c r="UG40" s="1583"/>
      <c r="UH40" s="1583"/>
      <c r="UI40" s="1583"/>
      <c r="UJ40" s="1583"/>
      <c r="UK40" s="1583"/>
      <c r="UL40" s="1583"/>
      <c r="UM40" s="1583"/>
      <c r="UN40" s="1583"/>
      <c r="UO40" s="1583"/>
      <c r="UP40" s="1583"/>
      <c r="UQ40" s="1583"/>
      <c r="UR40" s="1583"/>
      <c r="US40" s="1583"/>
      <c r="UT40" s="1583"/>
      <c r="UU40" s="1583"/>
      <c r="UV40" s="1583"/>
      <c r="UW40" s="1583"/>
      <c r="UX40" s="1583"/>
      <c r="UY40" s="1583"/>
      <c r="UZ40" s="1583"/>
      <c r="VA40" s="1583"/>
      <c r="VB40" s="1583"/>
      <c r="VC40" s="1583"/>
      <c r="VD40" s="1583"/>
      <c r="VE40" s="1583"/>
      <c r="VF40" s="1583"/>
      <c r="VG40" s="1583"/>
      <c r="VH40" s="1583"/>
      <c r="VI40" s="1583"/>
      <c r="VJ40" s="1583"/>
      <c r="VK40" s="1583"/>
      <c r="VL40" s="1583"/>
      <c r="VM40" s="1583"/>
      <c r="VN40" s="1583"/>
      <c r="VO40" s="1583"/>
      <c r="VP40" s="1583"/>
      <c r="VQ40" s="1583"/>
      <c r="VR40" s="1583"/>
      <c r="VS40" s="1583"/>
      <c r="VT40" s="1583"/>
      <c r="VU40" s="1583"/>
      <c r="VV40" s="1583"/>
      <c r="VW40" s="1583"/>
      <c r="VX40" s="1583"/>
      <c r="VY40" s="1583"/>
      <c r="VZ40" s="1583"/>
      <c r="WA40" s="1583"/>
      <c r="WB40" s="1583"/>
      <c r="WC40" s="1583"/>
      <c r="WD40" s="1583"/>
      <c r="WE40" s="1583"/>
      <c r="WF40" s="1583"/>
      <c r="WG40" s="1583"/>
      <c r="WH40" s="1583"/>
      <c r="WI40" s="1583"/>
      <c r="WJ40" s="1583"/>
      <c r="WK40" s="1583"/>
      <c r="WL40" s="1583"/>
      <c r="WM40" s="1583"/>
      <c r="WN40" s="1583"/>
      <c r="WO40" s="1583"/>
      <c r="WP40" s="1583"/>
      <c r="WQ40" s="1583"/>
      <c r="WR40" s="1583"/>
      <c r="WS40" s="1583"/>
      <c r="WT40" s="1583"/>
      <c r="WU40" s="1583"/>
      <c r="WV40" s="1583"/>
      <c r="WW40" s="1583"/>
      <c r="WX40" s="1583"/>
      <c r="WY40" s="1583"/>
      <c r="WZ40" s="1583"/>
      <c r="XA40" s="1583"/>
      <c r="XB40" s="1583"/>
      <c r="XC40" s="1583"/>
      <c r="XD40" s="1583"/>
      <c r="XE40" s="1583"/>
      <c r="XF40" s="1583"/>
      <c r="XG40" s="1583"/>
      <c r="XH40" s="1583"/>
      <c r="XI40" s="1583"/>
      <c r="XJ40" s="1583"/>
      <c r="XK40" s="1583"/>
      <c r="XL40" s="1583"/>
      <c r="XM40" s="1583"/>
      <c r="XN40" s="1583"/>
      <c r="XO40" s="1583"/>
      <c r="XP40" s="1583"/>
      <c r="XQ40" s="1583"/>
      <c r="XR40" s="1583"/>
      <c r="XS40" s="1583"/>
      <c r="XT40" s="1583"/>
      <c r="XU40" s="1583"/>
      <c r="XV40" s="1583"/>
      <c r="XW40" s="1583"/>
      <c r="XX40" s="1583"/>
      <c r="XY40" s="1583"/>
      <c r="XZ40" s="1583"/>
      <c r="YA40" s="1583"/>
      <c r="YB40" s="1583"/>
      <c r="YC40" s="1583"/>
      <c r="YD40" s="1583"/>
      <c r="YE40" s="1583"/>
      <c r="YF40" s="1583"/>
      <c r="YG40" s="1583"/>
      <c r="YH40" s="1583"/>
      <c r="YI40" s="1583"/>
      <c r="YJ40" s="1583"/>
      <c r="YK40" s="1583"/>
      <c r="YL40" s="1583"/>
      <c r="YM40" s="1583"/>
      <c r="YN40" s="1583"/>
      <c r="YO40" s="1583"/>
      <c r="YP40" s="1583"/>
      <c r="YQ40" s="1583"/>
      <c r="YR40" s="1583"/>
      <c r="YS40" s="1583"/>
      <c r="YT40" s="1583"/>
      <c r="YU40" s="1583"/>
      <c r="YV40" s="1583"/>
      <c r="YW40" s="1583"/>
      <c r="YX40" s="1583"/>
      <c r="YY40" s="1583"/>
      <c r="YZ40" s="1583"/>
      <c r="ZA40" s="1583"/>
      <c r="ZB40" s="1583"/>
      <c r="ZC40" s="1583"/>
      <c r="ZD40" s="1583"/>
      <c r="ZE40" s="1583"/>
      <c r="ZF40" s="1583"/>
      <c r="ZG40" s="1583"/>
      <c r="ZH40" s="1583"/>
      <c r="ZI40" s="1583"/>
      <c r="ZJ40" s="1583"/>
      <c r="ZK40" s="1583"/>
      <c r="ZL40" s="1583"/>
      <c r="ZM40" s="1583"/>
      <c r="ZN40" s="1583"/>
      <c r="ZO40" s="1583"/>
      <c r="ZP40" s="1583"/>
      <c r="ZQ40" s="1583"/>
      <c r="ZR40" s="1583"/>
      <c r="ZS40" s="1583"/>
      <c r="ZT40" s="1583"/>
      <c r="ZU40" s="1583"/>
      <c r="ZV40" s="1583"/>
      <c r="ZW40" s="1583"/>
      <c r="ZX40" s="1583"/>
      <c r="ZY40" s="1583"/>
      <c r="ZZ40" s="1583"/>
      <c r="AAA40" s="1583"/>
      <c r="AAB40" s="1583"/>
      <c r="AAC40" s="1583"/>
      <c r="AAD40" s="1583"/>
      <c r="AAE40" s="1583"/>
      <c r="AAF40" s="1583"/>
      <c r="AAG40" s="1583"/>
      <c r="AAH40" s="1583"/>
      <c r="AAI40" s="1583"/>
      <c r="AAJ40" s="1583"/>
      <c r="AAK40" s="1583"/>
      <c r="AAL40" s="1583"/>
      <c r="AAM40" s="1583"/>
      <c r="AAN40" s="1583"/>
      <c r="AAO40" s="1583"/>
      <c r="AAP40" s="1583"/>
      <c r="AAQ40" s="1583"/>
      <c r="AAR40" s="1583"/>
      <c r="AAS40" s="1583"/>
      <c r="AAT40" s="1583"/>
      <c r="AAU40" s="1583"/>
      <c r="AAV40" s="1583"/>
      <c r="AAW40" s="1583"/>
      <c r="AAX40" s="1583"/>
      <c r="AAY40" s="1583"/>
      <c r="AAZ40" s="1583"/>
      <c r="ABA40" s="1583"/>
      <c r="ABB40" s="1583"/>
      <c r="ABC40" s="1583"/>
      <c r="ABD40" s="1583"/>
      <c r="ABE40" s="1583"/>
      <c r="ABF40" s="1583"/>
      <c r="ABG40" s="1583"/>
      <c r="ABH40" s="1583"/>
      <c r="ABI40" s="1583"/>
      <c r="ABJ40" s="1583"/>
      <c r="ABK40" s="1583"/>
      <c r="ABL40" s="1583"/>
      <c r="ABM40" s="1583"/>
      <c r="ABN40" s="1583"/>
      <c r="ABO40" s="1583"/>
      <c r="ABP40" s="1583"/>
      <c r="ABQ40" s="1583"/>
      <c r="ABR40" s="1583"/>
      <c r="ABS40" s="1583"/>
      <c r="ABT40" s="1583"/>
      <c r="ABU40" s="1583"/>
      <c r="ABV40" s="1583"/>
      <c r="ABW40" s="1583"/>
      <c r="ABX40" s="1583"/>
      <c r="ABY40" s="1583"/>
      <c r="ABZ40" s="1583"/>
      <c r="ACA40" s="1583"/>
      <c r="ACB40" s="1583"/>
      <c r="ACC40" s="1583"/>
      <c r="ACD40" s="1583"/>
      <c r="ACE40" s="1583"/>
      <c r="ACF40" s="1583"/>
      <c r="ACG40" s="1583"/>
      <c r="ACH40" s="1583"/>
      <c r="ACI40" s="1583"/>
      <c r="ACJ40" s="1583"/>
      <c r="ACK40" s="1583"/>
      <c r="ACL40" s="1583"/>
      <c r="ACM40" s="1583"/>
      <c r="ACN40" s="1583"/>
      <c r="ACO40" s="1583"/>
      <c r="ACP40" s="1583"/>
      <c r="ACQ40" s="1583"/>
      <c r="ACR40" s="1583"/>
      <c r="ACS40" s="1583"/>
      <c r="ACT40" s="1583"/>
      <c r="ACU40" s="1583"/>
      <c r="ACV40" s="1583"/>
      <c r="ACW40" s="1583"/>
      <c r="ACX40" s="1583"/>
      <c r="ACY40" s="1583"/>
      <c r="ACZ40" s="1583"/>
      <c r="ADA40" s="1583"/>
      <c r="ADB40" s="1583"/>
      <c r="ADC40" s="1583"/>
      <c r="ADD40" s="1583"/>
      <c r="ADE40" s="1583"/>
      <c r="ADF40" s="1583"/>
      <c r="ADG40" s="1583"/>
      <c r="ADH40" s="1583"/>
      <c r="ADI40" s="1583"/>
      <c r="ADJ40" s="1583"/>
      <c r="ADK40" s="1583"/>
      <c r="ADL40" s="1583"/>
      <c r="ADM40" s="1583"/>
      <c r="ADN40" s="1583"/>
      <c r="ADO40" s="1583"/>
      <c r="ADP40" s="1583"/>
      <c r="ADQ40" s="1583"/>
      <c r="ADR40" s="1583"/>
      <c r="ADS40" s="1583"/>
      <c r="ADT40" s="1583"/>
      <c r="ADU40" s="1583"/>
      <c r="ADV40" s="1583"/>
      <c r="ADW40" s="1583"/>
      <c r="ADX40" s="1583"/>
      <c r="ADY40" s="1583"/>
      <c r="ADZ40" s="1583"/>
      <c r="AEA40" s="1583"/>
      <c r="AEB40" s="1583"/>
      <c r="AEC40" s="1583"/>
      <c r="AED40" s="1583"/>
      <c r="AEE40" s="1583"/>
      <c r="AEF40" s="1583"/>
      <c r="AEG40" s="1583"/>
      <c r="AEH40" s="1583"/>
      <c r="AEI40" s="1583"/>
      <c r="AEJ40" s="1583"/>
      <c r="AEK40" s="1583"/>
      <c r="AEL40" s="1583"/>
      <c r="AEM40" s="1583"/>
      <c r="AEN40" s="1583"/>
      <c r="AEO40" s="1583"/>
      <c r="AEP40" s="1583"/>
      <c r="AEQ40" s="1583"/>
      <c r="AER40" s="1583"/>
      <c r="AES40" s="1583"/>
      <c r="AET40" s="1583"/>
      <c r="AEU40" s="1583"/>
      <c r="AEV40" s="1583"/>
      <c r="AEW40" s="1583"/>
      <c r="AEX40" s="1583"/>
      <c r="AEY40" s="1583"/>
      <c r="AEZ40" s="1583"/>
      <c r="AFA40" s="1583"/>
      <c r="AFB40" s="1583"/>
      <c r="AFC40" s="1583"/>
      <c r="AFD40" s="1583"/>
      <c r="AFE40" s="1583"/>
      <c r="AFF40" s="1583"/>
      <c r="AFG40" s="1583"/>
      <c r="AFH40" s="1583"/>
      <c r="AFI40" s="1583"/>
      <c r="AFJ40" s="1583"/>
      <c r="AFK40" s="1583"/>
      <c r="AFL40" s="1583"/>
      <c r="AFM40" s="1583"/>
      <c r="AFN40" s="1583"/>
      <c r="AFO40" s="1583"/>
      <c r="AFP40" s="1583"/>
      <c r="AFQ40" s="1583"/>
      <c r="AFR40" s="1583"/>
      <c r="AFS40" s="1583"/>
      <c r="AFT40" s="1583"/>
      <c r="AFU40" s="1583"/>
      <c r="AFV40" s="1583"/>
      <c r="AFW40" s="1583"/>
      <c r="AFX40" s="1583"/>
      <c r="AFY40" s="1583"/>
      <c r="AFZ40" s="1583"/>
      <c r="AGA40" s="1583"/>
      <c r="AGB40" s="1583"/>
      <c r="AGC40" s="1583"/>
      <c r="AGD40" s="1583"/>
      <c r="AGE40" s="1583"/>
      <c r="AGF40" s="1583"/>
      <c r="AGG40" s="1583"/>
      <c r="AGH40" s="1583"/>
      <c r="AGI40" s="1583"/>
      <c r="AGJ40" s="1583"/>
      <c r="AGK40" s="1583"/>
      <c r="AGL40" s="1583"/>
      <c r="AGM40" s="1583"/>
      <c r="AGN40" s="1583"/>
      <c r="AGO40" s="1583"/>
      <c r="AGP40" s="1583"/>
      <c r="AGQ40" s="1583"/>
      <c r="AGR40" s="1583"/>
      <c r="AGS40" s="1583"/>
      <c r="AGT40" s="1583"/>
      <c r="AGU40" s="1583"/>
      <c r="AGV40" s="1583"/>
      <c r="AGW40" s="1583"/>
      <c r="AGX40" s="1583"/>
      <c r="AGY40" s="1583"/>
      <c r="AGZ40" s="1583"/>
      <c r="AHA40" s="1583"/>
      <c r="AHB40" s="1583"/>
      <c r="AHC40" s="1583"/>
      <c r="AHD40" s="1583"/>
      <c r="AHE40" s="1583"/>
      <c r="AHF40" s="1583"/>
      <c r="AHG40" s="1583"/>
      <c r="AHH40" s="1583"/>
      <c r="AHI40" s="1583"/>
      <c r="AHJ40" s="1583"/>
      <c r="AHK40" s="1583"/>
      <c r="AHL40" s="1583"/>
      <c r="AHM40" s="1583"/>
      <c r="AHN40" s="1583"/>
      <c r="AHO40" s="1583"/>
      <c r="AHP40" s="1583"/>
      <c r="AHQ40" s="1583"/>
      <c r="AHR40" s="1583"/>
      <c r="AHS40" s="1583"/>
      <c r="AHT40" s="1583"/>
      <c r="AHU40" s="1583"/>
      <c r="AHV40" s="1583"/>
      <c r="AHW40" s="1583"/>
      <c r="AHX40" s="1583"/>
      <c r="AHY40" s="1583"/>
      <c r="AHZ40" s="1583"/>
      <c r="AIA40" s="1583"/>
      <c r="AIB40" s="1583"/>
      <c r="AIC40" s="1583"/>
      <c r="AID40" s="1583"/>
      <c r="AIE40" s="1583"/>
      <c r="AIF40" s="1583"/>
      <c r="AIG40" s="1583"/>
      <c r="AIH40" s="1583"/>
      <c r="AII40" s="1583"/>
      <c r="AIJ40" s="1583"/>
      <c r="AIK40" s="1583"/>
      <c r="AIL40" s="1583"/>
      <c r="AIM40" s="1583"/>
      <c r="AIN40" s="1583"/>
      <c r="AIO40" s="1583"/>
      <c r="AIP40" s="1583"/>
      <c r="AIQ40" s="1583"/>
      <c r="AIR40" s="1583"/>
      <c r="AIS40" s="1583"/>
      <c r="AIT40" s="1583"/>
      <c r="AIU40" s="1583"/>
      <c r="AIV40" s="1583"/>
      <c r="AIW40" s="1583"/>
      <c r="AIX40" s="1583"/>
      <c r="AIY40" s="1583"/>
      <c r="AIZ40" s="1583"/>
      <c r="AJA40" s="1583"/>
      <c r="AJB40" s="1583"/>
      <c r="AJC40" s="1583"/>
      <c r="AJD40" s="1583"/>
      <c r="AJE40" s="1583"/>
      <c r="AJF40" s="1583"/>
      <c r="AJG40" s="1583"/>
      <c r="AJH40" s="1583"/>
      <c r="AJI40" s="1583"/>
      <c r="AJJ40" s="1583"/>
      <c r="AJK40" s="1583"/>
      <c r="AJL40" s="1583"/>
      <c r="AJM40" s="1583"/>
      <c r="AJN40" s="1583"/>
      <c r="AJO40" s="1583"/>
      <c r="AJP40" s="1583"/>
      <c r="AJQ40" s="1583"/>
      <c r="AJR40" s="1583"/>
      <c r="AJS40" s="1583"/>
      <c r="AJT40" s="1583"/>
      <c r="AJU40" s="1583"/>
      <c r="AJV40" s="1583"/>
      <c r="AJW40" s="1583"/>
      <c r="AJX40" s="1583"/>
      <c r="AJY40" s="1583"/>
      <c r="AJZ40" s="1583"/>
      <c r="AKA40" s="1583"/>
      <c r="AKB40" s="1583"/>
      <c r="AKC40" s="1583"/>
      <c r="AKD40" s="1583"/>
      <c r="AKE40" s="1583"/>
      <c r="AKF40" s="1583"/>
      <c r="AKG40" s="1583"/>
      <c r="AKH40" s="1583"/>
      <c r="AKI40" s="1583"/>
      <c r="AKJ40" s="1583"/>
      <c r="AKK40" s="1583"/>
      <c r="AKL40" s="1583"/>
      <c r="AKM40" s="1583"/>
      <c r="AKN40" s="1583"/>
      <c r="AKO40" s="1583"/>
      <c r="AKP40" s="1583"/>
      <c r="AKQ40" s="1583"/>
      <c r="AKR40" s="1583"/>
      <c r="AKS40" s="1583"/>
      <c r="AKT40" s="1583"/>
      <c r="AKU40" s="1583"/>
      <c r="AKV40" s="1583"/>
      <c r="AKW40" s="1583"/>
      <c r="AKX40" s="1583"/>
      <c r="AKY40" s="1583"/>
      <c r="AKZ40" s="1583"/>
      <c r="ALA40" s="1583"/>
      <c r="ALB40" s="1583"/>
      <c r="ALC40" s="1583"/>
      <c r="ALD40" s="1583"/>
      <c r="ALE40" s="1583"/>
      <c r="ALF40" s="1583"/>
      <c r="ALG40" s="1583"/>
      <c r="ALH40" s="1583"/>
      <c r="ALI40" s="1583"/>
      <c r="ALJ40" s="1583"/>
      <c r="ALK40" s="1583"/>
      <c r="ALL40" s="1583"/>
      <c r="ALM40" s="1583"/>
      <c r="ALN40" s="1583"/>
      <c r="ALO40" s="1583"/>
      <c r="ALP40" s="1583"/>
      <c r="ALQ40" s="1583"/>
      <c r="ALR40" s="1583"/>
      <c r="ALS40" s="1583"/>
      <c r="ALT40" s="1583"/>
      <c r="ALU40" s="1583"/>
      <c r="ALV40" s="1583"/>
      <c r="ALW40" s="1583"/>
      <c r="ALX40" s="1583"/>
      <c r="ALY40" s="1583"/>
      <c r="ALZ40" s="1583"/>
      <c r="AMA40" s="1583"/>
      <c r="AMB40" s="1583"/>
      <c r="AMC40" s="1583"/>
      <c r="AMD40" s="1583"/>
      <c r="AME40" s="1583"/>
      <c r="AMF40" s="1583"/>
      <c r="AMG40" s="1583"/>
      <c r="AMH40" s="1583"/>
      <c r="AMI40" s="1583"/>
      <c r="AMJ40" s="1583"/>
      <c r="AMK40" s="1583"/>
      <c r="AML40" s="1583"/>
      <c r="AMM40" s="1583"/>
      <c r="AMN40" s="1583"/>
      <c r="AMO40" s="1583"/>
      <c r="AMP40" s="1583"/>
      <c r="AMQ40" s="1583"/>
      <c r="AMR40" s="1583"/>
      <c r="AMS40" s="1583"/>
      <c r="AMT40" s="1583"/>
      <c r="AMU40" s="1583"/>
      <c r="AMV40" s="1583"/>
      <c r="AMW40" s="1583"/>
      <c r="AMX40" s="1583"/>
      <c r="AMY40" s="1583"/>
      <c r="AMZ40" s="1583"/>
      <c r="ANA40" s="1583"/>
      <c r="ANB40" s="1583"/>
      <c r="ANC40" s="1583"/>
      <c r="AND40" s="1583"/>
      <c r="ANE40" s="1583"/>
      <c r="ANF40" s="1583"/>
      <c r="ANG40" s="1583"/>
      <c r="ANH40" s="1583"/>
      <c r="ANI40" s="1583"/>
      <c r="ANJ40" s="1583"/>
      <c r="ANK40" s="1583"/>
      <c r="ANL40" s="1583"/>
      <c r="ANM40" s="1583"/>
      <c r="ANN40" s="1583"/>
      <c r="ANO40" s="1583"/>
      <c r="ANP40" s="1583"/>
      <c r="ANQ40" s="1583"/>
      <c r="ANR40" s="1583"/>
      <c r="ANS40" s="1583"/>
      <c r="ANT40" s="1583"/>
      <c r="ANU40" s="1583"/>
      <c r="ANV40" s="1583"/>
      <c r="ANW40" s="1583"/>
      <c r="ANX40" s="1583"/>
      <c r="ANY40" s="1583"/>
      <c r="ANZ40" s="1583"/>
      <c r="AOA40" s="1583"/>
      <c r="AOB40" s="1583"/>
      <c r="AOC40" s="1583"/>
      <c r="AOD40" s="1583"/>
      <c r="AOE40" s="1583"/>
      <c r="AOF40" s="1583"/>
      <c r="AOG40" s="1583"/>
      <c r="AOH40" s="1583"/>
      <c r="AOI40" s="1583"/>
      <c r="AOJ40" s="1583"/>
      <c r="AOK40" s="1583"/>
      <c r="AOL40" s="1583"/>
      <c r="AOM40" s="1583"/>
      <c r="AON40" s="1583"/>
      <c r="AOO40" s="1583"/>
      <c r="AOP40" s="1583"/>
      <c r="AOQ40" s="1583"/>
      <c r="AOR40" s="1583"/>
      <c r="AOS40" s="1583"/>
      <c r="AOT40" s="1583"/>
      <c r="AOU40" s="1583"/>
      <c r="AOV40" s="1583"/>
      <c r="AOW40" s="1583"/>
      <c r="AOX40" s="1583"/>
      <c r="AOY40" s="1583"/>
      <c r="AOZ40" s="1583"/>
      <c r="APA40" s="1583"/>
      <c r="APB40" s="1583"/>
      <c r="APC40" s="1583"/>
      <c r="APD40" s="1583"/>
      <c r="APE40" s="1583"/>
      <c r="APF40" s="1583"/>
      <c r="APG40" s="1583"/>
      <c r="APH40" s="1583"/>
      <c r="API40" s="1583"/>
      <c r="APJ40" s="1583"/>
      <c r="APK40" s="1583"/>
      <c r="APL40" s="1583"/>
      <c r="APM40" s="1583"/>
      <c r="APN40" s="1583"/>
      <c r="APO40" s="1583"/>
      <c r="APP40" s="1583"/>
      <c r="APQ40" s="1583"/>
      <c r="APR40" s="1583"/>
      <c r="APS40" s="1583"/>
      <c r="APT40" s="1583"/>
      <c r="APU40" s="1583"/>
      <c r="APV40" s="1583"/>
      <c r="APW40" s="1583"/>
      <c r="APX40" s="1583"/>
      <c r="APY40" s="1583"/>
      <c r="APZ40" s="1583"/>
      <c r="AQA40" s="1583"/>
      <c r="AQB40" s="1583"/>
      <c r="AQC40" s="1583"/>
      <c r="AQD40" s="1583"/>
      <c r="AQE40" s="1583"/>
      <c r="AQF40" s="1583"/>
      <c r="AQG40" s="1583"/>
      <c r="AQH40" s="1583"/>
      <c r="AQI40" s="1583"/>
      <c r="AQJ40" s="1583"/>
      <c r="AQK40" s="1583"/>
      <c r="AQL40" s="1583"/>
      <c r="AQM40" s="1583"/>
      <c r="AQN40" s="1583"/>
      <c r="AQO40" s="1583"/>
      <c r="AQP40" s="1583"/>
      <c r="AQQ40" s="1583"/>
      <c r="AQR40" s="1583"/>
      <c r="AQS40" s="1583"/>
      <c r="AQT40" s="1583"/>
      <c r="AQU40" s="1583"/>
      <c r="AQV40" s="1583"/>
      <c r="AQW40" s="1583"/>
      <c r="AQX40" s="1583"/>
      <c r="AQY40" s="1583"/>
      <c r="AQZ40" s="1583"/>
      <c r="ARA40" s="1583"/>
      <c r="ARB40" s="1583"/>
      <c r="ARC40" s="1583"/>
      <c r="ARD40" s="1583"/>
      <c r="ARE40" s="1583"/>
      <c r="ARF40" s="1583"/>
      <c r="ARG40" s="1583"/>
      <c r="ARH40" s="1583"/>
      <c r="ARI40" s="1583"/>
      <c r="ARJ40" s="1583"/>
      <c r="ARK40" s="1583"/>
      <c r="ARL40" s="1583"/>
      <c r="ARM40" s="1583"/>
      <c r="ARN40" s="1583"/>
      <c r="ARO40" s="1583"/>
      <c r="ARP40" s="1583"/>
      <c r="ARQ40" s="1583"/>
      <c r="ARR40" s="1583"/>
      <c r="ARS40" s="1583"/>
      <c r="ART40" s="1583"/>
      <c r="ARU40" s="1583"/>
      <c r="ARV40" s="1583"/>
      <c r="ARW40" s="1583"/>
      <c r="ARX40" s="1583"/>
      <c r="ARY40" s="1583"/>
      <c r="ARZ40" s="1583"/>
      <c r="ASA40" s="1583"/>
      <c r="ASB40" s="1583"/>
      <c r="ASC40" s="1583"/>
      <c r="ASD40" s="1583"/>
      <c r="ASE40" s="1583"/>
      <c r="ASF40" s="1583"/>
      <c r="ASG40" s="1583"/>
      <c r="ASH40" s="1583"/>
      <c r="ASI40" s="1583"/>
      <c r="ASJ40" s="1583"/>
      <c r="ASK40" s="1583"/>
      <c r="ASL40" s="1583"/>
      <c r="ASM40" s="1583"/>
      <c r="ASN40" s="1583"/>
      <c r="ASO40" s="1583"/>
      <c r="ASP40" s="1583"/>
      <c r="ASQ40" s="1583"/>
      <c r="ASR40" s="1583"/>
      <c r="ASS40" s="1583"/>
      <c r="AST40" s="1583"/>
      <c r="ASU40" s="1583"/>
      <c r="ASV40" s="1583"/>
      <c r="ASW40" s="1583"/>
      <c r="ASX40" s="1583"/>
      <c r="ASY40" s="1583"/>
      <c r="ASZ40" s="1583"/>
      <c r="ATA40" s="1583"/>
      <c r="ATB40" s="1583"/>
      <c r="ATC40" s="1583"/>
      <c r="ATD40" s="1583"/>
      <c r="ATE40" s="1583"/>
      <c r="ATF40" s="1583"/>
      <c r="ATG40" s="1583"/>
      <c r="ATH40" s="1583"/>
      <c r="ATI40" s="1583"/>
      <c r="ATJ40" s="1583"/>
      <c r="ATK40" s="1583"/>
      <c r="ATL40" s="1583"/>
      <c r="ATM40" s="1583"/>
      <c r="ATN40" s="1583"/>
      <c r="ATO40" s="1583"/>
      <c r="ATP40" s="1583"/>
      <c r="ATQ40" s="1583"/>
      <c r="ATR40" s="1583"/>
      <c r="ATS40" s="1583"/>
      <c r="ATT40" s="1583"/>
      <c r="ATU40" s="1583"/>
      <c r="ATV40" s="1583"/>
      <c r="ATW40" s="1583"/>
      <c r="ATX40" s="1583"/>
      <c r="ATY40" s="1583"/>
      <c r="ATZ40" s="1583"/>
      <c r="AUA40" s="1583"/>
      <c r="AUB40" s="1583"/>
      <c r="AUC40" s="1583"/>
      <c r="AUD40" s="1583"/>
      <c r="AUE40" s="1583"/>
      <c r="AUF40" s="1583"/>
      <c r="AUG40" s="1583"/>
      <c r="AUH40" s="1583"/>
      <c r="AUI40" s="1583"/>
      <c r="AUJ40" s="1583"/>
      <c r="AUK40" s="1583"/>
      <c r="AUL40" s="1583"/>
      <c r="AUM40" s="1583"/>
      <c r="AUN40" s="1583"/>
      <c r="AUO40" s="1583"/>
      <c r="AUP40" s="1583"/>
      <c r="AUQ40" s="1583"/>
      <c r="AUR40" s="1583"/>
      <c r="AUS40" s="1583"/>
      <c r="AUT40" s="1583"/>
      <c r="AUU40" s="1583"/>
      <c r="AUV40" s="1583"/>
      <c r="AUW40" s="1583"/>
      <c r="AUX40" s="1583"/>
      <c r="AUY40" s="1583"/>
      <c r="AUZ40" s="1583"/>
      <c r="AVA40" s="1583"/>
      <c r="AVB40" s="1583"/>
      <c r="AVC40" s="1583"/>
      <c r="AVD40" s="1583"/>
      <c r="AVE40" s="1583"/>
      <c r="AVF40" s="1583"/>
      <c r="AVG40" s="1583"/>
      <c r="AVH40" s="1583"/>
      <c r="AVI40" s="1583"/>
      <c r="AVJ40" s="1583"/>
      <c r="AVK40" s="1583"/>
      <c r="AVL40" s="1583"/>
      <c r="AVM40" s="1583"/>
      <c r="AVN40" s="1583"/>
      <c r="AVO40" s="1583"/>
      <c r="AVP40" s="1583"/>
      <c r="AVQ40" s="1583"/>
      <c r="AVR40" s="1583"/>
      <c r="AVS40" s="1583"/>
      <c r="AVT40" s="1583"/>
      <c r="AVU40" s="1583"/>
      <c r="AVV40" s="1583"/>
      <c r="AVW40" s="1583"/>
      <c r="AVX40" s="1583"/>
      <c r="AVY40" s="1583"/>
      <c r="AVZ40" s="1583"/>
      <c r="AWA40" s="1583"/>
      <c r="AWB40" s="1583"/>
      <c r="AWC40" s="1583"/>
      <c r="AWD40" s="1583"/>
      <c r="AWE40" s="1583"/>
      <c r="AWF40" s="1583"/>
      <c r="AWG40" s="1583"/>
      <c r="AWH40" s="1583"/>
      <c r="AWI40" s="1583"/>
      <c r="AWJ40" s="1583"/>
      <c r="AWK40" s="1583"/>
      <c r="AWL40" s="1583"/>
      <c r="AWM40" s="1583"/>
      <c r="AWN40" s="1583"/>
      <c r="AWO40" s="1583"/>
      <c r="AWP40" s="1583"/>
      <c r="AWQ40" s="1583"/>
      <c r="AWR40" s="1583"/>
      <c r="AWS40" s="1583"/>
      <c r="AWT40" s="1583"/>
      <c r="AWU40" s="1583"/>
      <c r="AWV40" s="1583"/>
      <c r="AWW40" s="1583"/>
      <c r="AWX40" s="1583"/>
      <c r="AWY40" s="1583"/>
      <c r="AWZ40" s="1583"/>
      <c r="AXA40" s="1583"/>
      <c r="AXB40" s="1583"/>
      <c r="AXC40" s="1583"/>
      <c r="AXD40" s="1583"/>
      <c r="AXE40" s="1583"/>
      <c r="AXF40" s="1583"/>
      <c r="AXG40" s="1583"/>
      <c r="AXH40" s="1583"/>
      <c r="AXI40" s="1583"/>
      <c r="AXJ40" s="1583"/>
      <c r="AXK40" s="1583"/>
      <c r="AXL40" s="1583"/>
      <c r="AXM40" s="1583"/>
      <c r="AXN40" s="1583"/>
      <c r="AXO40" s="1583"/>
      <c r="AXP40" s="1583"/>
      <c r="AXQ40" s="1583"/>
      <c r="AXR40" s="1583"/>
      <c r="AXS40" s="1583"/>
      <c r="AXT40" s="1583"/>
      <c r="AXU40" s="1583"/>
      <c r="AXV40" s="1583"/>
      <c r="AXW40" s="1583"/>
      <c r="AXX40" s="1583"/>
      <c r="AXY40" s="1583"/>
      <c r="AXZ40" s="1583"/>
      <c r="AYA40" s="1583"/>
      <c r="AYB40" s="1583"/>
      <c r="AYC40" s="1583"/>
      <c r="AYD40" s="1583"/>
      <c r="AYE40" s="1583"/>
      <c r="AYF40" s="1583"/>
      <c r="AYG40" s="1583"/>
      <c r="AYH40" s="1583"/>
      <c r="AYI40" s="1583"/>
      <c r="AYJ40" s="1583"/>
      <c r="AYK40" s="1583"/>
      <c r="AYL40" s="1583"/>
      <c r="AYM40" s="1583"/>
      <c r="AYN40" s="1583"/>
      <c r="AYO40" s="1583"/>
      <c r="AYP40" s="1583"/>
      <c r="AYQ40" s="1583"/>
      <c r="AYR40" s="1583"/>
      <c r="AYS40" s="1583"/>
      <c r="AYT40" s="1583"/>
      <c r="AYU40" s="1583"/>
      <c r="AYV40" s="1583"/>
      <c r="AYW40" s="1583"/>
      <c r="AYX40" s="1583"/>
      <c r="AYY40" s="1583"/>
      <c r="AYZ40" s="1583"/>
      <c r="AZA40" s="1583"/>
      <c r="AZB40" s="1583"/>
      <c r="AZC40" s="1583"/>
      <c r="AZD40" s="1583"/>
      <c r="AZE40" s="1583"/>
      <c r="AZF40" s="1583"/>
      <c r="AZG40" s="1583"/>
      <c r="AZH40" s="1583"/>
      <c r="AZI40" s="1583"/>
      <c r="AZJ40" s="1583"/>
      <c r="AZK40" s="1583"/>
      <c r="AZL40" s="1583"/>
      <c r="AZM40" s="1583"/>
      <c r="AZN40" s="1583"/>
      <c r="AZO40" s="1583"/>
      <c r="AZP40" s="1583"/>
      <c r="AZQ40" s="1583"/>
      <c r="AZR40" s="1583"/>
      <c r="AZS40" s="1583"/>
      <c r="AZT40" s="1583"/>
      <c r="AZU40" s="1583"/>
      <c r="AZV40" s="1583"/>
      <c r="AZW40" s="1583"/>
      <c r="AZX40" s="1583"/>
      <c r="AZY40" s="1583"/>
      <c r="AZZ40" s="1583"/>
      <c r="BAA40" s="1583"/>
      <c r="BAB40" s="1583"/>
      <c r="BAC40" s="1583"/>
      <c r="BAD40" s="1583"/>
      <c r="BAE40" s="1583"/>
      <c r="BAF40" s="1583"/>
      <c r="BAG40" s="1583"/>
      <c r="BAH40" s="1583"/>
      <c r="BAI40" s="1583"/>
      <c r="BAJ40" s="1583"/>
      <c r="BAK40" s="1583"/>
      <c r="BAL40" s="1583"/>
      <c r="BAM40" s="1583"/>
      <c r="BAN40" s="1583"/>
      <c r="BAO40" s="1583"/>
      <c r="BAP40" s="1583"/>
      <c r="BAQ40" s="1583"/>
      <c r="BAR40" s="1583"/>
      <c r="BAS40" s="1583"/>
      <c r="BAT40" s="1583"/>
      <c r="BAU40" s="1583"/>
      <c r="BAV40" s="1583"/>
      <c r="BAW40" s="1583"/>
      <c r="BAX40" s="1583"/>
      <c r="BAY40" s="1583"/>
      <c r="BAZ40" s="1583"/>
      <c r="BBA40" s="1583"/>
      <c r="BBB40" s="1583"/>
      <c r="BBC40" s="1583"/>
      <c r="BBD40" s="1583"/>
      <c r="BBE40" s="1583"/>
      <c r="BBF40" s="1583"/>
      <c r="BBG40" s="1583"/>
      <c r="BBH40" s="1583"/>
      <c r="BBI40" s="1583"/>
      <c r="BBJ40" s="1583"/>
      <c r="BBK40" s="1583"/>
      <c r="BBL40" s="1583"/>
      <c r="BBM40" s="1583"/>
      <c r="BBN40" s="1583"/>
      <c r="BBO40" s="1583"/>
      <c r="BBP40" s="1583"/>
      <c r="BBQ40" s="1583"/>
      <c r="BBR40" s="1583"/>
      <c r="BBS40" s="1583"/>
      <c r="BBT40" s="1583"/>
      <c r="BBU40" s="1583"/>
      <c r="BBV40" s="1583"/>
      <c r="BBW40" s="1583"/>
      <c r="BBX40" s="1583"/>
      <c r="BBY40" s="1583"/>
      <c r="BBZ40" s="1583"/>
      <c r="BCA40" s="1583"/>
      <c r="BCB40" s="1583"/>
      <c r="BCC40" s="1583"/>
      <c r="BCD40" s="1583"/>
      <c r="BCE40" s="1583"/>
      <c r="BCF40" s="1583"/>
      <c r="BCG40" s="1583"/>
      <c r="BCH40" s="1583"/>
      <c r="BCI40" s="1583"/>
      <c r="BCJ40" s="1583"/>
      <c r="BCK40" s="1583"/>
      <c r="BCL40" s="1583"/>
      <c r="BCM40" s="1583"/>
      <c r="BCN40" s="1583"/>
      <c r="BCO40" s="1583"/>
      <c r="BCP40" s="1583"/>
      <c r="BCQ40" s="1583"/>
      <c r="BCR40" s="1583"/>
      <c r="BCS40" s="1583"/>
      <c r="BCT40" s="1583"/>
      <c r="BCU40" s="1583"/>
      <c r="BCV40" s="1583"/>
      <c r="BCW40" s="1583"/>
      <c r="BCX40" s="1583"/>
      <c r="BCY40" s="1583"/>
      <c r="BCZ40" s="1583"/>
      <c r="BDA40" s="1583"/>
      <c r="BDB40" s="1583"/>
      <c r="BDC40" s="1583"/>
      <c r="BDD40" s="1583"/>
      <c r="BDE40" s="1583"/>
      <c r="BDF40" s="1583"/>
      <c r="BDG40" s="1583"/>
      <c r="BDH40" s="1583"/>
      <c r="BDI40" s="1583"/>
      <c r="BDJ40" s="1583"/>
      <c r="BDK40" s="1583"/>
      <c r="BDL40" s="1583"/>
      <c r="BDM40" s="1583"/>
      <c r="BDN40" s="1583"/>
      <c r="BDO40" s="1583"/>
      <c r="BDP40" s="1583"/>
      <c r="BDQ40" s="1583"/>
      <c r="BDR40" s="1583"/>
      <c r="BDS40" s="1583"/>
      <c r="BDT40" s="1583"/>
      <c r="BDU40" s="1583"/>
      <c r="BDV40" s="1583"/>
      <c r="BDW40" s="1583"/>
      <c r="BDX40" s="1583"/>
      <c r="BDY40" s="1583"/>
      <c r="BDZ40" s="1583"/>
      <c r="BEA40" s="1583"/>
      <c r="BEB40" s="1583"/>
      <c r="BEC40" s="1583"/>
      <c r="BED40" s="1583"/>
      <c r="BEE40" s="1583"/>
      <c r="BEF40" s="1583"/>
      <c r="BEG40" s="1583"/>
      <c r="BEH40" s="1583"/>
      <c r="BEI40" s="1583"/>
      <c r="BEJ40" s="1583"/>
      <c r="BEK40" s="1583"/>
      <c r="BEL40" s="1583"/>
      <c r="BEM40" s="1583"/>
      <c r="BEN40" s="1583"/>
      <c r="BEO40" s="1583"/>
      <c r="BEP40" s="1583"/>
      <c r="BEQ40" s="1583"/>
      <c r="BER40" s="1583"/>
      <c r="BES40" s="1583"/>
      <c r="BET40" s="1583"/>
      <c r="BEU40" s="1583"/>
      <c r="BEV40" s="1583"/>
      <c r="BEW40" s="1583"/>
      <c r="BEX40" s="1583"/>
      <c r="BEY40" s="1583"/>
      <c r="BEZ40" s="1583"/>
      <c r="BFA40" s="1583"/>
      <c r="BFB40" s="1583"/>
      <c r="BFC40" s="1583"/>
      <c r="BFD40" s="1583"/>
      <c r="BFE40" s="1583"/>
      <c r="BFF40" s="1583"/>
      <c r="BFG40" s="1583"/>
      <c r="BFH40" s="1583"/>
      <c r="BFI40" s="1583"/>
      <c r="BFJ40" s="1583"/>
      <c r="BFK40" s="1583"/>
      <c r="BFL40" s="1583"/>
      <c r="BFM40" s="1583"/>
      <c r="BFN40" s="1583"/>
      <c r="BFO40" s="1583"/>
      <c r="BFP40" s="1583"/>
      <c r="BFQ40" s="1583"/>
      <c r="BFR40" s="1583"/>
      <c r="BFS40" s="1583"/>
      <c r="BFT40" s="1583"/>
      <c r="BFU40" s="1583"/>
      <c r="BFV40" s="1583"/>
      <c r="BFW40" s="1583"/>
      <c r="BFX40" s="1583"/>
      <c r="BFY40" s="1583"/>
      <c r="BFZ40" s="1583"/>
      <c r="BGA40" s="1583"/>
      <c r="BGB40" s="1583"/>
      <c r="BGC40" s="1583"/>
      <c r="BGD40" s="1583"/>
      <c r="BGE40" s="1583"/>
      <c r="BGF40" s="1583"/>
      <c r="BGG40" s="1583"/>
      <c r="BGH40" s="1583"/>
      <c r="BGI40" s="1583"/>
      <c r="BGJ40" s="1583"/>
      <c r="BGK40" s="1583"/>
      <c r="BGL40" s="1583"/>
      <c r="BGM40" s="1583"/>
      <c r="BGN40" s="1583"/>
      <c r="BGO40" s="1583"/>
      <c r="BGP40" s="1583"/>
      <c r="BGQ40" s="1583"/>
      <c r="BGR40" s="1583"/>
      <c r="BGS40" s="1583"/>
      <c r="BGT40" s="1583"/>
      <c r="BGU40" s="1583"/>
      <c r="BGV40" s="1583"/>
      <c r="BGW40" s="1583"/>
      <c r="BGX40" s="1583"/>
      <c r="BGY40" s="1583"/>
      <c r="BGZ40" s="1583"/>
      <c r="BHA40" s="1583"/>
      <c r="BHB40" s="1583"/>
      <c r="BHC40" s="1583"/>
      <c r="BHD40" s="1583"/>
      <c r="BHE40" s="1583"/>
      <c r="BHF40" s="1583"/>
      <c r="BHG40" s="1583"/>
      <c r="BHH40" s="1583"/>
      <c r="BHI40" s="1583"/>
      <c r="BHJ40" s="1583"/>
      <c r="BHK40" s="1583"/>
      <c r="BHL40" s="1583"/>
      <c r="BHM40" s="1583"/>
      <c r="BHN40" s="1583"/>
      <c r="BHO40" s="1583"/>
      <c r="BHP40" s="1583"/>
      <c r="BHQ40" s="1583"/>
      <c r="BHR40" s="1583"/>
      <c r="BHS40" s="1583"/>
      <c r="BHT40" s="1583"/>
      <c r="BHU40" s="1583"/>
      <c r="BHV40" s="1583"/>
      <c r="BHW40" s="1583"/>
      <c r="BHX40" s="1583"/>
      <c r="BHY40" s="1583"/>
      <c r="BHZ40" s="1583"/>
      <c r="BIA40" s="1583"/>
      <c r="BIB40" s="1583"/>
      <c r="BIC40" s="1583"/>
      <c r="BID40" s="1583"/>
      <c r="BIE40" s="1583"/>
      <c r="BIF40" s="1583"/>
      <c r="BIG40" s="1583"/>
      <c r="BIH40" s="1583"/>
      <c r="BII40" s="1583"/>
      <c r="BIJ40" s="1583"/>
      <c r="BIK40" s="1583"/>
      <c r="BIL40" s="1583"/>
      <c r="BIM40" s="1583"/>
      <c r="BIN40" s="1583"/>
      <c r="BIO40" s="1583"/>
      <c r="BIP40" s="1583"/>
      <c r="BIQ40" s="1583"/>
      <c r="BIR40" s="1583"/>
      <c r="BIS40" s="1583"/>
      <c r="BIT40" s="1583"/>
      <c r="BIU40" s="1583"/>
      <c r="BIV40" s="1583"/>
      <c r="BIW40" s="1583"/>
      <c r="BIX40" s="1583"/>
      <c r="BIY40" s="1583"/>
      <c r="BIZ40" s="1583"/>
      <c r="BJA40" s="1583"/>
      <c r="BJB40" s="1583"/>
      <c r="BJC40" s="1583"/>
      <c r="BJD40" s="1583"/>
      <c r="BJE40" s="1583"/>
      <c r="BJF40" s="1583"/>
      <c r="BJG40" s="1583"/>
      <c r="BJH40" s="1583"/>
      <c r="BJI40" s="1583"/>
      <c r="BJJ40" s="1583"/>
      <c r="BJK40" s="1583"/>
      <c r="BJL40" s="1583"/>
      <c r="BJM40" s="1583"/>
      <c r="BJN40" s="1583"/>
      <c r="BJO40" s="1583"/>
      <c r="BJP40" s="1583"/>
      <c r="BJQ40" s="1583"/>
      <c r="BJR40" s="1583"/>
      <c r="BJS40" s="1583"/>
      <c r="BJT40" s="1583"/>
      <c r="BJU40" s="1583"/>
      <c r="BJV40" s="1583"/>
      <c r="BJW40" s="1583"/>
      <c r="BJX40" s="1583"/>
      <c r="BJY40" s="1583"/>
      <c r="BJZ40" s="1583"/>
      <c r="BKA40" s="1583"/>
      <c r="BKB40" s="1583"/>
      <c r="BKC40" s="1583"/>
      <c r="BKD40" s="1583"/>
      <c r="BKE40" s="1583"/>
      <c r="BKF40" s="1583"/>
      <c r="BKG40" s="1583"/>
      <c r="BKH40" s="1583"/>
      <c r="BKI40" s="1583"/>
      <c r="BKJ40" s="1583"/>
      <c r="BKK40" s="1583"/>
      <c r="BKL40" s="1583"/>
      <c r="BKM40" s="1583"/>
      <c r="BKN40" s="1583"/>
      <c r="BKO40" s="1583"/>
      <c r="BKP40" s="1583"/>
      <c r="BKQ40" s="1583"/>
      <c r="BKR40" s="1583"/>
      <c r="BKS40" s="1583"/>
      <c r="BKT40" s="1583"/>
      <c r="BKU40" s="1583"/>
      <c r="BKV40" s="1583"/>
      <c r="BKW40" s="1583"/>
      <c r="BKX40" s="1583"/>
      <c r="BKY40" s="1583"/>
      <c r="BKZ40" s="1583"/>
      <c r="BLA40" s="1583"/>
      <c r="BLB40" s="1583"/>
      <c r="BLC40" s="1583"/>
      <c r="BLD40" s="1583"/>
      <c r="BLE40" s="1583"/>
      <c r="BLF40" s="1583"/>
      <c r="BLG40" s="1583"/>
      <c r="BLH40" s="1583"/>
      <c r="BLI40" s="1583"/>
      <c r="BLJ40" s="1583"/>
      <c r="BLK40" s="1583"/>
      <c r="BLL40" s="1583"/>
      <c r="BLM40" s="1583"/>
      <c r="BLN40" s="1583"/>
      <c r="BLO40" s="1583"/>
      <c r="BLP40" s="1583"/>
      <c r="BLQ40" s="1583"/>
      <c r="BLR40" s="1583"/>
      <c r="BLS40" s="1583"/>
      <c r="BLT40" s="1583"/>
      <c r="BLU40" s="1583"/>
      <c r="BLV40" s="1583"/>
      <c r="BLW40" s="1583"/>
      <c r="BLX40" s="1583"/>
      <c r="BLY40" s="1583"/>
      <c r="BLZ40" s="1583"/>
      <c r="BMA40" s="1583"/>
      <c r="BMB40" s="1583"/>
      <c r="BMC40" s="1583"/>
      <c r="BMD40" s="1583"/>
      <c r="BME40" s="1583"/>
      <c r="BMF40" s="1583"/>
      <c r="BMG40" s="1583"/>
      <c r="BMH40" s="1583"/>
      <c r="BMI40" s="1583"/>
      <c r="BMJ40" s="1583"/>
      <c r="BMK40" s="1583"/>
      <c r="BML40" s="1583"/>
      <c r="BMM40" s="1583"/>
      <c r="BMN40" s="1583"/>
      <c r="BMO40" s="1583"/>
      <c r="BMP40" s="1583"/>
      <c r="BMQ40" s="1583"/>
      <c r="BMR40" s="1583"/>
      <c r="BMS40" s="1583"/>
      <c r="BMT40" s="1583"/>
      <c r="BMU40" s="1583"/>
      <c r="BMV40" s="1583"/>
      <c r="BMW40" s="1583"/>
      <c r="BMX40" s="1583"/>
      <c r="BMY40" s="1583"/>
      <c r="BMZ40" s="1583"/>
      <c r="BNA40" s="1583"/>
      <c r="BNB40" s="1583"/>
      <c r="BNC40" s="1583"/>
      <c r="BND40" s="1583"/>
      <c r="BNE40" s="1583"/>
      <c r="BNF40" s="1583"/>
      <c r="BNG40" s="1583"/>
      <c r="BNH40" s="1583"/>
      <c r="BNI40" s="1583"/>
      <c r="BNJ40" s="1583"/>
      <c r="BNK40" s="1583"/>
      <c r="BNL40" s="1583"/>
      <c r="BNM40" s="1583"/>
      <c r="BNN40" s="1583"/>
      <c r="BNO40" s="1583"/>
      <c r="BNP40" s="1583"/>
      <c r="BNQ40" s="1583"/>
      <c r="BNR40" s="1583"/>
      <c r="BNS40" s="1583"/>
      <c r="BNT40" s="1583"/>
      <c r="BNU40" s="1583"/>
      <c r="BNV40" s="1583"/>
      <c r="BNW40" s="1583"/>
      <c r="BNX40" s="1583"/>
      <c r="BNY40" s="1583"/>
      <c r="BNZ40" s="1583"/>
      <c r="BOA40" s="1583"/>
      <c r="BOB40" s="1583"/>
      <c r="BOC40" s="1583"/>
      <c r="BOD40" s="1583"/>
      <c r="BOE40" s="1583"/>
      <c r="BOF40" s="1583"/>
      <c r="BOG40" s="1583"/>
      <c r="BOH40" s="1583"/>
      <c r="BOI40" s="1583"/>
      <c r="BOJ40" s="1583"/>
      <c r="BOK40" s="1583"/>
      <c r="BOL40" s="1583"/>
      <c r="BOM40" s="1583"/>
      <c r="BON40" s="1583"/>
      <c r="BOO40" s="1583"/>
      <c r="BOP40" s="1583"/>
      <c r="BOQ40" s="1583"/>
      <c r="BOR40" s="1583"/>
      <c r="BOS40" s="1583"/>
      <c r="BOT40" s="1583"/>
      <c r="BOU40" s="1583"/>
      <c r="BOV40" s="1583"/>
      <c r="BOW40" s="1583"/>
      <c r="BOX40" s="1583"/>
      <c r="BOY40" s="1583"/>
      <c r="BOZ40" s="1583"/>
      <c r="BPA40" s="1583"/>
      <c r="BPB40" s="1583"/>
      <c r="BPC40" s="1583"/>
      <c r="BPD40" s="1583"/>
      <c r="BPE40" s="1583"/>
      <c r="BPF40" s="1583"/>
      <c r="BPG40" s="1583"/>
      <c r="BPH40" s="1583"/>
      <c r="BPI40" s="1583"/>
      <c r="BPJ40" s="1583"/>
      <c r="BPK40" s="1583"/>
      <c r="BPL40" s="1583"/>
      <c r="BPM40" s="1583"/>
      <c r="BPN40" s="1583"/>
      <c r="BPO40" s="1583"/>
      <c r="BPP40" s="1583"/>
      <c r="BPQ40" s="1583"/>
      <c r="BPR40" s="1583"/>
      <c r="BPS40" s="1583"/>
      <c r="BPT40" s="1583"/>
      <c r="BPU40" s="1583"/>
      <c r="BPV40" s="1583"/>
      <c r="BPW40" s="1583"/>
      <c r="BPX40" s="1583"/>
      <c r="BPY40" s="1583"/>
      <c r="BPZ40" s="1583"/>
      <c r="BQA40" s="1583"/>
      <c r="BQB40" s="1583"/>
      <c r="BQC40" s="1583"/>
      <c r="BQD40" s="1583"/>
      <c r="BQE40" s="1583"/>
      <c r="BQF40" s="1583"/>
      <c r="BQG40" s="1583"/>
      <c r="BQH40" s="1583"/>
      <c r="BQI40" s="1583"/>
      <c r="BQJ40" s="1583"/>
      <c r="BQK40" s="1583"/>
      <c r="BQL40" s="1583"/>
      <c r="BQM40" s="1583"/>
      <c r="BQN40" s="1583"/>
      <c r="BQO40" s="1583"/>
      <c r="BQP40" s="1583"/>
      <c r="BQQ40" s="1583"/>
      <c r="BQR40" s="1583"/>
      <c r="BQS40" s="1583"/>
      <c r="BQT40" s="1583"/>
      <c r="BQU40" s="1583"/>
      <c r="BQV40" s="1583"/>
      <c r="BQW40" s="1583"/>
      <c r="BQX40" s="1583"/>
      <c r="BQY40" s="1583"/>
      <c r="BQZ40" s="1583"/>
      <c r="BRA40" s="1583"/>
      <c r="BRB40" s="1583"/>
      <c r="BRC40" s="1583"/>
      <c r="BRD40" s="1583"/>
      <c r="BRE40" s="1583"/>
      <c r="BRF40" s="1583"/>
      <c r="BRG40" s="1583"/>
      <c r="BRH40" s="1583"/>
      <c r="BRI40" s="1583"/>
      <c r="BRJ40" s="1583"/>
      <c r="BRK40" s="1583"/>
      <c r="BRL40" s="1583"/>
      <c r="BRM40" s="1583"/>
      <c r="BRN40" s="1583"/>
      <c r="BRO40" s="1583"/>
      <c r="BRP40" s="1583"/>
      <c r="BRQ40" s="1583"/>
      <c r="BRR40" s="1583"/>
      <c r="BRS40" s="1583"/>
      <c r="BRT40" s="1583"/>
      <c r="BRU40" s="1583"/>
      <c r="BRV40" s="1583"/>
      <c r="BRW40" s="1583"/>
      <c r="BRX40" s="1583"/>
      <c r="BRY40" s="1583"/>
      <c r="BRZ40" s="1583"/>
      <c r="BSA40" s="1583"/>
      <c r="BSB40" s="1583"/>
      <c r="BSC40" s="1583"/>
      <c r="BSD40" s="1583"/>
      <c r="BSE40" s="1583"/>
      <c r="BSF40" s="1583"/>
      <c r="BSG40" s="1583"/>
      <c r="BSH40" s="1583"/>
      <c r="BSI40" s="1583"/>
      <c r="BSJ40" s="1583"/>
      <c r="BSK40" s="1583"/>
      <c r="BSL40" s="1583"/>
      <c r="BSM40" s="1583"/>
      <c r="BSN40" s="1583"/>
      <c r="BSO40" s="1583"/>
      <c r="BSP40" s="1583"/>
      <c r="BSQ40" s="1583"/>
      <c r="BSR40" s="1583"/>
      <c r="BSS40" s="1583"/>
      <c r="BST40" s="1583"/>
      <c r="BSU40" s="1583"/>
      <c r="BSV40" s="1583"/>
      <c r="BSW40" s="1583"/>
      <c r="BSX40" s="1583"/>
      <c r="BSY40" s="1583"/>
      <c r="BSZ40" s="1583"/>
      <c r="BTA40" s="1583"/>
      <c r="BTB40" s="1583"/>
      <c r="BTC40" s="1583"/>
      <c r="BTD40" s="1583"/>
      <c r="BTE40" s="1583"/>
      <c r="BTF40" s="1583"/>
      <c r="BTG40" s="1583"/>
      <c r="BTH40" s="1583"/>
      <c r="BTI40" s="1583"/>
      <c r="BTJ40" s="1583"/>
      <c r="BTK40" s="1583"/>
      <c r="BTL40" s="1583"/>
      <c r="BTM40" s="1583"/>
      <c r="BTN40" s="1583"/>
      <c r="BTO40" s="1583"/>
      <c r="BTP40" s="1583"/>
      <c r="BTQ40" s="1583"/>
      <c r="BTR40" s="1583"/>
      <c r="BTS40" s="1583"/>
      <c r="BTT40" s="1583"/>
      <c r="BTU40" s="1583"/>
      <c r="BTV40" s="1583"/>
      <c r="BTW40" s="1583"/>
      <c r="BTX40" s="1583"/>
      <c r="BTY40" s="1583"/>
      <c r="BTZ40" s="1583"/>
      <c r="BUA40" s="1583"/>
      <c r="BUB40" s="1583"/>
      <c r="BUC40" s="1583"/>
      <c r="BUD40" s="1583"/>
      <c r="BUE40" s="1583"/>
      <c r="BUF40" s="1583"/>
      <c r="BUG40" s="1583"/>
      <c r="BUH40" s="1583"/>
      <c r="BUI40" s="1583"/>
      <c r="BUJ40" s="1583"/>
      <c r="BUK40" s="1583"/>
      <c r="BUL40" s="1583"/>
      <c r="BUM40" s="1583"/>
      <c r="BUN40" s="1583"/>
      <c r="BUO40" s="1583"/>
      <c r="BUP40" s="1583"/>
      <c r="BUQ40" s="1583"/>
      <c r="BUR40" s="1583"/>
      <c r="BUS40" s="1583"/>
      <c r="BUT40" s="1583"/>
      <c r="BUU40" s="1583"/>
      <c r="BUV40" s="1583"/>
      <c r="BUW40" s="1583"/>
      <c r="BUX40" s="1583"/>
      <c r="BUY40" s="1583"/>
      <c r="BUZ40" s="1583"/>
      <c r="BVA40" s="1583"/>
      <c r="BVB40" s="1583"/>
      <c r="BVC40" s="1583"/>
      <c r="BVD40" s="1583"/>
      <c r="BVE40" s="1583"/>
      <c r="BVF40" s="1583"/>
      <c r="BVG40" s="1583"/>
      <c r="BVH40" s="1583"/>
      <c r="BVI40" s="1583"/>
      <c r="BVJ40" s="1583"/>
      <c r="BVK40" s="1583"/>
      <c r="BVL40" s="1583"/>
      <c r="BVM40" s="1583"/>
      <c r="BVN40" s="1583"/>
      <c r="BVO40" s="1583"/>
      <c r="BVP40" s="1583"/>
      <c r="BVQ40" s="1583"/>
      <c r="BVR40" s="1583"/>
      <c r="BVS40" s="1583"/>
      <c r="BVT40" s="1583"/>
      <c r="BVU40" s="1583"/>
      <c r="BVV40" s="1583"/>
      <c r="BVW40" s="1583"/>
      <c r="BVX40" s="1583"/>
      <c r="BVY40" s="1583"/>
      <c r="BVZ40" s="1583"/>
      <c r="BWA40" s="1583"/>
      <c r="BWB40" s="1583"/>
      <c r="BWC40" s="1583"/>
      <c r="BWD40" s="1583"/>
      <c r="BWE40" s="1583"/>
      <c r="BWF40" s="1583"/>
      <c r="BWG40" s="1583"/>
      <c r="BWH40" s="1583"/>
      <c r="BWI40" s="1583"/>
      <c r="BWJ40" s="1583"/>
      <c r="BWK40" s="1583"/>
      <c r="BWL40" s="1583"/>
      <c r="BWM40" s="1583"/>
      <c r="BWN40" s="1583"/>
      <c r="BWO40" s="1583"/>
      <c r="BWP40" s="1583"/>
      <c r="BWQ40" s="1583"/>
      <c r="BWR40" s="1583"/>
      <c r="BWS40" s="1583"/>
      <c r="BWT40" s="1583"/>
      <c r="BWU40" s="1583"/>
      <c r="BWV40" s="1583"/>
      <c r="BWW40" s="1583"/>
      <c r="BWX40" s="1583"/>
      <c r="BWY40" s="1583"/>
      <c r="BWZ40" s="1583"/>
      <c r="BXA40" s="1583"/>
      <c r="BXB40" s="1583"/>
      <c r="BXC40" s="1583"/>
      <c r="BXD40" s="1583"/>
      <c r="BXE40" s="1583"/>
      <c r="BXF40" s="1583"/>
      <c r="BXG40" s="1583"/>
      <c r="BXH40" s="1583"/>
      <c r="BXI40" s="1583"/>
      <c r="BXJ40" s="1583"/>
      <c r="BXK40" s="1583"/>
      <c r="BXL40" s="1583"/>
      <c r="BXM40" s="1583"/>
      <c r="BXN40" s="1583"/>
      <c r="BXO40" s="1583"/>
      <c r="BXP40" s="1583"/>
      <c r="BXQ40" s="1583"/>
      <c r="BXR40" s="1583"/>
      <c r="BXS40" s="1583"/>
      <c r="BXT40" s="1583"/>
      <c r="BXU40" s="1583"/>
      <c r="BXV40" s="1583"/>
      <c r="BXW40" s="1583"/>
      <c r="BXX40" s="1583"/>
      <c r="BXY40" s="1583"/>
      <c r="BXZ40" s="1583"/>
      <c r="BYA40" s="1583"/>
      <c r="BYB40" s="1583"/>
      <c r="BYC40" s="1583"/>
      <c r="BYD40" s="1583"/>
      <c r="BYE40" s="1583"/>
      <c r="BYF40" s="1583"/>
      <c r="BYG40" s="1583"/>
      <c r="BYH40" s="1583"/>
      <c r="BYI40" s="1583"/>
      <c r="BYJ40" s="1583"/>
      <c r="BYK40" s="1583"/>
      <c r="BYL40" s="1583"/>
      <c r="BYM40" s="1583"/>
      <c r="BYN40" s="1583"/>
      <c r="BYO40" s="1583"/>
      <c r="BYP40" s="1583"/>
      <c r="BYQ40" s="1583"/>
      <c r="BYR40" s="1583"/>
      <c r="BYS40" s="1583"/>
      <c r="BYT40" s="1583"/>
      <c r="BYU40" s="1583"/>
      <c r="BYV40" s="1583"/>
      <c r="BYW40" s="1583"/>
      <c r="BYX40" s="1583"/>
      <c r="BYY40" s="1583"/>
      <c r="BYZ40" s="1583"/>
      <c r="BZA40" s="1583"/>
      <c r="BZB40" s="1583"/>
      <c r="BZC40" s="1583"/>
      <c r="BZD40" s="1583"/>
      <c r="BZE40" s="1583"/>
      <c r="BZF40" s="1583"/>
      <c r="BZG40" s="1583"/>
      <c r="BZH40" s="1583"/>
      <c r="BZI40" s="1583"/>
      <c r="BZJ40" s="1583"/>
      <c r="BZK40" s="1583"/>
      <c r="BZL40" s="1583"/>
      <c r="BZM40" s="1583"/>
      <c r="BZN40" s="1583"/>
      <c r="BZO40" s="1583"/>
      <c r="BZP40" s="1583"/>
      <c r="BZQ40" s="1583"/>
      <c r="BZR40" s="1583"/>
      <c r="BZS40" s="1583"/>
      <c r="BZT40" s="1583"/>
      <c r="BZU40" s="1583"/>
      <c r="BZV40" s="1583"/>
      <c r="BZW40" s="1583"/>
      <c r="BZX40" s="1583"/>
      <c r="BZY40" s="1583"/>
      <c r="BZZ40" s="1583"/>
      <c r="CAA40" s="1583"/>
      <c r="CAB40" s="1583"/>
      <c r="CAC40" s="1583"/>
      <c r="CAD40" s="1583"/>
      <c r="CAE40" s="1583"/>
      <c r="CAF40" s="1583"/>
      <c r="CAG40" s="1583"/>
      <c r="CAH40" s="1583"/>
      <c r="CAI40" s="1583"/>
      <c r="CAJ40" s="1583"/>
      <c r="CAK40" s="1583"/>
      <c r="CAL40" s="1583"/>
      <c r="CAM40" s="1583"/>
      <c r="CAN40" s="1583"/>
      <c r="CAO40" s="1583"/>
      <c r="CAP40" s="1583"/>
      <c r="CAQ40" s="1583"/>
      <c r="CAR40" s="1583"/>
      <c r="CAS40" s="1583"/>
      <c r="CAT40" s="1583"/>
      <c r="CAU40" s="1583"/>
      <c r="CAV40" s="1583"/>
      <c r="CAW40" s="1583"/>
      <c r="CAX40" s="1583"/>
      <c r="CAY40" s="1583"/>
      <c r="CAZ40" s="1583"/>
      <c r="CBA40" s="1583"/>
      <c r="CBB40" s="1583"/>
      <c r="CBC40" s="1583"/>
      <c r="CBD40" s="1583"/>
      <c r="CBE40" s="1583"/>
      <c r="CBF40" s="1583"/>
      <c r="CBG40" s="1583"/>
      <c r="CBH40" s="1583"/>
      <c r="CBI40" s="1583"/>
      <c r="CBJ40" s="1583"/>
      <c r="CBK40" s="1583"/>
      <c r="CBL40" s="1583"/>
      <c r="CBM40" s="1583"/>
      <c r="CBN40" s="1583"/>
      <c r="CBO40" s="1583"/>
      <c r="CBP40" s="1583"/>
      <c r="CBQ40" s="1583"/>
      <c r="CBR40" s="1583"/>
      <c r="CBS40" s="1583"/>
      <c r="CBT40" s="1583"/>
      <c r="CBU40" s="1583"/>
      <c r="CBV40" s="1583"/>
      <c r="CBW40" s="1583"/>
      <c r="CBX40" s="1583"/>
      <c r="CBY40" s="1583"/>
      <c r="CBZ40" s="1583"/>
      <c r="CCA40" s="1583"/>
      <c r="CCB40" s="1583"/>
      <c r="CCC40" s="1583"/>
      <c r="CCD40" s="1583"/>
      <c r="CCE40" s="1583"/>
      <c r="CCF40" s="1583"/>
      <c r="CCG40" s="1583"/>
      <c r="CCH40" s="1583"/>
      <c r="CCI40" s="1583"/>
      <c r="CCJ40" s="1583"/>
      <c r="CCK40" s="1583"/>
      <c r="CCL40" s="1583"/>
      <c r="CCM40" s="1583"/>
      <c r="CCN40" s="1583"/>
      <c r="CCO40" s="1583"/>
      <c r="CCP40" s="1583"/>
      <c r="CCQ40" s="1583"/>
      <c r="CCR40" s="1583"/>
      <c r="CCS40" s="1583"/>
      <c r="CCT40" s="1583"/>
      <c r="CCU40" s="1583"/>
      <c r="CCV40" s="1583"/>
      <c r="CCW40" s="1583"/>
      <c r="CCX40" s="1583"/>
      <c r="CCY40" s="1583"/>
      <c r="CCZ40" s="1583"/>
      <c r="CDA40" s="1583"/>
      <c r="CDB40" s="1583"/>
      <c r="CDC40" s="1583"/>
      <c r="CDD40" s="1583"/>
      <c r="CDE40" s="1583"/>
      <c r="CDF40" s="1583"/>
      <c r="CDG40" s="1583"/>
      <c r="CDH40" s="1583"/>
      <c r="CDI40" s="1583"/>
      <c r="CDJ40" s="1583"/>
      <c r="CDK40" s="1583"/>
      <c r="CDL40" s="1583"/>
      <c r="CDM40" s="1583"/>
      <c r="CDN40" s="1583"/>
      <c r="CDO40" s="1583"/>
      <c r="CDP40" s="1583"/>
      <c r="CDQ40" s="1583"/>
      <c r="CDR40" s="1583"/>
      <c r="CDS40" s="1583"/>
      <c r="CDT40" s="1583"/>
      <c r="CDU40" s="1583"/>
      <c r="CDV40" s="1583"/>
      <c r="CDW40" s="1583"/>
      <c r="CDX40" s="1583"/>
      <c r="CDY40" s="1583"/>
      <c r="CDZ40" s="1583"/>
      <c r="CEA40" s="1583"/>
      <c r="CEB40" s="1583"/>
      <c r="CEC40" s="1583"/>
      <c r="CED40" s="1583"/>
      <c r="CEE40" s="1583"/>
      <c r="CEF40" s="1583"/>
      <c r="CEG40" s="1583"/>
      <c r="CEH40" s="1583"/>
      <c r="CEI40" s="1583"/>
      <c r="CEJ40" s="1583"/>
      <c r="CEK40" s="1583"/>
      <c r="CEL40" s="1583"/>
      <c r="CEM40" s="1583"/>
      <c r="CEN40" s="1583"/>
      <c r="CEO40" s="1583"/>
      <c r="CEP40" s="1583"/>
      <c r="CEQ40" s="1583"/>
      <c r="CER40" s="1583"/>
      <c r="CES40" s="1583"/>
      <c r="CET40" s="1583"/>
      <c r="CEU40" s="1583"/>
      <c r="CEV40" s="1583"/>
      <c r="CEW40" s="1583"/>
      <c r="CEX40" s="1583"/>
      <c r="CEY40" s="1583"/>
      <c r="CEZ40" s="1583"/>
      <c r="CFA40" s="1583"/>
      <c r="CFB40" s="1583"/>
      <c r="CFC40" s="1583"/>
      <c r="CFD40" s="1583"/>
      <c r="CFE40" s="1583"/>
      <c r="CFF40" s="1583"/>
      <c r="CFG40" s="1583"/>
      <c r="CFH40" s="1583"/>
      <c r="CFI40" s="1583"/>
      <c r="CFJ40" s="1583"/>
      <c r="CFK40" s="1583"/>
      <c r="CFL40" s="1583"/>
      <c r="CFM40" s="1583"/>
      <c r="CFN40" s="1583"/>
      <c r="CFO40" s="1583"/>
      <c r="CFP40" s="1583"/>
      <c r="CFQ40" s="1583"/>
      <c r="CFR40" s="1583"/>
      <c r="CFS40" s="1583"/>
      <c r="CFT40" s="1583"/>
      <c r="CFU40" s="1583"/>
      <c r="CFV40" s="1583"/>
      <c r="CFW40" s="1583"/>
      <c r="CFX40" s="1583"/>
      <c r="CFY40" s="1583"/>
      <c r="CFZ40" s="1583"/>
      <c r="CGA40" s="1583"/>
      <c r="CGB40" s="1583"/>
      <c r="CGC40" s="1583"/>
      <c r="CGD40" s="1583"/>
      <c r="CGE40" s="1583"/>
      <c r="CGF40" s="1583"/>
      <c r="CGG40" s="1583"/>
      <c r="CGH40" s="1583"/>
      <c r="CGI40" s="1583"/>
      <c r="CGJ40" s="1583"/>
      <c r="CGK40" s="1583"/>
      <c r="CGL40" s="1583"/>
      <c r="CGM40" s="1583"/>
      <c r="CGN40" s="1583"/>
      <c r="CGO40" s="1583"/>
      <c r="CGP40" s="1583"/>
      <c r="CGQ40" s="1583"/>
      <c r="CGR40" s="1583"/>
      <c r="CGS40" s="1583"/>
      <c r="CGT40" s="1583"/>
      <c r="CGU40" s="1583"/>
      <c r="CGV40" s="1583"/>
      <c r="CGW40" s="1583"/>
      <c r="CGX40" s="1583"/>
      <c r="CGY40" s="1583"/>
      <c r="CGZ40" s="1583"/>
      <c r="CHA40" s="1583"/>
      <c r="CHB40" s="1583"/>
      <c r="CHC40" s="1583"/>
      <c r="CHD40" s="1583"/>
      <c r="CHE40" s="1583"/>
      <c r="CHF40" s="1583"/>
      <c r="CHG40" s="1583"/>
      <c r="CHH40" s="1583"/>
      <c r="CHI40" s="1583"/>
      <c r="CHJ40" s="1583"/>
      <c r="CHK40" s="1583"/>
      <c r="CHL40" s="1583"/>
      <c r="CHM40" s="1583"/>
      <c r="CHN40" s="1583"/>
      <c r="CHO40" s="1583"/>
      <c r="CHP40" s="1583"/>
      <c r="CHQ40" s="1583"/>
      <c r="CHR40" s="1583"/>
      <c r="CHS40" s="1583"/>
      <c r="CHT40" s="1583"/>
      <c r="CHU40" s="1583"/>
      <c r="CHV40" s="1583"/>
      <c r="CHW40" s="1583"/>
      <c r="CHX40" s="1583"/>
      <c r="CHY40" s="1583"/>
      <c r="CHZ40" s="1583"/>
      <c r="CIA40" s="1583"/>
      <c r="CIB40" s="1583"/>
      <c r="CIC40" s="1583"/>
      <c r="CID40" s="1583"/>
      <c r="CIE40" s="1583"/>
      <c r="CIF40" s="1583"/>
      <c r="CIG40" s="1583"/>
      <c r="CIH40" s="1583"/>
      <c r="CII40" s="1583"/>
      <c r="CIJ40" s="1583"/>
      <c r="CIK40" s="1583"/>
      <c r="CIL40" s="1583"/>
      <c r="CIM40" s="1583"/>
      <c r="CIN40" s="1583"/>
      <c r="CIO40" s="1583"/>
      <c r="CIP40" s="1583"/>
      <c r="CIQ40" s="1583"/>
      <c r="CIR40" s="1583"/>
      <c r="CIS40" s="1583"/>
      <c r="CIT40" s="1583"/>
      <c r="CIU40" s="1583"/>
      <c r="CIV40" s="1583"/>
      <c r="CIW40" s="1583"/>
      <c r="CIX40" s="1583"/>
      <c r="CIY40" s="1583"/>
      <c r="CIZ40" s="1583"/>
      <c r="CJA40" s="1583"/>
      <c r="CJB40" s="1583"/>
      <c r="CJC40" s="1583"/>
      <c r="CJD40" s="1583"/>
      <c r="CJE40" s="1583"/>
      <c r="CJF40" s="1583"/>
      <c r="CJG40" s="1583"/>
      <c r="CJH40" s="1583"/>
      <c r="CJI40" s="1583"/>
      <c r="CJJ40" s="1583"/>
      <c r="CJK40" s="1583"/>
      <c r="CJL40" s="1583"/>
      <c r="CJM40" s="1583"/>
      <c r="CJN40" s="1583"/>
      <c r="CJO40" s="1583"/>
      <c r="CJP40" s="1583"/>
      <c r="CJQ40" s="1583"/>
      <c r="CJR40" s="1583"/>
      <c r="CJS40" s="1583"/>
      <c r="CJT40" s="1583"/>
      <c r="CJU40" s="1583"/>
      <c r="CJV40" s="1583"/>
      <c r="CJW40" s="1583"/>
      <c r="CJX40" s="1583"/>
      <c r="CJY40" s="1583"/>
      <c r="CJZ40" s="1583"/>
      <c r="CKA40" s="1583"/>
      <c r="CKB40" s="1583"/>
      <c r="CKC40" s="1583"/>
      <c r="CKD40" s="1583"/>
      <c r="CKE40" s="1583"/>
      <c r="CKF40" s="1583"/>
      <c r="CKG40" s="1583"/>
      <c r="CKH40" s="1583"/>
      <c r="CKI40" s="1583"/>
      <c r="CKJ40" s="1583"/>
      <c r="CKK40" s="1583"/>
      <c r="CKL40" s="1583"/>
      <c r="CKM40" s="1583"/>
      <c r="CKN40" s="1583"/>
      <c r="CKO40" s="1583"/>
      <c r="CKP40" s="1583"/>
      <c r="CKQ40" s="1583"/>
      <c r="CKR40" s="1583"/>
      <c r="CKS40" s="1583"/>
      <c r="CKT40" s="1583"/>
      <c r="CKU40" s="1583"/>
      <c r="CKV40" s="1583"/>
      <c r="CKW40" s="1583"/>
      <c r="CKX40" s="1583"/>
      <c r="CKY40" s="1583"/>
      <c r="CKZ40" s="1583"/>
      <c r="CLA40" s="1583"/>
      <c r="CLB40" s="1583"/>
      <c r="CLC40" s="1583"/>
      <c r="CLD40" s="1583"/>
      <c r="CLE40" s="1583"/>
      <c r="CLF40" s="1583"/>
      <c r="CLG40" s="1583"/>
      <c r="CLH40" s="1583"/>
      <c r="CLI40" s="1583"/>
      <c r="CLJ40" s="1583"/>
      <c r="CLK40" s="1583"/>
      <c r="CLL40" s="1583"/>
      <c r="CLM40" s="1583"/>
      <c r="CLN40" s="1583"/>
      <c r="CLO40" s="1583"/>
      <c r="CLP40" s="1583"/>
      <c r="CLQ40" s="1583"/>
      <c r="CLR40" s="1583"/>
      <c r="CLS40" s="1583"/>
      <c r="CLT40" s="1583"/>
      <c r="CLU40" s="1583"/>
      <c r="CLV40" s="1583"/>
      <c r="CLW40" s="1583"/>
      <c r="CLX40" s="1583"/>
      <c r="CLY40" s="1583"/>
      <c r="CLZ40" s="1583"/>
      <c r="CMA40" s="1583"/>
      <c r="CMB40" s="1583"/>
      <c r="CMC40" s="1583"/>
      <c r="CMD40" s="1583"/>
      <c r="CME40" s="1583"/>
      <c r="CMF40" s="1583"/>
      <c r="CMG40" s="1583"/>
      <c r="CMH40" s="1583"/>
      <c r="CMI40" s="1583"/>
      <c r="CMJ40" s="1583"/>
      <c r="CMK40" s="1583"/>
      <c r="CML40" s="1583"/>
      <c r="CMM40" s="1583"/>
      <c r="CMN40" s="1583"/>
      <c r="CMO40" s="1583"/>
      <c r="CMP40" s="1583"/>
      <c r="CMQ40" s="1583"/>
      <c r="CMR40" s="1583"/>
      <c r="CMS40" s="1583"/>
      <c r="CMT40" s="1583"/>
      <c r="CMU40" s="1583"/>
      <c r="CMV40" s="1583"/>
      <c r="CMW40" s="1583"/>
      <c r="CMX40" s="1583"/>
      <c r="CMY40" s="1583"/>
      <c r="CMZ40" s="1583"/>
      <c r="CNA40" s="1583"/>
      <c r="CNB40" s="1583"/>
      <c r="CNC40" s="1583"/>
      <c r="CND40" s="1583"/>
      <c r="CNE40" s="1583"/>
      <c r="CNF40" s="1583"/>
      <c r="CNG40" s="1583"/>
      <c r="CNH40" s="1583"/>
      <c r="CNI40" s="1583"/>
      <c r="CNJ40" s="1583"/>
      <c r="CNK40" s="1583"/>
      <c r="CNL40" s="1583"/>
      <c r="CNM40" s="1583"/>
      <c r="CNN40" s="1583"/>
      <c r="CNO40" s="1583"/>
      <c r="CNP40" s="1583"/>
      <c r="CNQ40" s="1583"/>
      <c r="CNR40" s="1583"/>
      <c r="CNS40" s="1583"/>
      <c r="CNT40" s="1583"/>
      <c r="CNU40" s="1583"/>
      <c r="CNV40" s="1583"/>
      <c r="CNW40" s="1583"/>
      <c r="CNX40" s="1583"/>
      <c r="CNY40" s="1583"/>
      <c r="CNZ40" s="1583"/>
      <c r="COA40" s="1583"/>
      <c r="COB40" s="1583"/>
      <c r="COC40" s="1583"/>
      <c r="COD40" s="1583"/>
      <c r="COE40" s="1583"/>
      <c r="COF40" s="1583"/>
      <c r="COG40" s="1583"/>
      <c r="COH40" s="1583"/>
      <c r="COI40" s="1583"/>
      <c r="COJ40" s="1583"/>
      <c r="COK40" s="1583"/>
      <c r="COL40" s="1583"/>
      <c r="COM40" s="1583"/>
      <c r="CON40" s="1583"/>
      <c r="COO40" s="1583"/>
      <c r="COP40" s="1583"/>
      <c r="COQ40" s="1583"/>
      <c r="COR40" s="1583"/>
      <c r="COS40" s="1583"/>
      <c r="COT40" s="1583"/>
      <c r="COU40" s="1583"/>
      <c r="COV40" s="1583"/>
      <c r="COW40" s="1583"/>
      <c r="COX40" s="1583"/>
      <c r="COY40" s="1583"/>
      <c r="COZ40" s="1583"/>
      <c r="CPA40" s="1583"/>
      <c r="CPB40" s="1583"/>
      <c r="CPC40" s="1583"/>
      <c r="CPD40" s="1583"/>
      <c r="CPE40" s="1583"/>
      <c r="CPF40" s="1583"/>
      <c r="CPG40" s="1583"/>
      <c r="CPH40" s="1583"/>
      <c r="CPI40" s="1583"/>
      <c r="CPJ40" s="1583"/>
      <c r="CPK40" s="1583"/>
      <c r="CPL40" s="1583"/>
      <c r="CPM40" s="1583"/>
      <c r="CPN40" s="1583"/>
      <c r="CPO40" s="1583"/>
      <c r="CPP40" s="1583"/>
      <c r="CPQ40" s="1583"/>
      <c r="CPR40" s="1583"/>
      <c r="CPS40" s="1583"/>
      <c r="CPT40" s="1583"/>
      <c r="CPU40" s="1583"/>
      <c r="CPV40" s="1583"/>
      <c r="CPW40" s="1583"/>
      <c r="CPX40" s="1583"/>
      <c r="CPY40" s="1583"/>
      <c r="CPZ40" s="1583"/>
      <c r="CQA40" s="1583"/>
      <c r="CQB40" s="1583"/>
      <c r="CQC40" s="1583"/>
      <c r="CQD40" s="1583"/>
      <c r="CQE40" s="1583"/>
      <c r="CQF40" s="1583"/>
      <c r="CQG40" s="1583"/>
      <c r="CQH40" s="1583"/>
      <c r="CQI40" s="1583"/>
      <c r="CQJ40" s="1583"/>
      <c r="CQK40" s="1583"/>
      <c r="CQL40" s="1583"/>
      <c r="CQM40" s="1583"/>
      <c r="CQN40" s="1583"/>
      <c r="CQO40" s="1583"/>
      <c r="CQP40" s="1583"/>
      <c r="CQQ40" s="1583"/>
      <c r="CQR40" s="1583"/>
      <c r="CQS40" s="1583"/>
      <c r="CQT40" s="1583"/>
      <c r="CQU40" s="1583"/>
      <c r="CQV40" s="1583"/>
      <c r="CQW40" s="1583"/>
      <c r="CQX40" s="1583"/>
      <c r="CQY40" s="1583"/>
      <c r="CQZ40" s="1583"/>
      <c r="CRA40" s="1583"/>
      <c r="CRB40" s="1583"/>
      <c r="CRC40" s="1583"/>
      <c r="CRD40" s="1583"/>
      <c r="CRE40" s="1583"/>
      <c r="CRF40" s="1583"/>
      <c r="CRG40" s="1583"/>
      <c r="CRH40" s="1583"/>
      <c r="CRI40" s="1583"/>
      <c r="CRJ40" s="1583"/>
      <c r="CRK40" s="1583"/>
      <c r="CRL40" s="1583"/>
      <c r="CRM40" s="1583"/>
      <c r="CRN40" s="1583"/>
      <c r="CRO40" s="1583"/>
      <c r="CRP40" s="1583"/>
      <c r="CRQ40" s="1583"/>
      <c r="CRR40" s="1583"/>
      <c r="CRS40" s="1583"/>
      <c r="CRT40" s="1583"/>
      <c r="CRU40" s="1583"/>
      <c r="CRV40" s="1583"/>
      <c r="CRW40" s="1583"/>
      <c r="CRX40" s="1583"/>
      <c r="CRY40" s="1583"/>
      <c r="CRZ40" s="1583"/>
      <c r="CSA40" s="1583"/>
      <c r="CSB40" s="1583"/>
      <c r="CSC40" s="1583"/>
      <c r="CSD40" s="1583"/>
      <c r="CSE40" s="1583"/>
      <c r="CSF40" s="1583"/>
      <c r="CSG40" s="1583"/>
      <c r="CSH40" s="1583"/>
      <c r="CSI40" s="1583"/>
      <c r="CSJ40" s="1583"/>
      <c r="CSK40" s="1583"/>
      <c r="CSL40" s="1583"/>
      <c r="CSM40" s="1583"/>
      <c r="CSN40" s="1583"/>
      <c r="CSO40" s="1583"/>
      <c r="CSP40" s="1583"/>
      <c r="CSQ40" s="1583"/>
      <c r="CSR40" s="1583"/>
      <c r="CSS40" s="1583"/>
      <c r="CST40" s="1583"/>
      <c r="CSU40" s="1583"/>
      <c r="CSV40" s="1583"/>
      <c r="CSW40" s="1583"/>
      <c r="CSX40" s="1583"/>
      <c r="CSY40" s="1583"/>
      <c r="CSZ40" s="1583"/>
      <c r="CTA40" s="1583"/>
      <c r="CTB40" s="1583"/>
      <c r="CTC40" s="1583"/>
      <c r="CTD40" s="1583"/>
      <c r="CTE40" s="1583"/>
      <c r="CTF40" s="1583"/>
      <c r="CTG40" s="1583"/>
      <c r="CTH40" s="1583"/>
      <c r="CTI40" s="1583"/>
      <c r="CTJ40" s="1583"/>
      <c r="CTK40" s="1583"/>
      <c r="CTL40" s="1583"/>
      <c r="CTM40" s="1583"/>
      <c r="CTN40" s="1583"/>
      <c r="CTO40" s="1583"/>
      <c r="CTP40" s="1583"/>
      <c r="CTQ40" s="1583"/>
      <c r="CTR40" s="1583"/>
      <c r="CTS40" s="1583"/>
      <c r="CTT40" s="1583"/>
      <c r="CTU40" s="1583"/>
      <c r="CTV40" s="1583"/>
      <c r="CTW40" s="1583"/>
      <c r="CTX40" s="1583"/>
      <c r="CTY40" s="1583"/>
      <c r="CTZ40" s="1583"/>
      <c r="CUA40" s="1583"/>
      <c r="CUB40" s="1583"/>
      <c r="CUC40" s="1583"/>
      <c r="CUD40" s="1583"/>
      <c r="CUE40" s="1583"/>
      <c r="CUF40" s="1583"/>
      <c r="CUG40" s="1583"/>
      <c r="CUH40" s="1583"/>
      <c r="CUI40" s="1583"/>
      <c r="CUJ40" s="1583"/>
      <c r="CUK40" s="1583"/>
      <c r="CUL40" s="1583"/>
      <c r="CUM40" s="1583"/>
      <c r="CUN40" s="1583"/>
      <c r="CUO40" s="1583"/>
      <c r="CUP40" s="1583"/>
      <c r="CUQ40" s="1583"/>
      <c r="CUR40" s="1583"/>
      <c r="CUS40" s="1583"/>
      <c r="CUT40" s="1583"/>
      <c r="CUU40" s="1583"/>
      <c r="CUV40" s="1583"/>
      <c r="CUW40" s="1583"/>
      <c r="CUX40" s="1583"/>
      <c r="CUY40" s="1583"/>
      <c r="CUZ40" s="1583"/>
      <c r="CVA40" s="1583"/>
      <c r="CVB40" s="1583"/>
      <c r="CVC40" s="1583"/>
      <c r="CVD40" s="1583"/>
      <c r="CVE40" s="1583"/>
      <c r="CVF40" s="1583"/>
      <c r="CVG40" s="1583"/>
      <c r="CVH40" s="1583"/>
      <c r="CVI40" s="1583"/>
      <c r="CVJ40" s="1583"/>
      <c r="CVK40" s="1583"/>
      <c r="CVL40" s="1583"/>
      <c r="CVM40" s="1583"/>
      <c r="CVN40" s="1583"/>
      <c r="CVO40" s="1583"/>
      <c r="CVP40" s="1583"/>
      <c r="CVQ40" s="1583"/>
      <c r="CVR40" s="1583"/>
      <c r="CVS40" s="1583"/>
      <c r="CVT40" s="1583"/>
      <c r="CVU40" s="1583"/>
      <c r="CVV40" s="1583"/>
      <c r="CVW40" s="1583"/>
      <c r="CVX40" s="1583"/>
      <c r="CVY40" s="1583"/>
      <c r="CVZ40" s="1583"/>
      <c r="CWA40" s="1583"/>
      <c r="CWB40" s="1583"/>
      <c r="CWC40" s="1583"/>
      <c r="CWD40" s="1583"/>
      <c r="CWE40" s="1583"/>
      <c r="CWF40" s="1583"/>
      <c r="CWG40" s="1583"/>
      <c r="CWH40" s="1583"/>
      <c r="CWI40" s="1583"/>
      <c r="CWJ40" s="1583"/>
      <c r="CWK40" s="1583"/>
      <c r="CWL40" s="1583"/>
      <c r="CWM40" s="1583"/>
      <c r="CWN40" s="1583"/>
      <c r="CWO40" s="1583"/>
      <c r="CWP40" s="1583"/>
      <c r="CWQ40" s="1583"/>
      <c r="CWR40" s="1583"/>
      <c r="CWS40" s="1583"/>
      <c r="CWT40" s="1583"/>
      <c r="CWU40" s="1583"/>
      <c r="CWV40" s="1583"/>
      <c r="CWW40" s="1583"/>
      <c r="CWX40" s="1583"/>
      <c r="CWY40" s="1583"/>
      <c r="CWZ40" s="1583"/>
      <c r="CXA40" s="1583"/>
      <c r="CXB40" s="1583"/>
      <c r="CXC40" s="1583"/>
      <c r="CXD40" s="1583"/>
      <c r="CXE40" s="1583"/>
      <c r="CXF40" s="1583"/>
      <c r="CXG40" s="1583"/>
      <c r="CXH40" s="1583"/>
      <c r="CXI40" s="1583"/>
      <c r="CXJ40" s="1583"/>
      <c r="CXK40" s="1583"/>
      <c r="CXL40" s="1583"/>
      <c r="CXM40" s="1583"/>
      <c r="CXN40" s="1583"/>
      <c r="CXO40" s="1583"/>
      <c r="CXP40" s="1583"/>
      <c r="CXQ40" s="1583"/>
      <c r="CXR40" s="1583"/>
      <c r="CXS40" s="1583"/>
      <c r="CXT40" s="1583"/>
      <c r="CXU40" s="1583"/>
      <c r="CXV40" s="1583"/>
      <c r="CXW40" s="1583"/>
      <c r="CXX40" s="1583"/>
      <c r="CXY40" s="1583"/>
      <c r="CXZ40" s="1583"/>
      <c r="CYA40" s="1583"/>
      <c r="CYB40" s="1583"/>
      <c r="CYC40" s="1583"/>
      <c r="CYD40" s="1583"/>
      <c r="CYE40" s="1583"/>
      <c r="CYF40" s="1583"/>
      <c r="CYG40" s="1583"/>
      <c r="CYH40" s="1583"/>
      <c r="CYI40" s="1583"/>
      <c r="CYJ40" s="1583"/>
      <c r="CYK40" s="1583"/>
      <c r="CYL40" s="1583"/>
      <c r="CYM40" s="1583"/>
      <c r="CYN40" s="1583"/>
      <c r="CYO40" s="1583"/>
      <c r="CYP40" s="1583"/>
      <c r="CYQ40" s="1583"/>
      <c r="CYR40" s="1583"/>
      <c r="CYS40" s="1583"/>
      <c r="CYT40" s="1583"/>
      <c r="CYU40" s="1583"/>
      <c r="CYV40" s="1583"/>
      <c r="CYW40" s="1583"/>
      <c r="CYX40" s="1583"/>
      <c r="CYY40" s="1583"/>
      <c r="CYZ40" s="1583"/>
      <c r="CZA40" s="1583"/>
      <c r="CZB40" s="1583"/>
      <c r="CZC40" s="1583"/>
      <c r="CZD40" s="1583"/>
      <c r="CZE40" s="1583"/>
      <c r="CZF40" s="1583"/>
      <c r="CZG40" s="1583"/>
      <c r="CZH40" s="1583"/>
      <c r="CZI40" s="1583"/>
      <c r="CZJ40" s="1583"/>
      <c r="CZK40" s="1583"/>
      <c r="CZL40" s="1583"/>
      <c r="CZM40" s="1583"/>
      <c r="CZN40" s="1583"/>
      <c r="CZO40" s="1583"/>
      <c r="CZP40" s="1583"/>
      <c r="CZQ40" s="1583"/>
      <c r="CZR40" s="1583"/>
      <c r="CZS40" s="1583"/>
      <c r="CZT40" s="1583"/>
      <c r="CZU40" s="1583"/>
      <c r="CZV40" s="1583"/>
      <c r="CZW40" s="1583"/>
      <c r="CZX40" s="1583"/>
      <c r="CZY40" s="1583"/>
      <c r="CZZ40" s="1583"/>
      <c r="DAA40" s="1583"/>
      <c r="DAB40" s="1583"/>
      <c r="DAC40" s="1583"/>
      <c r="DAD40" s="1583"/>
      <c r="DAE40" s="1583"/>
      <c r="DAF40" s="1583"/>
      <c r="DAG40" s="1583"/>
      <c r="DAH40" s="1583"/>
      <c r="DAI40" s="1583"/>
      <c r="DAJ40" s="1583"/>
      <c r="DAK40" s="1583"/>
      <c r="DAL40" s="1583"/>
      <c r="DAM40" s="1583"/>
      <c r="DAN40" s="1583"/>
      <c r="DAO40" s="1583"/>
      <c r="DAP40" s="1583"/>
      <c r="DAQ40" s="1583"/>
      <c r="DAR40" s="1583"/>
      <c r="DAS40" s="1583"/>
      <c r="DAT40" s="1583"/>
      <c r="DAU40" s="1583"/>
      <c r="DAV40" s="1583"/>
      <c r="DAW40" s="1583"/>
      <c r="DAX40" s="1583"/>
      <c r="DAY40" s="1583"/>
      <c r="DAZ40" s="1583"/>
      <c r="DBA40" s="1583"/>
      <c r="DBB40" s="1583"/>
      <c r="DBC40" s="1583"/>
      <c r="DBD40" s="1583"/>
      <c r="DBE40" s="1583"/>
      <c r="DBF40" s="1583"/>
      <c r="DBG40" s="1583"/>
      <c r="DBH40" s="1583"/>
      <c r="DBI40" s="1583"/>
      <c r="DBJ40" s="1583"/>
      <c r="DBK40" s="1583"/>
      <c r="DBL40" s="1583"/>
      <c r="DBM40" s="1583"/>
      <c r="DBN40" s="1583"/>
      <c r="DBO40" s="1583"/>
      <c r="DBP40" s="1583"/>
      <c r="DBQ40" s="1583"/>
      <c r="DBR40" s="1583"/>
      <c r="DBS40" s="1583"/>
      <c r="DBT40" s="1583"/>
      <c r="DBU40" s="1583"/>
      <c r="DBV40" s="1583"/>
      <c r="DBW40" s="1583"/>
      <c r="DBX40" s="1583"/>
      <c r="DBY40" s="1583"/>
      <c r="DBZ40" s="1583"/>
      <c r="DCA40" s="1583"/>
      <c r="DCB40" s="1583"/>
      <c r="DCC40" s="1583"/>
      <c r="DCD40" s="1583"/>
      <c r="DCE40" s="1583"/>
      <c r="DCF40" s="1583"/>
      <c r="DCG40" s="1583"/>
      <c r="DCH40" s="1583"/>
      <c r="DCI40" s="1583"/>
      <c r="DCJ40" s="1583"/>
      <c r="DCK40" s="1583"/>
      <c r="DCL40" s="1583"/>
      <c r="DCM40" s="1583"/>
      <c r="DCN40" s="1583"/>
      <c r="DCO40" s="1583"/>
      <c r="DCP40" s="1583"/>
      <c r="DCQ40" s="1583"/>
      <c r="DCR40" s="1583"/>
      <c r="DCS40" s="1583"/>
      <c r="DCT40" s="1583"/>
      <c r="DCU40" s="1583"/>
      <c r="DCV40" s="1583"/>
      <c r="DCW40" s="1583"/>
      <c r="DCX40" s="1583"/>
      <c r="DCY40" s="1583"/>
      <c r="DCZ40" s="1583"/>
      <c r="DDA40" s="1583"/>
      <c r="DDB40" s="1583"/>
      <c r="DDC40" s="1583"/>
      <c r="DDD40" s="1583"/>
      <c r="DDE40" s="1583"/>
      <c r="DDF40" s="1583"/>
      <c r="DDG40" s="1583"/>
      <c r="DDH40" s="1583"/>
      <c r="DDI40" s="1583"/>
      <c r="DDJ40" s="1583"/>
      <c r="DDK40" s="1583"/>
      <c r="DDL40" s="1583"/>
      <c r="DDM40" s="1583"/>
      <c r="DDN40" s="1583"/>
      <c r="DDO40" s="1583"/>
      <c r="DDP40" s="1583"/>
      <c r="DDQ40" s="1583"/>
      <c r="DDR40" s="1583"/>
      <c r="DDS40" s="1583"/>
      <c r="DDT40" s="1583"/>
      <c r="DDU40" s="1583"/>
      <c r="DDV40" s="1583"/>
      <c r="DDW40" s="1583"/>
      <c r="DDX40" s="1583"/>
      <c r="DDY40" s="1583"/>
      <c r="DDZ40" s="1583"/>
      <c r="DEA40" s="1583"/>
      <c r="DEB40" s="1583"/>
      <c r="DEC40" s="1583"/>
      <c r="DED40" s="1583"/>
      <c r="DEE40" s="1583"/>
      <c r="DEF40" s="1583"/>
      <c r="DEG40" s="1583"/>
      <c r="DEH40" s="1583"/>
      <c r="DEI40" s="1583"/>
      <c r="DEJ40" s="1583"/>
      <c r="DEK40" s="1583"/>
      <c r="DEL40" s="1583"/>
      <c r="DEM40" s="1583"/>
      <c r="DEN40" s="1583"/>
      <c r="DEO40" s="1583"/>
      <c r="DEP40" s="1583"/>
      <c r="DEQ40" s="1583"/>
      <c r="DER40" s="1583"/>
      <c r="DES40" s="1583"/>
      <c r="DET40" s="1583"/>
      <c r="DEU40" s="1583"/>
      <c r="DEV40" s="1583"/>
      <c r="DEW40" s="1583"/>
      <c r="DEX40" s="1583"/>
      <c r="DEY40" s="1583"/>
      <c r="DEZ40" s="1583"/>
      <c r="DFA40" s="1583"/>
      <c r="DFB40" s="1583"/>
      <c r="DFC40" s="1583"/>
      <c r="DFD40" s="1583"/>
      <c r="DFE40" s="1583"/>
      <c r="DFF40" s="1583"/>
      <c r="DFG40" s="1583"/>
      <c r="DFH40" s="1583"/>
      <c r="DFI40" s="1583"/>
      <c r="DFJ40" s="1583"/>
      <c r="DFK40" s="1583"/>
      <c r="DFL40" s="1583"/>
      <c r="DFM40" s="1583"/>
      <c r="DFN40" s="1583"/>
      <c r="DFO40" s="1583"/>
      <c r="DFP40" s="1583"/>
      <c r="DFQ40" s="1583"/>
      <c r="DFR40" s="1583"/>
      <c r="DFS40" s="1583"/>
      <c r="DFT40" s="1583"/>
      <c r="DFU40" s="1583"/>
      <c r="DFV40" s="1583"/>
      <c r="DFW40" s="1583"/>
      <c r="DFX40" s="1583"/>
      <c r="DFY40" s="1583"/>
      <c r="DFZ40" s="1583"/>
      <c r="DGA40" s="1583"/>
      <c r="DGB40" s="1583"/>
      <c r="DGC40" s="1583"/>
      <c r="DGD40" s="1583"/>
      <c r="DGE40" s="1583"/>
      <c r="DGF40" s="1583"/>
      <c r="DGG40" s="1583"/>
      <c r="DGH40" s="1583"/>
      <c r="DGI40" s="1583"/>
      <c r="DGJ40" s="1583"/>
      <c r="DGK40" s="1583"/>
      <c r="DGL40" s="1583"/>
      <c r="DGM40" s="1583"/>
      <c r="DGN40" s="1583"/>
      <c r="DGO40" s="1583"/>
      <c r="DGP40" s="1583"/>
      <c r="DGQ40" s="1583"/>
      <c r="DGR40" s="1583"/>
      <c r="DGS40" s="1583"/>
      <c r="DGT40" s="1583"/>
      <c r="DGU40" s="1583"/>
      <c r="DGV40" s="1583"/>
      <c r="DGW40" s="1583"/>
      <c r="DGX40" s="1583"/>
      <c r="DGY40" s="1583"/>
      <c r="DGZ40" s="1583"/>
      <c r="DHA40" s="1583"/>
      <c r="DHB40" s="1583"/>
      <c r="DHC40" s="1583"/>
      <c r="DHD40" s="1583"/>
      <c r="DHE40" s="1583"/>
      <c r="DHF40" s="1583"/>
      <c r="DHG40" s="1583"/>
      <c r="DHH40" s="1583"/>
      <c r="DHI40" s="1583"/>
      <c r="DHJ40" s="1583"/>
      <c r="DHK40" s="1583"/>
      <c r="DHL40" s="1583"/>
      <c r="DHM40" s="1583"/>
      <c r="DHN40" s="1583"/>
      <c r="DHO40" s="1583"/>
      <c r="DHP40" s="1583"/>
      <c r="DHQ40" s="1583"/>
      <c r="DHR40" s="1583"/>
      <c r="DHS40" s="1583"/>
      <c r="DHT40" s="1583"/>
      <c r="DHU40" s="1583"/>
      <c r="DHV40" s="1583"/>
      <c r="DHW40" s="1583"/>
      <c r="DHX40" s="1583"/>
      <c r="DHY40" s="1583"/>
      <c r="DHZ40" s="1583"/>
      <c r="DIA40" s="1583"/>
      <c r="DIB40" s="1583"/>
      <c r="DIC40" s="1583"/>
      <c r="DID40" s="1583"/>
      <c r="DIE40" s="1583"/>
      <c r="DIF40" s="1583"/>
      <c r="DIG40" s="1583"/>
      <c r="DIH40" s="1583"/>
      <c r="DII40" s="1583"/>
      <c r="DIJ40" s="1583"/>
      <c r="DIK40" s="1583"/>
      <c r="DIL40" s="1583"/>
      <c r="DIM40" s="1583"/>
      <c r="DIN40" s="1583"/>
      <c r="DIO40" s="1583"/>
      <c r="DIP40" s="1583"/>
      <c r="DIQ40" s="1583"/>
      <c r="DIR40" s="1583"/>
      <c r="DIS40" s="1583"/>
      <c r="DIT40" s="1583"/>
      <c r="DIU40" s="1583"/>
      <c r="DIV40" s="1583"/>
      <c r="DIW40" s="1583"/>
      <c r="DIX40" s="1583"/>
      <c r="DIY40" s="1583"/>
      <c r="DIZ40" s="1583"/>
      <c r="DJA40" s="1583"/>
      <c r="DJB40" s="1583"/>
      <c r="DJC40" s="1583"/>
      <c r="DJD40" s="1583"/>
      <c r="DJE40" s="1583"/>
      <c r="DJF40" s="1583"/>
      <c r="DJG40" s="1583"/>
      <c r="DJH40" s="1583"/>
      <c r="DJI40" s="1583"/>
      <c r="DJJ40" s="1583"/>
      <c r="DJK40" s="1583"/>
      <c r="DJL40" s="1583"/>
      <c r="DJM40" s="1583"/>
      <c r="DJN40" s="1583"/>
      <c r="DJO40" s="1583"/>
      <c r="DJP40" s="1583"/>
      <c r="DJQ40" s="1583"/>
      <c r="DJR40" s="1583"/>
      <c r="DJS40" s="1583"/>
      <c r="DJT40" s="1583"/>
      <c r="DJU40" s="1583"/>
      <c r="DJV40" s="1583"/>
      <c r="DJW40" s="1583"/>
      <c r="DJX40" s="1583"/>
      <c r="DJY40" s="1583"/>
      <c r="DJZ40" s="1583"/>
      <c r="DKA40" s="1583"/>
      <c r="DKB40" s="1583"/>
      <c r="DKC40" s="1583"/>
      <c r="DKD40" s="1583"/>
      <c r="DKE40" s="1583"/>
      <c r="DKF40" s="1583"/>
      <c r="DKG40" s="1583"/>
      <c r="DKH40" s="1583"/>
      <c r="DKI40" s="1583"/>
      <c r="DKJ40" s="1583"/>
      <c r="DKK40" s="1583"/>
      <c r="DKL40" s="1583"/>
      <c r="DKM40" s="1583"/>
      <c r="DKN40" s="1583"/>
      <c r="DKO40" s="1583"/>
      <c r="DKP40" s="1583"/>
      <c r="DKQ40" s="1583"/>
      <c r="DKR40" s="1583"/>
      <c r="DKS40" s="1583"/>
      <c r="DKT40" s="1583"/>
      <c r="DKU40" s="1583"/>
      <c r="DKV40" s="1583"/>
      <c r="DKW40" s="1583"/>
      <c r="DKX40" s="1583"/>
      <c r="DKY40" s="1583"/>
      <c r="DKZ40" s="1583"/>
      <c r="DLA40" s="1583"/>
      <c r="DLB40" s="1583"/>
      <c r="DLC40" s="1583"/>
      <c r="DLD40" s="1583"/>
      <c r="DLE40" s="1583"/>
      <c r="DLF40" s="1583"/>
      <c r="DLG40" s="1583"/>
      <c r="DLH40" s="1583"/>
      <c r="DLI40" s="1583"/>
      <c r="DLJ40" s="1583"/>
      <c r="DLK40" s="1583"/>
      <c r="DLL40" s="1583"/>
      <c r="DLM40" s="1583"/>
      <c r="DLN40" s="1583"/>
      <c r="DLO40" s="1583"/>
      <c r="DLP40" s="1583"/>
      <c r="DLQ40" s="1583"/>
      <c r="DLR40" s="1583"/>
      <c r="DLS40" s="1583"/>
      <c r="DLT40" s="1583"/>
      <c r="DLU40" s="1583"/>
      <c r="DLV40" s="1583"/>
      <c r="DLW40" s="1583"/>
      <c r="DLX40" s="1583"/>
      <c r="DLY40" s="1583"/>
      <c r="DLZ40" s="1583"/>
      <c r="DMA40" s="1583"/>
      <c r="DMB40" s="1583"/>
      <c r="DMC40" s="1583"/>
      <c r="DMD40" s="1583"/>
      <c r="DME40" s="1583"/>
      <c r="DMF40" s="1583"/>
      <c r="DMG40" s="1583"/>
      <c r="DMH40" s="1583"/>
      <c r="DMI40" s="1583"/>
      <c r="DMJ40" s="1583"/>
      <c r="DMK40" s="1583"/>
      <c r="DML40" s="1583"/>
      <c r="DMM40" s="1583"/>
      <c r="DMN40" s="1583"/>
      <c r="DMO40" s="1583"/>
      <c r="DMP40" s="1583"/>
      <c r="DMQ40" s="1583"/>
      <c r="DMR40" s="1583"/>
      <c r="DMS40" s="1583"/>
      <c r="DMT40" s="1583"/>
      <c r="DMU40" s="1583"/>
      <c r="DMV40" s="1583"/>
      <c r="DMW40" s="1583"/>
      <c r="DMX40" s="1583"/>
      <c r="DMY40" s="1583"/>
      <c r="DMZ40" s="1583"/>
      <c r="DNA40" s="1583"/>
      <c r="DNB40" s="1583"/>
      <c r="DNC40" s="1583"/>
      <c r="DND40" s="1583"/>
      <c r="DNE40" s="1583"/>
      <c r="DNF40" s="1583"/>
      <c r="DNG40" s="1583"/>
      <c r="DNH40" s="1583"/>
      <c r="DNI40" s="1583"/>
      <c r="DNJ40" s="1583"/>
      <c r="DNK40" s="1583"/>
      <c r="DNL40" s="1583"/>
      <c r="DNM40" s="1583"/>
      <c r="DNN40" s="1583"/>
      <c r="DNO40" s="1583"/>
      <c r="DNP40" s="1583"/>
      <c r="DNQ40" s="1583"/>
      <c r="DNR40" s="1583"/>
      <c r="DNS40" s="1583"/>
      <c r="DNT40" s="1583"/>
      <c r="DNU40" s="1583"/>
      <c r="DNV40" s="1583"/>
      <c r="DNW40" s="1583"/>
      <c r="DNX40" s="1583"/>
      <c r="DNY40" s="1583"/>
      <c r="DNZ40" s="1583"/>
      <c r="DOA40" s="1583"/>
      <c r="DOB40" s="1583"/>
      <c r="DOC40" s="1583"/>
      <c r="DOD40" s="1583"/>
      <c r="DOE40" s="1583"/>
      <c r="DOF40" s="1583"/>
      <c r="DOG40" s="1583"/>
      <c r="DOH40" s="1583"/>
      <c r="DOI40" s="1583"/>
      <c r="DOJ40" s="1583"/>
      <c r="DOK40" s="1583"/>
      <c r="DOL40" s="1583"/>
      <c r="DOM40" s="1583"/>
      <c r="DON40" s="1583"/>
      <c r="DOO40" s="1583"/>
      <c r="DOP40" s="1583"/>
      <c r="DOQ40" s="1583"/>
      <c r="DOR40" s="1583"/>
      <c r="DOS40" s="1583"/>
      <c r="DOT40" s="1583"/>
      <c r="DOU40" s="1583"/>
      <c r="DOV40" s="1583"/>
      <c r="DOW40" s="1583"/>
      <c r="DOX40" s="1583"/>
      <c r="DOY40" s="1583"/>
      <c r="DOZ40" s="1583"/>
      <c r="DPA40" s="1583"/>
      <c r="DPB40" s="1583"/>
      <c r="DPC40" s="1583"/>
      <c r="DPD40" s="1583"/>
      <c r="DPE40" s="1583"/>
      <c r="DPF40" s="1583"/>
      <c r="DPG40" s="1583"/>
      <c r="DPH40" s="1583"/>
      <c r="DPI40" s="1583"/>
      <c r="DPJ40" s="1583"/>
      <c r="DPK40" s="1583"/>
      <c r="DPL40" s="1583"/>
      <c r="DPM40" s="1583"/>
      <c r="DPN40" s="1583"/>
      <c r="DPO40" s="1583"/>
      <c r="DPP40" s="1583"/>
      <c r="DPQ40" s="1583"/>
      <c r="DPR40" s="1583"/>
      <c r="DPS40" s="1583"/>
      <c r="DPT40" s="1583"/>
      <c r="DPU40" s="1583"/>
      <c r="DPV40" s="1583"/>
      <c r="DPW40" s="1583"/>
      <c r="DPX40" s="1583"/>
      <c r="DPY40" s="1583"/>
      <c r="DPZ40" s="1583"/>
      <c r="DQA40" s="1583"/>
      <c r="DQB40" s="1583"/>
      <c r="DQC40" s="1583"/>
      <c r="DQD40" s="1583"/>
      <c r="DQE40" s="1583"/>
      <c r="DQF40" s="1583"/>
      <c r="DQG40" s="1583"/>
      <c r="DQH40" s="1583"/>
      <c r="DQI40" s="1583"/>
      <c r="DQJ40" s="1583"/>
      <c r="DQK40" s="1583"/>
      <c r="DQL40" s="1583"/>
      <c r="DQM40" s="1583"/>
      <c r="DQN40" s="1583"/>
      <c r="DQO40" s="1583"/>
      <c r="DQP40" s="1583"/>
      <c r="DQQ40" s="1583"/>
      <c r="DQR40" s="1583"/>
      <c r="DQS40" s="1583"/>
      <c r="DQT40" s="1583"/>
      <c r="DQU40" s="1583"/>
      <c r="DQV40" s="1583"/>
      <c r="DQW40" s="1583"/>
      <c r="DQX40" s="1583"/>
      <c r="DQY40" s="1583"/>
      <c r="DQZ40" s="1583"/>
      <c r="DRA40" s="1583"/>
      <c r="DRB40" s="1583"/>
      <c r="DRC40" s="1583"/>
      <c r="DRD40" s="1583"/>
      <c r="DRE40" s="1583"/>
      <c r="DRF40" s="1583"/>
      <c r="DRG40" s="1583"/>
      <c r="DRH40" s="1583"/>
      <c r="DRI40" s="1583"/>
      <c r="DRJ40" s="1583"/>
      <c r="DRK40" s="1583"/>
      <c r="DRL40" s="1583"/>
      <c r="DRM40" s="1583"/>
      <c r="DRN40" s="1583"/>
      <c r="DRO40" s="1583"/>
      <c r="DRP40" s="1583"/>
      <c r="DRQ40" s="1583"/>
      <c r="DRR40" s="1583"/>
      <c r="DRS40" s="1583"/>
      <c r="DRT40" s="1583"/>
      <c r="DRU40" s="1583"/>
      <c r="DRV40" s="1583"/>
      <c r="DRW40" s="1583"/>
      <c r="DRX40" s="1583"/>
      <c r="DRY40" s="1583"/>
      <c r="DRZ40" s="1583"/>
      <c r="DSA40" s="1583"/>
      <c r="DSB40" s="1583"/>
      <c r="DSC40" s="1583"/>
      <c r="DSD40" s="1583"/>
      <c r="DSE40" s="1583"/>
      <c r="DSF40" s="1583"/>
      <c r="DSG40" s="1583"/>
      <c r="DSH40" s="1583"/>
      <c r="DSI40" s="1583"/>
      <c r="DSJ40" s="1583"/>
      <c r="DSK40" s="1583"/>
      <c r="DSL40" s="1583"/>
      <c r="DSM40" s="1583"/>
      <c r="DSN40" s="1583"/>
      <c r="DSO40" s="1583"/>
      <c r="DSP40" s="1583"/>
      <c r="DSQ40" s="1583"/>
      <c r="DSR40" s="1583"/>
      <c r="DSS40" s="1583"/>
      <c r="DST40" s="1583"/>
      <c r="DSU40" s="1583"/>
      <c r="DSV40" s="1583"/>
      <c r="DSW40" s="1583"/>
      <c r="DSX40" s="1583"/>
      <c r="DSY40" s="1583"/>
      <c r="DSZ40" s="1583"/>
      <c r="DTA40" s="1583"/>
      <c r="DTB40" s="1583"/>
      <c r="DTC40" s="1583"/>
      <c r="DTD40" s="1583"/>
      <c r="DTE40" s="1583"/>
      <c r="DTF40" s="1583"/>
      <c r="DTG40" s="1583"/>
      <c r="DTH40" s="1583"/>
      <c r="DTI40" s="1583"/>
      <c r="DTJ40" s="1583"/>
      <c r="DTK40" s="1583"/>
      <c r="DTL40" s="1583"/>
      <c r="DTM40" s="1583"/>
      <c r="DTN40" s="1583"/>
      <c r="DTO40" s="1583"/>
      <c r="DTP40" s="1583"/>
      <c r="DTQ40" s="1583"/>
      <c r="DTR40" s="1583"/>
      <c r="DTS40" s="1583"/>
      <c r="DTT40" s="1583"/>
      <c r="DTU40" s="1583"/>
      <c r="DTV40" s="1583"/>
      <c r="DTW40" s="1583"/>
      <c r="DTX40" s="1583"/>
      <c r="DTY40" s="1583"/>
      <c r="DTZ40" s="1583"/>
      <c r="DUA40" s="1583"/>
      <c r="DUB40" s="1583"/>
      <c r="DUC40" s="1583"/>
      <c r="DUD40" s="1583"/>
      <c r="DUE40" s="1583"/>
      <c r="DUF40" s="1583"/>
      <c r="DUG40" s="1583"/>
      <c r="DUH40" s="1583"/>
      <c r="DUI40" s="1583"/>
      <c r="DUJ40" s="1583"/>
      <c r="DUK40" s="1583"/>
      <c r="DUL40" s="1583"/>
      <c r="DUM40" s="1583"/>
      <c r="DUN40" s="1583"/>
      <c r="DUO40" s="1583"/>
      <c r="DUP40" s="1583"/>
      <c r="DUQ40" s="1583"/>
      <c r="DUR40" s="1583"/>
      <c r="DUS40" s="1583"/>
      <c r="DUT40" s="1583"/>
      <c r="DUU40" s="1583"/>
      <c r="DUV40" s="1583"/>
      <c r="DUW40" s="1583"/>
      <c r="DUX40" s="1583"/>
      <c r="DUY40" s="1583"/>
      <c r="DUZ40" s="1583"/>
      <c r="DVA40" s="1583"/>
      <c r="DVB40" s="1583"/>
      <c r="DVC40" s="1583"/>
      <c r="DVD40" s="1583"/>
      <c r="DVE40" s="1583"/>
      <c r="DVF40" s="1583"/>
      <c r="DVG40" s="1583"/>
      <c r="DVH40" s="1583"/>
      <c r="DVI40" s="1583"/>
      <c r="DVJ40" s="1583"/>
      <c r="DVK40" s="1583"/>
      <c r="DVL40" s="1583"/>
      <c r="DVM40" s="1583"/>
      <c r="DVN40" s="1583"/>
      <c r="DVO40" s="1583"/>
      <c r="DVP40" s="1583"/>
      <c r="DVQ40" s="1583"/>
      <c r="DVR40" s="1583"/>
      <c r="DVS40" s="1583"/>
      <c r="DVT40" s="1583"/>
      <c r="DVU40" s="1583"/>
      <c r="DVV40" s="1583"/>
      <c r="DVW40" s="1583"/>
      <c r="DVX40" s="1583"/>
      <c r="DVY40" s="1583"/>
      <c r="DVZ40" s="1583"/>
      <c r="DWA40" s="1583"/>
      <c r="DWB40" s="1583"/>
      <c r="DWC40" s="1583"/>
      <c r="DWD40" s="1583"/>
      <c r="DWE40" s="1583"/>
      <c r="DWF40" s="1583"/>
      <c r="DWG40" s="1583"/>
      <c r="DWH40" s="1583"/>
      <c r="DWI40" s="1583"/>
      <c r="DWJ40" s="1583"/>
      <c r="DWK40" s="1583"/>
      <c r="DWL40" s="1583"/>
      <c r="DWM40" s="1583"/>
      <c r="DWN40" s="1583"/>
      <c r="DWO40" s="1583"/>
      <c r="DWP40" s="1583"/>
      <c r="DWQ40" s="1583"/>
      <c r="DWR40" s="1583"/>
      <c r="DWS40" s="1583"/>
      <c r="DWT40" s="1583"/>
      <c r="DWU40" s="1583"/>
      <c r="DWV40" s="1583"/>
      <c r="DWW40" s="1583"/>
      <c r="DWX40" s="1583"/>
      <c r="DWY40" s="1583"/>
      <c r="DWZ40" s="1583"/>
      <c r="DXA40" s="1583"/>
      <c r="DXB40" s="1583"/>
      <c r="DXC40" s="1583"/>
      <c r="DXD40" s="1583"/>
      <c r="DXE40" s="1583"/>
      <c r="DXF40" s="1583"/>
      <c r="DXG40" s="1583"/>
      <c r="DXH40" s="1583"/>
      <c r="DXI40" s="1583"/>
      <c r="DXJ40" s="1583"/>
      <c r="DXK40" s="1583"/>
      <c r="DXL40" s="1583"/>
      <c r="DXM40" s="1583"/>
      <c r="DXN40" s="1583"/>
      <c r="DXO40" s="1583"/>
      <c r="DXP40" s="1583"/>
      <c r="DXQ40" s="1583"/>
      <c r="DXR40" s="1583"/>
      <c r="DXS40" s="1583"/>
      <c r="DXT40" s="1583"/>
      <c r="DXU40" s="1583"/>
      <c r="DXV40" s="1583"/>
      <c r="DXW40" s="1583"/>
      <c r="DXX40" s="1583"/>
      <c r="DXY40" s="1583"/>
      <c r="DXZ40" s="1583"/>
      <c r="DYA40" s="1583"/>
      <c r="DYB40" s="1583"/>
      <c r="DYC40" s="1583"/>
      <c r="DYD40" s="1583"/>
      <c r="DYE40" s="1583"/>
      <c r="DYF40" s="1583"/>
      <c r="DYG40" s="1583"/>
      <c r="DYH40" s="1583"/>
      <c r="DYI40" s="1583"/>
      <c r="DYJ40" s="1583"/>
      <c r="DYK40" s="1583"/>
      <c r="DYL40" s="1583"/>
      <c r="DYM40" s="1583"/>
      <c r="DYN40" s="1583"/>
      <c r="DYO40" s="1583"/>
      <c r="DYP40" s="1583"/>
      <c r="DYQ40" s="1583"/>
      <c r="DYR40" s="1583"/>
      <c r="DYS40" s="1583"/>
      <c r="DYT40" s="1583"/>
      <c r="DYU40" s="1583"/>
      <c r="DYV40" s="1583"/>
      <c r="DYW40" s="1583"/>
      <c r="DYX40" s="1583"/>
      <c r="DYY40" s="1583"/>
      <c r="DYZ40" s="1583"/>
      <c r="DZA40" s="1583"/>
      <c r="DZB40" s="1583"/>
      <c r="DZC40" s="1583"/>
      <c r="DZD40" s="1583"/>
      <c r="DZE40" s="1583"/>
      <c r="DZF40" s="1583"/>
      <c r="DZG40" s="1583"/>
      <c r="DZH40" s="1583"/>
      <c r="DZI40" s="1583"/>
      <c r="DZJ40" s="1583"/>
      <c r="DZK40" s="1583"/>
      <c r="DZL40" s="1583"/>
      <c r="DZM40" s="1583"/>
      <c r="DZN40" s="1583"/>
      <c r="DZO40" s="1583"/>
      <c r="DZP40" s="1583"/>
      <c r="DZQ40" s="1583"/>
      <c r="DZR40" s="1583"/>
      <c r="DZS40" s="1583"/>
      <c r="DZT40" s="1583"/>
      <c r="DZU40" s="1583"/>
      <c r="DZV40" s="1583"/>
      <c r="DZW40" s="1583"/>
      <c r="DZX40" s="1583"/>
      <c r="DZY40" s="1583"/>
      <c r="DZZ40" s="1583"/>
      <c r="EAA40" s="1583"/>
      <c r="EAB40" s="1583"/>
      <c r="EAC40" s="1583"/>
      <c r="EAD40" s="1583"/>
      <c r="EAE40" s="1583"/>
      <c r="EAF40" s="1583"/>
      <c r="EAG40" s="1583"/>
      <c r="EAH40" s="1583"/>
      <c r="EAI40" s="1583"/>
      <c r="EAJ40" s="1583"/>
      <c r="EAK40" s="1583"/>
      <c r="EAL40" s="1583"/>
      <c r="EAM40" s="1583"/>
      <c r="EAN40" s="1583"/>
      <c r="EAO40" s="1583"/>
      <c r="EAP40" s="1583"/>
      <c r="EAQ40" s="1583"/>
      <c r="EAR40" s="1583"/>
      <c r="EAS40" s="1583"/>
      <c r="EAT40" s="1583"/>
      <c r="EAU40" s="1583"/>
      <c r="EAV40" s="1583"/>
      <c r="EAW40" s="1583"/>
      <c r="EAX40" s="1583"/>
      <c r="EAY40" s="1583"/>
      <c r="EAZ40" s="1583"/>
      <c r="EBA40" s="1583"/>
      <c r="EBB40" s="1583"/>
      <c r="EBC40" s="1583"/>
      <c r="EBD40" s="1583"/>
      <c r="EBE40" s="1583"/>
      <c r="EBF40" s="1583"/>
      <c r="EBG40" s="1583"/>
      <c r="EBH40" s="1583"/>
      <c r="EBI40" s="1583"/>
      <c r="EBJ40" s="1583"/>
      <c r="EBK40" s="1583"/>
      <c r="EBL40" s="1583"/>
      <c r="EBM40" s="1583"/>
      <c r="EBN40" s="1583"/>
      <c r="EBO40" s="1583"/>
      <c r="EBP40" s="1583"/>
      <c r="EBQ40" s="1583"/>
      <c r="EBR40" s="1583"/>
      <c r="EBS40" s="1583"/>
      <c r="EBT40" s="1583"/>
      <c r="EBU40" s="1583"/>
      <c r="EBV40" s="1583"/>
      <c r="EBW40" s="1583"/>
      <c r="EBX40" s="1583"/>
      <c r="EBY40" s="1583"/>
      <c r="EBZ40" s="1583"/>
      <c r="ECA40" s="1583"/>
      <c r="ECB40" s="1583"/>
      <c r="ECC40" s="1583"/>
      <c r="ECD40" s="1583"/>
      <c r="ECE40" s="1583"/>
      <c r="ECF40" s="1583"/>
      <c r="ECG40" s="1583"/>
      <c r="ECH40" s="1583"/>
      <c r="ECI40" s="1583"/>
      <c r="ECJ40" s="1583"/>
      <c r="ECK40" s="1583"/>
      <c r="ECL40" s="1583"/>
      <c r="ECM40" s="1583"/>
      <c r="ECN40" s="1583"/>
      <c r="ECO40" s="1583"/>
      <c r="ECP40" s="1583"/>
      <c r="ECQ40" s="1583"/>
      <c r="ECR40" s="1583"/>
      <c r="ECS40" s="1583"/>
      <c r="ECT40" s="1583"/>
      <c r="ECU40" s="1583"/>
      <c r="ECV40" s="1583"/>
      <c r="ECW40" s="1583"/>
      <c r="ECX40" s="1583"/>
      <c r="ECY40" s="1583"/>
      <c r="ECZ40" s="1583"/>
      <c r="EDA40" s="1583"/>
      <c r="EDB40" s="1583"/>
      <c r="EDC40" s="1583"/>
      <c r="EDD40" s="1583"/>
      <c r="EDE40" s="1583"/>
      <c r="EDF40" s="1583"/>
      <c r="EDG40" s="1583"/>
      <c r="EDH40" s="1583"/>
      <c r="EDI40" s="1583"/>
      <c r="EDJ40" s="1583"/>
      <c r="EDK40" s="1583"/>
      <c r="EDL40" s="1583"/>
      <c r="EDM40" s="1583"/>
      <c r="EDN40" s="1583"/>
      <c r="EDO40" s="1583"/>
      <c r="EDP40" s="1583"/>
      <c r="EDQ40" s="1583"/>
      <c r="EDR40" s="1583"/>
      <c r="EDS40" s="1583"/>
      <c r="EDT40" s="1583"/>
      <c r="EDU40" s="1583"/>
      <c r="EDV40" s="1583"/>
      <c r="EDW40" s="1583"/>
      <c r="EDX40" s="1583"/>
      <c r="EDY40" s="1583"/>
      <c r="EDZ40" s="1583"/>
      <c r="EEA40" s="1583"/>
      <c r="EEB40" s="1583"/>
      <c r="EEC40" s="1583"/>
      <c r="EED40" s="1583"/>
      <c r="EEE40" s="1583"/>
      <c r="EEF40" s="1583"/>
      <c r="EEG40" s="1583"/>
      <c r="EEH40" s="1583"/>
      <c r="EEI40" s="1583"/>
      <c r="EEJ40" s="1583"/>
      <c r="EEK40" s="1583"/>
      <c r="EEL40" s="1583"/>
      <c r="EEM40" s="1583"/>
      <c r="EEN40" s="1583"/>
      <c r="EEO40" s="1583"/>
      <c r="EEP40" s="1583"/>
      <c r="EEQ40" s="1583"/>
      <c r="EER40" s="1583"/>
      <c r="EES40" s="1583"/>
      <c r="EET40" s="1583"/>
      <c r="EEU40" s="1583"/>
      <c r="EEV40" s="1583"/>
      <c r="EEW40" s="1583"/>
      <c r="EEX40" s="1583"/>
      <c r="EEY40" s="1583"/>
      <c r="EEZ40" s="1583"/>
      <c r="EFA40" s="1583"/>
      <c r="EFB40" s="1583"/>
      <c r="EFC40" s="1583"/>
      <c r="EFD40" s="1583"/>
      <c r="EFE40" s="1583"/>
      <c r="EFF40" s="1583"/>
      <c r="EFG40" s="1583"/>
      <c r="EFH40" s="1583"/>
      <c r="EFI40" s="1583"/>
      <c r="EFJ40" s="1583"/>
      <c r="EFK40" s="1583"/>
      <c r="EFL40" s="1583"/>
      <c r="EFM40" s="1583"/>
      <c r="EFN40" s="1583"/>
      <c r="EFO40" s="1583"/>
      <c r="EFP40" s="1583"/>
      <c r="EFQ40" s="1583"/>
      <c r="EFR40" s="1583"/>
      <c r="EFS40" s="1583"/>
      <c r="EFT40" s="1583"/>
      <c r="EFU40" s="1583"/>
      <c r="EFV40" s="1583"/>
      <c r="EFW40" s="1583"/>
      <c r="EFX40" s="1583"/>
      <c r="EFY40" s="1583"/>
      <c r="EFZ40" s="1583"/>
      <c r="EGA40" s="1583"/>
      <c r="EGB40" s="1583"/>
      <c r="EGC40" s="1583"/>
      <c r="EGD40" s="1583"/>
      <c r="EGE40" s="1583"/>
      <c r="EGF40" s="1583"/>
      <c r="EGG40" s="1583"/>
      <c r="EGH40" s="1583"/>
      <c r="EGI40" s="1583"/>
      <c r="EGJ40" s="1583"/>
      <c r="EGK40" s="1583"/>
      <c r="EGL40" s="1583"/>
      <c r="EGM40" s="1583"/>
      <c r="EGN40" s="1583"/>
      <c r="EGO40" s="1583"/>
      <c r="EGP40" s="1583"/>
      <c r="EGQ40" s="1583"/>
      <c r="EGR40" s="1583"/>
      <c r="EGS40" s="1583"/>
      <c r="EGT40" s="1583"/>
      <c r="EGU40" s="1583"/>
      <c r="EGV40" s="1583"/>
      <c r="EGW40" s="1583"/>
      <c r="EGX40" s="1583"/>
      <c r="EGY40" s="1583"/>
      <c r="EGZ40" s="1583"/>
      <c r="EHA40" s="1583"/>
      <c r="EHB40" s="1583"/>
      <c r="EHC40" s="1583"/>
      <c r="EHD40" s="1583"/>
      <c r="EHE40" s="1583"/>
      <c r="EHF40" s="1583"/>
      <c r="EHG40" s="1583"/>
      <c r="EHH40" s="1583"/>
      <c r="EHI40" s="1583"/>
      <c r="EHJ40" s="1583"/>
      <c r="EHK40" s="1583"/>
      <c r="EHL40" s="1583"/>
      <c r="EHM40" s="1583"/>
      <c r="EHN40" s="1583"/>
      <c r="EHO40" s="1583"/>
      <c r="EHP40" s="1583"/>
      <c r="EHQ40" s="1583"/>
      <c r="EHR40" s="1583"/>
      <c r="EHS40" s="1583"/>
      <c r="EHT40" s="1583"/>
      <c r="EHU40" s="1583"/>
      <c r="EHV40" s="1583"/>
      <c r="EHW40" s="1583"/>
      <c r="EHX40" s="1583"/>
      <c r="EHY40" s="1583"/>
      <c r="EHZ40" s="1583"/>
      <c r="EIA40" s="1583"/>
      <c r="EIB40" s="1583"/>
      <c r="EIC40" s="1583"/>
      <c r="EID40" s="1583"/>
      <c r="EIE40" s="1583"/>
      <c r="EIF40" s="1583"/>
      <c r="EIG40" s="1583"/>
      <c r="EIH40" s="1583"/>
      <c r="EII40" s="1583"/>
      <c r="EIJ40" s="1583"/>
      <c r="EIK40" s="1583"/>
      <c r="EIL40" s="1583"/>
      <c r="EIM40" s="1583"/>
      <c r="EIN40" s="1583"/>
      <c r="EIO40" s="1583"/>
      <c r="EIP40" s="1583"/>
      <c r="EIQ40" s="1583"/>
      <c r="EIR40" s="1583"/>
      <c r="EIS40" s="1583"/>
      <c r="EIT40" s="1583"/>
      <c r="EIU40" s="1583"/>
      <c r="EIV40" s="1583"/>
      <c r="EIW40" s="1583"/>
      <c r="EIX40" s="1583"/>
      <c r="EIY40" s="1583"/>
      <c r="EIZ40" s="1583"/>
      <c r="EJA40" s="1583"/>
      <c r="EJB40" s="1583"/>
      <c r="EJC40" s="1583"/>
      <c r="EJD40" s="1583"/>
      <c r="EJE40" s="1583"/>
      <c r="EJF40" s="1583"/>
      <c r="EJG40" s="1583"/>
      <c r="EJH40" s="1583"/>
      <c r="EJI40" s="1583"/>
      <c r="EJJ40" s="1583"/>
      <c r="EJK40" s="1583"/>
      <c r="EJL40" s="1583"/>
      <c r="EJM40" s="1583"/>
      <c r="EJN40" s="1583"/>
      <c r="EJO40" s="1583"/>
      <c r="EJP40" s="1583"/>
      <c r="EJQ40" s="1583"/>
      <c r="EJR40" s="1583"/>
      <c r="EJS40" s="1583"/>
      <c r="EJT40" s="1583"/>
      <c r="EJU40" s="1583"/>
      <c r="EJV40" s="1583"/>
      <c r="EJW40" s="1583"/>
      <c r="EJX40" s="1583"/>
      <c r="EJY40" s="1583"/>
      <c r="EJZ40" s="1583"/>
      <c r="EKA40" s="1583"/>
      <c r="EKB40" s="1583"/>
      <c r="EKC40" s="1583"/>
      <c r="EKD40" s="1583"/>
      <c r="EKE40" s="1583"/>
      <c r="EKF40" s="1583"/>
      <c r="EKG40" s="1583"/>
      <c r="EKH40" s="1583"/>
      <c r="EKI40" s="1583"/>
      <c r="EKJ40" s="1583"/>
      <c r="EKK40" s="1583"/>
      <c r="EKL40" s="1583"/>
      <c r="EKM40" s="1583"/>
      <c r="EKN40" s="1583"/>
      <c r="EKO40" s="1583"/>
      <c r="EKP40" s="1583"/>
      <c r="EKQ40" s="1583"/>
      <c r="EKR40" s="1583"/>
      <c r="EKS40" s="1583"/>
      <c r="EKT40" s="1583"/>
      <c r="EKU40" s="1583"/>
      <c r="EKV40" s="1583"/>
      <c r="EKW40" s="1583"/>
      <c r="EKX40" s="1583"/>
      <c r="EKY40" s="1583"/>
      <c r="EKZ40" s="1583"/>
      <c r="ELA40" s="1583"/>
      <c r="ELB40" s="1583"/>
      <c r="ELC40" s="1583"/>
      <c r="ELD40" s="1583"/>
      <c r="ELE40" s="1583"/>
      <c r="ELF40" s="1583"/>
      <c r="ELG40" s="1583"/>
      <c r="ELH40" s="1583"/>
      <c r="ELI40" s="1583"/>
      <c r="ELJ40" s="1583"/>
      <c r="ELK40" s="1583"/>
      <c r="ELL40" s="1583"/>
      <c r="ELM40" s="1583"/>
      <c r="ELN40" s="1583"/>
      <c r="ELO40" s="1583"/>
      <c r="ELP40" s="1583"/>
      <c r="ELQ40" s="1583"/>
      <c r="ELR40" s="1583"/>
      <c r="ELS40" s="1583"/>
      <c r="ELT40" s="1583"/>
      <c r="ELU40" s="1583"/>
      <c r="ELV40" s="1583"/>
      <c r="ELW40" s="1583"/>
      <c r="ELX40" s="1583"/>
      <c r="ELY40" s="1583"/>
      <c r="ELZ40" s="1583"/>
      <c r="EMA40" s="1583"/>
      <c r="EMB40" s="1583"/>
      <c r="EMC40" s="1583"/>
      <c r="EMD40" s="1583"/>
      <c r="EME40" s="1583"/>
      <c r="EMF40" s="1583"/>
      <c r="EMG40" s="1583"/>
      <c r="EMH40" s="1583"/>
      <c r="EMI40" s="1583"/>
      <c r="EMJ40" s="1583"/>
      <c r="EMK40" s="1583"/>
      <c r="EML40" s="1583"/>
      <c r="EMM40" s="1583"/>
      <c r="EMN40" s="1583"/>
      <c r="EMO40" s="1583"/>
      <c r="EMP40" s="1583"/>
      <c r="EMQ40" s="1583"/>
      <c r="EMR40" s="1583"/>
      <c r="EMS40" s="1583"/>
      <c r="EMT40" s="1583"/>
      <c r="EMU40" s="1583"/>
      <c r="EMV40" s="1583"/>
      <c r="EMW40" s="1583"/>
      <c r="EMX40" s="1583"/>
      <c r="EMY40" s="1583"/>
      <c r="EMZ40" s="1583"/>
      <c r="ENA40" s="1583"/>
      <c r="ENB40" s="1583"/>
      <c r="ENC40" s="1583"/>
      <c r="END40" s="1583"/>
      <c r="ENE40" s="1583"/>
      <c r="ENF40" s="1583"/>
      <c r="ENG40" s="1583"/>
      <c r="ENH40" s="1583"/>
      <c r="ENI40" s="1583"/>
      <c r="ENJ40" s="1583"/>
      <c r="ENK40" s="1583"/>
      <c r="ENL40" s="1583"/>
      <c r="ENM40" s="1583"/>
      <c r="ENN40" s="1583"/>
      <c r="ENO40" s="1583"/>
      <c r="ENP40" s="1583"/>
      <c r="ENQ40" s="1583"/>
      <c r="ENR40" s="1583"/>
      <c r="ENS40" s="1583"/>
      <c r="ENT40" s="1583"/>
      <c r="ENU40" s="1583"/>
      <c r="ENV40" s="1583"/>
      <c r="ENW40" s="1583"/>
      <c r="ENX40" s="1583"/>
      <c r="ENY40" s="1583"/>
      <c r="ENZ40" s="1583"/>
      <c r="EOA40" s="1583"/>
      <c r="EOB40" s="1583"/>
      <c r="EOC40" s="1583"/>
      <c r="EOD40" s="1583"/>
      <c r="EOE40" s="1583"/>
      <c r="EOF40" s="1583"/>
      <c r="EOG40" s="1583"/>
      <c r="EOH40" s="1583"/>
      <c r="EOI40" s="1583"/>
      <c r="EOJ40" s="1583"/>
      <c r="EOK40" s="1583"/>
      <c r="EOL40" s="1583"/>
      <c r="EOM40" s="1583"/>
      <c r="EON40" s="1583"/>
      <c r="EOO40" s="1583"/>
      <c r="EOP40" s="1583"/>
      <c r="EOQ40" s="1583"/>
      <c r="EOR40" s="1583"/>
      <c r="EOS40" s="1583"/>
      <c r="EOT40" s="1583"/>
      <c r="EOU40" s="1583"/>
      <c r="EOV40" s="1583"/>
      <c r="EOW40" s="1583"/>
      <c r="EOX40" s="1583"/>
      <c r="EOY40" s="1583"/>
      <c r="EOZ40" s="1583"/>
      <c r="EPA40" s="1583"/>
      <c r="EPB40" s="1583"/>
      <c r="EPC40" s="1583"/>
      <c r="EPD40" s="1583"/>
      <c r="EPE40" s="1583"/>
      <c r="EPF40" s="1583"/>
      <c r="EPG40" s="1583"/>
      <c r="EPH40" s="1583"/>
      <c r="EPI40" s="1583"/>
      <c r="EPJ40" s="1583"/>
      <c r="EPK40" s="1583"/>
      <c r="EPL40" s="1583"/>
      <c r="EPM40" s="1583"/>
      <c r="EPN40" s="1583"/>
      <c r="EPO40" s="1583"/>
      <c r="EPP40" s="1583"/>
      <c r="EPQ40" s="1583"/>
      <c r="EPR40" s="1583"/>
      <c r="EPS40" s="1583"/>
      <c r="EPT40" s="1583"/>
      <c r="EPU40" s="1583"/>
      <c r="EPV40" s="1583"/>
      <c r="EPW40" s="1583"/>
      <c r="EPX40" s="1583"/>
      <c r="EPY40" s="1583"/>
      <c r="EPZ40" s="1583"/>
      <c r="EQA40" s="1583"/>
      <c r="EQB40" s="1583"/>
      <c r="EQC40" s="1583"/>
      <c r="EQD40" s="1583"/>
      <c r="EQE40" s="1583"/>
      <c r="EQF40" s="1583"/>
      <c r="EQG40" s="1583"/>
      <c r="EQH40" s="1583"/>
      <c r="EQI40" s="1583"/>
      <c r="EQJ40" s="1583"/>
      <c r="EQK40" s="1583"/>
      <c r="EQL40" s="1583"/>
      <c r="EQM40" s="1583"/>
      <c r="EQN40" s="1583"/>
      <c r="EQO40" s="1583"/>
      <c r="EQP40" s="1583"/>
      <c r="EQQ40" s="1583"/>
      <c r="EQR40" s="1583"/>
      <c r="EQS40" s="1583"/>
      <c r="EQT40" s="1583"/>
      <c r="EQU40" s="1583"/>
      <c r="EQV40" s="1583"/>
      <c r="EQW40" s="1583"/>
      <c r="EQX40" s="1583"/>
      <c r="EQY40" s="1583"/>
      <c r="EQZ40" s="1583"/>
      <c r="ERA40" s="1583"/>
      <c r="ERB40" s="1583"/>
      <c r="ERC40" s="1583"/>
      <c r="ERD40" s="1583"/>
      <c r="ERE40" s="1583"/>
      <c r="ERF40" s="1583"/>
      <c r="ERG40" s="1583"/>
      <c r="ERH40" s="1583"/>
      <c r="ERI40" s="1583"/>
      <c r="ERJ40" s="1583"/>
      <c r="ERK40" s="1583"/>
      <c r="ERL40" s="1583"/>
      <c r="ERM40" s="1583"/>
      <c r="ERN40" s="1583"/>
      <c r="ERO40" s="1583"/>
      <c r="ERP40" s="1583"/>
      <c r="ERQ40" s="1583"/>
      <c r="ERR40" s="1583"/>
      <c r="ERS40" s="1583"/>
      <c r="ERT40" s="1583"/>
      <c r="ERU40" s="1583"/>
      <c r="ERV40" s="1583"/>
      <c r="ERW40" s="1583"/>
      <c r="ERX40" s="1583"/>
      <c r="ERY40" s="1583"/>
      <c r="ERZ40" s="1583"/>
      <c r="ESA40" s="1583"/>
      <c r="ESB40" s="1583"/>
      <c r="ESC40" s="1583"/>
      <c r="ESD40" s="1583"/>
      <c r="ESE40" s="1583"/>
      <c r="ESF40" s="1583"/>
      <c r="ESG40" s="1583"/>
      <c r="ESH40" s="1583"/>
      <c r="ESI40" s="1583"/>
      <c r="ESJ40" s="1583"/>
      <c r="ESK40" s="1583"/>
      <c r="ESL40" s="1583"/>
      <c r="ESM40" s="1583"/>
      <c r="ESN40" s="1583"/>
      <c r="ESO40" s="1583"/>
      <c r="ESP40" s="1583"/>
      <c r="ESQ40" s="1583"/>
      <c r="ESR40" s="1583"/>
      <c r="ESS40" s="1583"/>
      <c r="EST40" s="1583"/>
      <c r="ESU40" s="1583"/>
      <c r="ESV40" s="1583"/>
      <c r="ESW40" s="1583"/>
      <c r="ESX40" s="1583"/>
      <c r="ESY40" s="1583"/>
      <c r="ESZ40" s="1583"/>
      <c r="ETA40" s="1583"/>
      <c r="ETB40" s="1583"/>
      <c r="ETC40" s="1583"/>
      <c r="ETD40" s="1583"/>
      <c r="ETE40" s="1583"/>
      <c r="ETF40" s="1583"/>
      <c r="ETG40" s="1583"/>
      <c r="ETH40" s="1583"/>
      <c r="ETI40" s="1583"/>
      <c r="ETJ40" s="1583"/>
      <c r="ETK40" s="1583"/>
      <c r="ETL40" s="1583"/>
      <c r="ETM40" s="1583"/>
      <c r="ETN40" s="1583"/>
      <c r="ETO40" s="1583"/>
      <c r="ETP40" s="1583"/>
      <c r="ETQ40" s="1583"/>
      <c r="ETR40" s="1583"/>
      <c r="ETS40" s="1583"/>
      <c r="ETT40" s="1583"/>
      <c r="ETU40" s="1583"/>
      <c r="ETV40" s="1583"/>
      <c r="ETW40" s="1583"/>
      <c r="ETX40" s="1583"/>
      <c r="ETY40" s="1583"/>
      <c r="ETZ40" s="1583"/>
      <c r="EUA40" s="1583"/>
      <c r="EUB40" s="1583"/>
      <c r="EUC40" s="1583"/>
      <c r="EUD40" s="1583"/>
      <c r="EUE40" s="1583"/>
      <c r="EUF40" s="1583"/>
      <c r="EUG40" s="1583"/>
      <c r="EUH40" s="1583"/>
      <c r="EUI40" s="1583"/>
      <c r="EUJ40" s="1583"/>
      <c r="EUK40" s="1583"/>
      <c r="EUL40" s="1583"/>
      <c r="EUM40" s="1583"/>
      <c r="EUN40" s="1583"/>
      <c r="EUO40" s="1583"/>
      <c r="EUP40" s="1583"/>
      <c r="EUQ40" s="1583"/>
      <c r="EUR40" s="1583"/>
      <c r="EUS40" s="1583"/>
      <c r="EUT40" s="1583"/>
      <c r="EUU40" s="1583"/>
      <c r="EUV40" s="1583"/>
      <c r="EUW40" s="1583"/>
      <c r="EUX40" s="1583"/>
      <c r="EUY40" s="1583"/>
      <c r="EUZ40" s="1583"/>
      <c r="EVA40" s="1583"/>
      <c r="EVB40" s="1583"/>
      <c r="EVC40" s="1583"/>
      <c r="EVD40" s="1583"/>
      <c r="EVE40" s="1583"/>
      <c r="EVF40" s="1583"/>
      <c r="EVG40" s="1583"/>
      <c r="EVH40" s="1583"/>
      <c r="EVI40" s="1583"/>
      <c r="EVJ40" s="1583"/>
      <c r="EVK40" s="1583"/>
      <c r="EVL40" s="1583"/>
      <c r="EVM40" s="1583"/>
      <c r="EVN40" s="1583"/>
      <c r="EVO40" s="1583"/>
      <c r="EVP40" s="1583"/>
      <c r="EVQ40" s="1583"/>
      <c r="EVR40" s="1583"/>
      <c r="EVS40" s="1583"/>
      <c r="EVT40" s="1583"/>
      <c r="EVU40" s="1583"/>
      <c r="EVV40" s="1583"/>
      <c r="EVW40" s="1583"/>
      <c r="EVX40" s="1583"/>
      <c r="EVY40" s="1583"/>
      <c r="EVZ40" s="1583"/>
      <c r="EWA40" s="1583"/>
      <c r="EWB40" s="1583"/>
      <c r="EWC40" s="1583"/>
      <c r="EWD40" s="1583"/>
      <c r="EWE40" s="1583"/>
      <c r="EWF40" s="1583"/>
      <c r="EWG40" s="1583"/>
      <c r="EWH40" s="1583"/>
      <c r="EWI40" s="1583"/>
      <c r="EWJ40" s="1583"/>
      <c r="EWK40" s="1583"/>
      <c r="EWL40" s="1583"/>
      <c r="EWM40" s="1583"/>
      <c r="EWN40" s="1583"/>
      <c r="EWO40" s="1583"/>
      <c r="EWP40" s="1583"/>
      <c r="EWQ40" s="1583"/>
      <c r="EWR40" s="1583"/>
      <c r="EWS40" s="1583"/>
      <c r="EWT40" s="1583"/>
      <c r="EWU40" s="1583"/>
      <c r="EWV40" s="1583"/>
      <c r="EWW40" s="1583"/>
      <c r="EWX40" s="1583"/>
      <c r="EWY40" s="1583"/>
      <c r="EWZ40" s="1583"/>
      <c r="EXA40" s="1583"/>
      <c r="EXB40" s="1583"/>
      <c r="EXC40" s="1583"/>
      <c r="EXD40" s="1583"/>
      <c r="EXE40" s="1583"/>
      <c r="EXF40" s="1583"/>
      <c r="EXG40" s="1583"/>
      <c r="EXH40" s="1583"/>
      <c r="EXI40" s="1583"/>
      <c r="EXJ40" s="1583"/>
      <c r="EXK40" s="1583"/>
      <c r="EXL40" s="1583"/>
      <c r="EXM40" s="1583"/>
      <c r="EXN40" s="1583"/>
      <c r="EXO40" s="1583"/>
      <c r="EXP40" s="1583"/>
      <c r="EXQ40" s="1583"/>
      <c r="EXR40" s="1583"/>
      <c r="EXS40" s="1583"/>
      <c r="EXT40" s="1583"/>
      <c r="EXU40" s="1583"/>
      <c r="EXV40" s="1583"/>
      <c r="EXW40" s="1583"/>
      <c r="EXX40" s="1583"/>
      <c r="EXY40" s="1583"/>
      <c r="EXZ40" s="1583"/>
      <c r="EYA40" s="1583"/>
      <c r="EYB40" s="1583"/>
      <c r="EYC40" s="1583"/>
      <c r="EYD40" s="1583"/>
      <c r="EYE40" s="1583"/>
      <c r="EYF40" s="1583"/>
      <c r="EYG40" s="1583"/>
      <c r="EYH40" s="1583"/>
      <c r="EYI40" s="1583"/>
      <c r="EYJ40" s="1583"/>
      <c r="EYK40" s="1583"/>
      <c r="EYL40" s="1583"/>
      <c r="EYM40" s="1583"/>
      <c r="EYN40" s="1583"/>
      <c r="EYO40" s="1583"/>
      <c r="EYP40" s="1583"/>
      <c r="EYQ40" s="1583"/>
      <c r="EYR40" s="1583"/>
      <c r="EYS40" s="1583"/>
      <c r="EYT40" s="1583"/>
      <c r="EYU40" s="1583"/>
      <c r="EYV40" s="1583"/>
      <c r="EYW40" s="1583"/>
      <c r="EYX40" s="1583"/>
      <c r="EYY40" s="1583"/>
      <c r="EYZ40" s="1583"/>
      <c r="EZA40" s="1583"/>
      <c r="EZB40" s="1583"/>
      <c r="EZC40" s="1583"/>
      <c r="EZD40" s="1583"/>
      <c r="EZE40" s="1583"/>
      <c r="EZF40" s="1583"/>
      <c r="EZG40" s="1583"/>
      <c r="EZH40" s="1583"/>
      <c r="EZI40" s="1583"/>
      <c r="EZJ40" s="1583"/>
      <c r="EZK40" s="1583"/>
      <c r="EZL40" s="1583"/>
      <c r="EZM40" s="1583"/>
      <c r="EZN40" s="1583"/>
      <c r="EZO40" s="1583"/>
      <c r="EZP40" s="1583"/>
      <c r="EZQ40" s="1583"/>
      <c r="EZR40" s="1583"/>
      <c r="EZS40" s="1583"/>
      <c r="EZT40" s="1583"/>
      <c r="EZU40" s="1583"/>
      <c r="EZV40" s="1583"/>
      <c r="EZW40" s="1583"/>
      <c r="EZX40" s="1583"/>
      <c r="EZY40" s="1583"/>
      <c r="EZZ40" s="1583"/>
      <c r="FAA40" s="1583"/>
      <c r="FAB40" s="1583"/>
      <c r="FAC40" s="1583"/>
      <c r="FAD40" s="1583"/>
      <c r="FAE40" s="1583"/>
      <c r="FAF40" s="1583"/>
      <c r="FAG40" s="1583"/>
      <c r="FAH40" s="1583"/>
      <c r="FAI40" s="1583"/>
      <c r="FAJ40" s="1583"/>
      <c r="FAK40" s="1583"/>
      <c r="FAL40" s="1583"/>
      <c r="FAM40" s="1583"/>
      <c r="FAN40" s="1583"/>
      <c r="FAO40" s="1583"/>
      <c r="FAP40" s="1583"/>
      <c r="FAQ40" s="1583"/>
      <c r="FAR40" s="1583"/>
      <c r="FAS40" s="1583"/>
      <c r="FAT40" s="1583"/>
      <c r="FAU40" s="1583"/>
      <c r="FAV40" s="1583"/>
      <c r="FAW40" s="1583"/>
      <c r="FAX40" s="1583"/>
      <c r="FAY40" s="1583"/>
      <c r="FAZ40" s="1583"/>
      <c r="FBA40" s="1583"/>
      <c r="FBB40" s="1583"/>
      <c r="FBC40" s="1583"/>
      <c r="FBD40" s="1583"/>
      <c r="FBE40" s="1583"/>
      <c r="FBF40" s="1583"/>
      <c r="FBG40" s="1583"/>
      <c r="FBH40" s="1583"/>
      <c r="FBI40" s="1583"/>
      <c r="FBJ40" s="1583"/>
      <c r="FBK40" s="1583"/>
      <c r="FBL40" s="1583"/>
      <c r="FBM40" s="1583"/>
      <c r="FBN40" s="1583"/>
      <c r="FBO40" s="1583"/>
      <c r="FBP40" s="1583"/>
      <c r="FBQ40" s="1583"/>
      <c r="FBR40" s="1583"/>
      <c r="FBS40" s="1583"/>
      <c r="FBT40" s="1583"/>
      <c r="FBU40" s="1583"/>
      <c r="FBV40" s="1583"/>
      <c r="FBW40" s="1583"/>
      <c r="FBX40" s="1583"/>
      <c r="FBY40" s="1583"/>
      <c r="FBZ40" s="1583"/>
      <c r="FCA40" s="1583"/>
      <c r="FCB40" s="1583"/>
      <c r="FCC40" s="1583"/>
      <c r="FCD40" s="1583"/>
      <c r="FCE40" s="1583"/>
      <c r="FCF40" s="1583"/>
      <c r="FCG40" s="1583"/>
      <c r="FCH40" s="1583"/>
      <c r="FCI40" s="1583"/>
      <c r="FCJ40" s="1583"/>
      <c r="FCK40" s="1583"/>
      <c r="FCL40" s="1583"/>
      <c r="FCM40" s="1583"/>
      <c r="FCN40" s="1583"/>
      <c r="FCO40" s="1583"/>
      <c r="FCP40" s="1583"/>
      <c r="FCQ40" s="1583"/>
      <c r="FCR40" s="1583"/>
      <c r="FCS40" s="1583"/>
      <c r="FCT40" s="1583"/>
      <c r="FCU40" s="1583"/>
      <c r="FCV40" s="1583"/>
      <c r="FCW40" s="1583"/>
      <c r="FCX40" s="1583"/>
      <c r="FCY40" s="1583"/>
      <c r="FCZ40" s="1583"/>
      <c r="FDA40" s="1583"/>
      <c r="FDB40" s="1583"/>
      <c r="FDC40" s="1583"/>
      <c r="FDD40" s="1583"/>
      <c r="FDE40" s="1583"/>
      <c r="FDF40" s="1583"/>
      <c r="FDG40" s="1583"/>
      <c r="FDH40" s="1583"/>
      <c r="FDI40" s="1583"/>
      <c r="FDJ40" s="1583"/>
      <c r="FDK40" s="1583"/>
      <c r="FDL40" s="1583"/>
      <c r="FDM40" s="1583"/>
      <c r="FDN40" s="1583"/>
      <c r="FDO40" s="1583"/>
      <c r="FDP40" s="1583"/>
      <c r="FDQ40" s="1583"/>
      <c r="FDR40" s="1583"/>
      <c r="FDS40" s="1583"/>
      <c r="FDT40" s="1583"/>
      <c r="FDU40" s="1583"/>
      <c r="FDV40" s="1583"/>
      <c r="FDW40" s="1583"/>
      <c r="FDX40" s="1583"/>
      <c r="FDY40" s="1583"/>
      <c r="FDZ40" s="1583"/>
      <c r="FEA40" s="1583"/>
      <c r="FEB40" s="1583"/>
      <c r="FEC40" s="1583"/>
      <c r="FED40" s="1583"/>
      <c r="FEE40" s="1583"/>
      <c r="FEF40" s="1583"/>
      <c r="FEG40" s="1583"/>
      <c r="FEH40" s="1583"/>
      <c r="FEI40" s="1583"/>
      <c r="FEJ40" s="1583"/>
      <c r="FEK40" s="1583"/>
      <c r="FEL40" s="1583"/>
      <c r="FEM40" s="1583"/>
      <c r="FEN40" s="1583"/>
      <c r="FEO40" s="1583"/>
      <c r="FEP40" s="1583"/>
      <c r="FEQ40" s="1583"/>
      <c r="FER40" s="1583"/>
      <c r="FES40" s="1583"/>
      <c r="FET40" s="1583"/>
      <c r="FEU40" s="1583"/>
      <c r="FEV40" s="1583"/>
      <c r="FEW40" s="1583"/>
      <c r="FEX40" s="1583"/>
      <c r="FEY40" s="1583"/>
      <c r="FEZ40" s="1583"/>
      <c r="FFA40" s="1583"/>
      <c r="FFB40" s="1583"/>
      <c r="FFC40" s="1583"/>
      <c r="FFD40" s="1583"/>
      <c r="FFE40" s="1583"/>
      <c r="FFF40" s="1583"/>
      <c r="FFG40" s="1583"/>
      <c r="FFH40" s="1583"/>
      <c r="FFI40" s="1583"/>
      <c r="FFJ40" s="1583"/>
      <c r="FFK40" s="1583"/>
      <c r="FFL40" s="1583"/>
      <c r="FFM40" s="1583"/>
      <c r="FFN40" s="1583"/>
      <c r="FFO40" s="1583"/>
      <c r="FFP40" s="1583"/>
      <c r="FFQ40" s="1583"/>
      <c r="FFR40" s="1583"/>
      <c r="FFS40" s="1583"/>
      <c r="FFT40" s="1583"/>
      <c r="FFU40" s="1583"/>
      <c r="FFV40" s="1583"/>
      <c r="FFW40" s="1583"/>
      <c r="FFX40" s="1583"/>
      <c r="FFY40" s="1583"/>
      <c r="FFZ40" s="1583"/>
      <c r="FGA40" s="1583"/>
      <c r="FGB40" s="1583"/>
      <c r="FGC40" s="1583"/>
      <c r="FGD40" s="1583"/>
      <c r="FGE40" s="1583"/>
      <c r="FGF40" s="1583"/>
      <c r="FGG40" s="1583"/>
      <c r="FGH40" s="1583"/>
      <c r="FGI40" s="1583"/>
      <c r="FGJ40" s="1583"/>
      <c r="FGK40" s="1583"/>
      <c r="FGL40" s="1583"/>
      <c r="FGM40" s="1583"/>
      <c r="FGN40" s="1583"/>
      <c r="FGO40" s="1583"/>
      <c r="FGP40" s="1583"/>
      <c r="FGQ40" s="1583"/>
      <c r="FGR40" s="1583"/>
      <c r="FGS40" s="1583"/>
      <c r="FGT40" s="1583"/>
      <c r="FGU40" s="1583"/>
      <c r="FGV40" s="1583"/>
      <c r="FGW40" s="1583"/>
      <c r="FGX40" s="1583"/>
      <c r="FGY40" s="1583"/>
      <c r="FGZ40" s="1583"/>
      <c r="FHA40" s="1583"/>
      <c r="FHB40" s="1583"/>
      <c r="FHC40" s="1583"/>
      <c r="FHD40" s="1583"/>
      <c r="FHE40" s="1583"/>
      <c r="FHF40" s="1583"/>
      <c r="FHG40" s="1583"/>
      <c r="FHH40" s="1583"/>
      <c r="FHI40" s="1583"/>
      <c r="FHJ40" s="1583"/>
      <c r="FHK40" s="1583"/>
      <c r="FHL40" s="1583"/>
      <c r="FHM40" s="1583"/>
      <c r="FHN40" s="1583"/>
      <c r="FHO40" s="1583"/>
      <c r="FHP40" s="1583"/>
      <c r="FHQ40" s="1583"/>
      <c r="FHR40" s="1583"/>
      <c r="FHS40" s="1583"/>
      <c r="FHT40" s="1583"/>
      <c r="FHU40" s="1583"/>
      <c r="FHV40" s="1583"/>
      <c r="FHW40" s="1583"/>
      <c r="FHX40" s="1583"/>
      <c r="FHY40" s="1583"/>
      <c r="FHZ40" s="1583"/>
      <c r="FIA40" s="1583"/>
      <c r="FIB40" s="1583"/>
      <c r="FIC40" s="1583"/>
      <c r="FID40" s="1583"/>
      <c r="FIE40" s="1583"/>
      <c r="FIF40" s="1583"/>
      <c r="FIG40" s="1583"/>
      <c r="FIH40" s="1583"/>
      <c r="FII40" s="1583"/>
      <c r="FIJ40" s="1583"/>
      <c r="FIK40" s="1583"/>
      <c r="FIL40" s="1583"/>
      <c r="FIM40" s="1583"/>
      <c r="FIN40" s="1583"/>
      <c r="FIO40" s="1583"/>
      <c r="FIP40" s="1583"/>
      <c r="FIQ40" s="1583"/>
      <c r="FIR40" s="1583"/>
      <c r="FIS40" s="1583"/>
      <c r="FIT40" s="1583"/>
      <c r="FIU40" s="1583"/>
      <c r="FIV40" s="1583"/>
      <c r="FIW40" s="1583"/>
      <c r="FIX40" s="1583"/>
      <c r="FIY40" s="1583"/>
      <c r="FIZ40" s="1583"/>
      <c r="FJA40" s="1583"/>
      <c r="FJB40" s="1583"/>
      <c r="FJC40" s="1583"/>
      <c r="FJD40" s="1583"/>
      <c r="FJE40" s="1583"/>
      <c r="FJF40" s="1583"/>
      <c r="FJG40" s="1583"/>
      <c r="FJH40" s="1583"/>
      <c r="FJI40" s="1583"/>
      <c r="FJJ40" s="1583"/>
      <c r="FJK40" s="1583"/>
      <c r="FJL40" s="1583"/>
      <c r="FJM40" s="1583"/>
      <c r="FJN40" s="1583"/>
      <c r="FJO40" s="1583"/>
      <c r="FJP40" s="1583"/>
      <c r="FJQ40" s="1583"/>
      <c r="FJR40" s="1583"/>
      <c r="FJS40" s="1583"/>
      <c r="FJT40" s="1583"/>
      <c r="FJU40" s="1583"/>
      <c r="FJV40" s="1583"/>
      <c r="FJW40" s="1583"/>
      <c r="FJX40" s="1583"/>
      <c r="FJY40" s="1583"/>
      <c r="FJZ40" s="1583"/>
      <c r="FKA40" s="1583"/>
      <c r="FKB40" s="1583"/>
      <c r="FKC40" s="1583"/>
      <c r="FKD40" s="1583"/>
      <c r="FKE40" s="1583"/>
      <c r="FKF40" s="1583"/>
      <c r="FKG40" s="1583"/>
      <c r="FKH40" s="1583"/>
      <c r="FKI40" s="1583"/>
      <c r="FKJ40" s="1583"/>
      <c r="FKK40" s="1583"/>
      <c r="FKL40" s="1583"/>
      <c r="FKM40" s="1583"/>
      <c r="FKN40" s="1583"/>
      <c r="FKO40" s="1583"/>
      <c r="FKP40" s="1583"/>
      <c r="FKQ40" s="1583"/>
      <c r="FKR40" s="1583"/>
      <c r="FKS40" s="1583"/>
      <c r="FKT40" s="1583"/>
      <c r="FKU40" s="1583"/>
      <c r="FKV40" s="1583"/>
      <c r="FKW40" s="1583"/>
      <c r="FKX40" s="1583"/>
      <c r="FKY40" s="1583"/>
      <c r="FKZ40" s="1583"/>
      <c r="FLA40" s="1583"/>
      <c r="FLB40" s="1583"/>
      <c r="FLC40" s="1583"/>
      <c r="FLD40" s="1583"/>
      <c r="FLE40" s="1583"/>
      <c r="FLF40" s="1583"/>
      <c r="FLG40" s="1583"/>
      <c r="FLH40" s="1583"/>
      <c r="FLI40" s="1583"/>
      <c r="FLJ40" s="1583"/>
      <c r="FLK40" s="1583"/>
      <c r="FLL40" s="1583"/>
      <c r="FLM40" s="1583"/>
      <c r="FLN40" s="1583"/>
      <c r="FLO40" s="1583"/>
      <c r="FLP40" s="1583"/>
      <c r="FLQ40" s="1583"/>
      <c r="FLR40" s="1583"/>
      <c r="FLS40" s="1583"/>
      <c r="FLT40" s="1583"/>
      <c r="FLU40" s="1583"/>
      <c r="FLV40" s="1583"/>
      <c r="FLW40" s="1583"/>
      <c r="FLX40" s="1583"/>
      <c r="FLY40" s="1583"/>
      <c r="FLZ40" s="1583"/>
      <c r="FMA40" s="1583"/>
      <c r="FMB40" s="1583"/>
      <c r="FMC40" s="1583"/>
      <c r="FMD40" s="1583"/>
      <c r="FME40" s="1583"/>
      <c r="FMF40" s="1583"/>
      <c r="FMG40" s="1583"/>
      <c r="FMH40" s="1583"/>
      <c r="FMI40" s="1583"/>
      <c r="FMJ40" s="1583"/>
      <c r="FMK40" s="1583"/>
      <c r="FML40" s="1583"/>
      <c r="FMM40" s="1583"/>
      <c r="FMN40" s="1583"/>
      <c r="FMO40" s="1583"/>
      <c r="FMP40" s="1583"/>
      <c r="FMQ40" s="1583"/>
      <c r="FMR40" s="1583"/>
      <c r="FMS40" s="1583"/>
      <c r="FMT40" s="1583"/>
      <c r="FMU40" s="1583"/>
      <c r="FMV40" s="1583"/>
      <c r="FMW40" s="1583"/>
      <c r="FMX40" s="1583"/>
      <c r="FMY40" s="1583"/>
      <c r="FMZ40" s="1583"/>
      <c r="FNA40" s="1583"/>
      <c r="FNB40" s="1583"/>
      <c r="FNC40" s="1583"/>
      <c r="FND40" s="1583"/>
      <c r="FNE40" s="1583"/>
      <c r="FNF40" s="1583"/>
      <c r="FNG40" s="1583"/>
      <c r="FNH40" s="1583"/>
      <c r="FNI40" s="1583"/>
      <c r="FNJ40" s="1583"/>
      <c r="FNK40" s="1583"/>
      <c r="FNL40" s="1583"/>
      <c r="FNM40" s="1583"/>
      <c r="FNN40" s="1583"/>
      <c r="FNO40" s="1583"/>
      <c r="FNP40" s="1583"/>
      <c r="FNQ40" s="1583"/>
      <c r="FNR40" s="1583"/>
      <c r="FNS40" s="1583"/>
      <c r="FNT40" s="1583"/>
      <c r="FNU40" s="1583"/>
      <c r="FNV40" s="1583"/>
      <c r="FNW40" s="1583"/>
      <c r="FNX40" s="1583"/>
      <c r="FNY40" s="1583"/>
      <c r="FNZ40" s="1583"/>
      <c r="FOA40" s="1583"/>
      <c r="FOB40" s="1583"/>
      <c r="FOC40" s="1583"/>
      <c r="FOD40" s="1583"/>
      <c r="FOE40" s="1583"/>
      <c r="FOF40" s="1583"/>
      <c r="FOG40" s="1583"/>
      <c r="FOH40" s="1583"/>
      <c r="FOI40" s="1583"/>
      <c r="FOJ40" s="1583"/>
      <c r="FOK40" s="1583"/>
      <c r="FOL40" s="1583"/>
      <c r="FOM40" s="1583"/>
      <c r="FON40" s="1583"/>
      <c r="FOO40" s="1583"/>
      <c r="FOP40" s="1583"/>
      <c r="FOQ40" s="1583"/>
      <c r="FOR40" s="1583"/>
      <c r="FOS40" s="1583"/>
      <c r="FOT40" s="1583"/>
      <c r="FOU40" s="1583"/>
      <c r="FOV40" s="1583"/>
      <c r="FOW40" s="1583"/>
      <c r="FOX40" s="1583"/>
      <c r="FOY40" s="1583"/>
      <c r="FOZ40" s="1583"/>
      <c r="FPA40" s="1583"/>
      <c r="FPB40" s="1583"/>
      <c r="FPC40" s="1583"/>
      <c r="FPD40" s="1583"/>
      <c r="FPE40" s="1583"/>
      <c r="FPF40" s="1583"/>
      <c r="FPG40" s="1583"/>
      <c r="FPH40" s="1583"/>
      <c r="FPI40" s="1583"/>
      <c r="FPJ40" s="1583"/>
      <c r="FPK40" s="1583"/>
      <c r="FPL40" s="1583"/>
      <c r="FPM40" s="1583"/>
      <c r="FPN40" s="1583"/>
      <c r="FPO40" s="1583"/>
      <c r="FPP40" s="1583"/>
      <c r="FPQ40" s="1583"/>
      <c r="FPR40" s="1583"/>
      <c r="FPS40" s="1583"/>
      <c r="FPT40" s="1583"/>
      <c r="FPU40" s="1583"/>
      <c r="FPV40" s="1583"/>
      <c r="FPW40" s="1583"/>
      <c r="FPX40" s="1583"/>
      <c r="FPY40" s="1583"/>
      <c r="FPZ40" s="1583"/>
      <c r="FQA40" s="1583"/>
      <c r="FQB40" s="1583"/>
      <c r="FQC40" s="1583"/>
      <c r="FQD40" s="1583"/>
      <c r="FQE40" s="1583"/>
      <c r="FQF40" s="1583"/>
      <c r="FQG40" s="1583"/>
      <c r="FQH40" s="1583"/>
      <c r="FQI40" s="1583"/>
      <c r="FQJ40" s="1583"/>
      <c r="FQK40" s="1583"/>
      <c r="FQL40" s="1583"/>
      <c r="FQM40" s="1583"/>
      <c r="FQN40" s="1583"/>
      <c r="FQO40" s="1583"/>
      <c r="FQP40" s="1583"/>
      <c r="FQQ40" s="1583"/>
      <c r="FQR40" s="1583"/>
      <c r="FQS40" s="1583"/>
      <c r="FQT40" s="1583"/>
      <c r="FQU40" s="1583"/>
      <c r="FQV40" s="1583"/>
      <c r="FQW40" s="1583"/>
      <c r="FQX40" s="1583"/>
      <c r="FQY40" s="1583"/>
      <c r="FQZ40" s="1583"/>
      <c r="FRA40" s="1583"/>
      <c r="FRB40" s="1583"/>
      <c r="FRC40" s="1583"/>
      <c r="FRD40" s="1583"/>
      <c r="FRE40" s="1583"/>
      <c r="FRF40" s="1583"/>
      <c r="FRG40" s="1583"/>
      <c r="FRH40" s="1583"/>
      <c r="FRI40" s="1583"/>
      <c r="FRJ40" s="1583"/>
      <c r="FRK40" s="1583"/>
      <c r="FRL40" s="1583"/>
      <c r="FRM40" s="1583"/>
      <c r="FRN40" s="1583"/>
      <c r="FRO40" s="1583"/>
      <c r="FRP40" s="1583"/>
      <c r="FRQ40" s="1583"/>
      <c r="FRR40" s="1583"/>
      <c r="FRS40" s="1583"/>
      <c r="FRT40" s="1583"/>
      <c r="FRU40" s="1583"/>
      <c r="FRV40" s="1583"/>
      <c r="FRW40" s="1583"/>
      <c r="FRX40" s="1583"/>
      <c r="FRY40" s="1583"/>
      <c r="FRZ40" s="1583"/>
      <c r="FSA40" s="1583"/>
      <c r="FSB40" s="1583"/>
      <c r="FSC40" s="1583"/>
      <c r="FSD40" s="1583"/>
      <c r="FSE40" s="1583"/>
      <c r="FSF40" s="1583"/>
      <c r="FSG40" s="1583"/>
      <c r="FSH40" s="1583"/>
      <c r="FSI40" s="1583"/>
      <c r="FSJ40" s="1583"/>
      <c r="FSK40" s="1583"/>
      <c r="FSL40" s="1583"/>
      <c r="FSM40" s="1583"/>
      <c r="FSN40" s="1583"/>
      <c r="FSO40" s="1583"/>
      <c r="FSP40" s="1583"/>
      <c r="FSQ40" s="1583"/>
      <c r="FSR40" s="1583"/>
      <c r="FSS40" s="1583"/>
      <c r="FST40" s="1583"/>
      <c r="FSU40" s="1583"/>
      <c r="FSV40" s="1583"/>
      <c r="FSW40" s="1583"/>
      <c r="FSX40" s="1583"/>
      <c r="FSY40" s="1583"/>
      <c r="FSZ40" s="1583"/>
      <c r="FTA40" s="1583"/>
      <c r="FTB40" s="1583"/>
      <c r="FTC40" s="1583"/>
      <c r="FTD40" s="1583"/>
      <c r="FTE40" s="1583"/>
      <c r="FTF40" s="1583"/>
      <c r="FTG40" s="1583"/>
      <c r="FTH40" s="1583"/>
      <c r="FTI40" s="1583"/>
      <c r="FTJ40" s="1583"/>
      <c r="FTK40" s="1583"/>
      <c r="FTL40" s="1583"/>
      <c r="FTM40" s="1583"/>
      <c r="FTN40" s="1583"/>
      <c r="FTO40" s="1583"/>
      <c r="FTP40" s="1583"/>
      <c r="FTQ40" s="1583"/>
      <c r="FTR40" s="1583"/>
      <c r="FTS40" s="1583"/>
      <c r="FTT40" s="1583"/>
      <c r="FTU40" s="1583"/>
      <c r="FTV40" s="1583"/>
      <c r="FTW40" s="1583"/>
      <c r="FTX40" s="1583"/>
      <c r="FTY40" s="1583"/>
      <c r="FTZ40" s="1583"/>
      <c r="FUA40" s="1583"/>
      <c r="FUB40" s="1583"/>
      <c r="FUC40" s="1583"/>
      <c r="FUD40" s="1583"/>
      <c r="FUE40" s="1583"/>
      <c r="FUF40" s="1583"/>
      <c r="FUG40" s="1583"/>
      <c r="FUH40" s="1583"/>
      <c r="FUI40" s="1583"/>
      <c r="FUJ40" s="1583"/>
      <c r="FUK40" s="1583"/>
      <c r="FUL40" s="1583"/>
      <c r="FUM40" s="1583"/>
      <c r="FUN40" s="1583"/>
      <c r="FUO40" s="1583"/>
      <c r="FUP40" s="1583"/>
      <c r="FUQ40" s="1583"/>
      <c r="FUR40" s="1583"/>
      <c r="FUS40" s="1583"/>
      <c r="FUT40" s="1583"/>
      <c r="FUU40" s="1583"/>
      <c r="FUV40" s="1583"/>
      <c r="FUW40" s="1583"/>
      <c r="FUX40" s="1583"/>
      <c r="FUY40" s="1583"/>
      <c r="FUZ40" s="1583"/>
      <c r="FVA40" s="1583"/>
      <c r="FVB40" s="1583"/>
      <c r="FVC40" s="1583"/>
      <c r="FVD40" s="1583"/>
      <c r="FVE40" s="1583"/>
      <c r="FVF40" s="1583"/>
      <c r="FVG40" s="1583"/>
      <c r="FVH40" s="1583"/>
      <c r="FVI40" s="1583"/>
      <c r="FVJ40" s="1583"/>
      <c r="FVK40" s="1583"/>
      <c r="FVL40" s="1583"/>
      <c r="FVM40" s="1583"/>
      <c r="FVN40" s="1583"/>
      <c r="FVO40" s="1583"/>
      <c r="FVP40" s="1583"/>
      <c r="FVQ40" s="1583"/>
      <c r="FVR40" s="1583"/>
      <c r="FVS40" s="1583"/>
      <c r="FVT40" s="1583"/>
      <c r="FVU40" s="1583"/>
      <c r="FVV40" s="1583"/>
      <c r="FVW40" s="1583"/>
      <c r="FVX40" s="1583"/>
      <c r="FVY40" s="1583"/>
      <c r="FVZ40" s="1583"/>
      <c r="FWA40" s="1583"/>
      <c r="FWB40" s="1583"/>
      <c r="FWC40" s="1583"/>
      <c r="FWD40" s="1583"/>
      <c r="FWE40" s="1583"/>
      <c r="FWF40" s="1583"/>
      <c r="FWG40" s="1583"/>
      <c r="FWH40" s="1583"/>
      <c r="FWI40" s="1583"/>
      <c r="FWJ40" s="1583"/>
      <c r="FWK40" s="1583"/>
      <c r="FWL40" s="1583"/>
      <c r="FWM40" s="1583"/>
      <c r="FWN40" s="1583"/>
      <c r="FWO40" s="1583"/>
      <c r="FWP40" s="1583"/>
      <c r="FWQ40" s="1583"/>
      <c r="FWR40" s="1583"/>
      <c r="FWS40" s="1583"/>
      <c r="FWT40" s="1583"/>
      <c r="FWU40" s="1583"/>
      <c r="FWV40" s="1583"/>
      <c r="FWW40" s="1583"/>
      <c r="FWX40" s="1583"/>
      <c r="FWY40" s="1583"/>
      <c r="FWZ40" s="1583"/>
      <c r="FXA40" s="1583"/>
      <c r="FXB40" s="1583"/>
      <c r="FXC40" s="1583"/>
      <c r="FXD40" s="1583"/>
      <c r="FXE40" s="1583"/>
      <c r="FXF40" s="1583"/>
      <c r="FXG40" s="1583"/>
      <c r="FXH40" s="1583"/>
      <c r="FXI40" s="1583"/>
      <c r="FXJ40" s="1583"/>
      <c r="FXK40" s="1583"/>
      <c r="FXL40" s="1583"/>
      <c r="FXM40" s="1583"/>
      <c r="FXN40" s="1583"/>
      <c r="FXO40" s="1583"/>
      <c r="FXP40" s="1583"/>
      <c r="FXQ40" s="1583"/>
      <c r="FXR40" s="1583"/>
      <c r="FXS40" s="1583"/>
      <c r="FXT40" s="1583"/>
      <c r="FXU40" s="1583"/>
      <c r="FXV40" s="1583"/>
      <c r="FXW40" s="1583"/>
      <c r="FXX40" s="1583"/>
      <c r="FXY40" s="1583"/>
      <c r="FXZ40" s="1583"/>
      <c r="FYA40" s="1583"/>
      <c r="FYB40" s="1583"/>
      <c r="FYC40" s="1583"/>
      <c r="FYD40" s="1583"/>
      <c r="FYE40" s="1583"/>
      <c r="FYF40" s="1583"/>
      <c r="FYG40" s="1583"/>
      <c r="FYH40" s="1583"/>
      <c r="FYI40" s="1583"/>
      <c r="FYJ40" s="1583"/>
      <c r="FYK40" s="1583"/>
      <c r="FYL40" s="1583"/>
      <c r="FYM40" s="1583"/>
      <c r="FYN40" s="1583"/>
      <c r="FYO40" s="1583"/>
      <c r="FYP40" s="1583"/>
      <c r="FYQ40" s="1583"/>
      <c r="FYR40" s="1583"/>
      <c r="FYS40" s="1583"/>
      <c r="FYT40" s="1583"/>
      <c r="FYU40" s="1583"/>
      <c r="FYV40" s="1583"/>
      <c r="FYW40" s="1583"/>
      <c r="FYX40" s="1583"/>
      <c r="FYY40" s="1583"/>
      <c r="FYZ40" s="1583"/>
      <c r="FZA40" s="1583"/>
      <c r="FZB40" s="1583"/>
      <c r="FZC40" s="1583"/>
      <c r="FZD40" s="1583"/>
      <c r="FZE40" s="1583"/>
      <c r="FZF40" s="1583"/>
      <c r="FZG40" s="1583"/>
      <c r="FZH40" s="1583"/>
      <c r="FZI40" s="1583"/>
      <c r="FZJ40" s="1583"/>
      <c r="FZK40" s="1583"/>
      <c r="FZL40" s="1583"/>
      <c r="FZM40" s="1583"/>
      <c r="FZN40" s="1583"/>
      <c r="FZO40" s="1583"/>
      <c r="FZP40" s="1583"/>
      <c r="FZQ40" s="1583"/>
      <c r="FZR40" s="1583"/>
      <c r="FZS40" s="1583"/>
      <c r="FZT40" s="1583"/>
      <c r="FZU40" s="1583"/>
      <c r="FZV40" s="1583"/>
      <c r="FZW40" s="1583"/>
      <c r="FZX40" s="1583"/>
      <c r="FZY40" s="1583"/>
      <c r="FZZ40" s="1583"/>
      <c r="GAA40" s="1583"/>
      <c r="GAB40" s="1583"/>
      <c r="GAC40" s="1583"/>
      <c r="GAD40" s="1583"/>
      <c r="GAE40" s="1583"/>
      <c r="GAF40" s="1583"/>
      <c r="GAG40" s="1583"/>
      <c r="GAH40" s="1583"/>
      <c r="GAI40" s="1583"/>
      <c r="GAJ40" s="1583"/>
      <c r="GAK40" s="1583"/>
      <c r="GAL40" s="1583"/>
      <c r="GAM40" s="1583"/>
      <c r="GAN40" s="1583"/>
      <c r="GAO40" s="1583"/>
      <c r="GAP40" s="1583"/>
      <c r="GAQ40" s="1583"/>
      <c r="GAR40" s="1583"/>
      <c r="GAS40" s="1583"/>
      <c r="GAT40" s="1583"/>
      <c r="GAU40" s="1583"/>
      <c r="GAV40" s="1583"/>
      <c r="GAW40" s="1583"/>
      <c r="GAX40" s="1583"/>
      <c r="GAY40" s="1583"/>
      <c r="GAZ40" s="1583"/>
      <c r="GBA40" s="1583"/>
      <c r="GBB40" s="1583"/>
      <c r="GBC40" s="1583"/>
      <c r="GBD40" s="1583"/>
      <c r="GBE40" s="1583"/>
      <c r="GBF40" s="1583"/>
      <c r="GBG40" s="1583"/>
      <c r="GBH40" s="1583"/>
      <c r="GBI40" s="1583"/>
      <c r="GBJ40" s="1583"/>
      <c r="GBK40" s="1583"/>
      <c r="GBL40" s="1583"/>
      <c r="GBM40" s="1583"/>
      <c r="GBN40" s="1583"/>
      <c r="GBO40" s="1583"/>
      <c r="GBP40" s="1583"/>
      <c r="GBQ40" s="1583"/>
      <c r="GBR40" s="1583"/>
      <c r="GBS40" s="1583"/>
      <c r="GBT40" s="1583"/>
      <c r="GBU40" s="1583"/>
      <c r="GBV40" s="1583"/>
      <c r="GBW40" s="1583"/>
      <c r="GBX40" s="1583"/>
      <c r="GBY40" s="1583"/>
      <c r="GBZ40" s="1583"/>
      <c r="GCA40" s="1583"/>
      <c r="GCB40" s="1583"/>
      <c r="GCC40" s="1583"/>
      <c r="GCD40" s="1583"/>
      <c r="GCE40" s="1583"/>
      <c r="GCF40" s="1583"/>
      <c r="GCG40" s="1583"/>
      <c r="GCH40" s="1583"/>
      <c r="GCI40" s="1583"/>
      <c r="GCJ40" s="1583"/>
      <c r="GCK40" s="1583"/>
      <c r="GCL40" s="1583"/>
      <c r="GCM40" s="1583"/>
      <c r="GCN40" s="1583"/>
      <c r="GCO40" s="1583"/>
      <c r="GCP40" s="1583"/>
      <c r="GCQ40" s="1583"/>
      <c r="GCR40" s="1583"/>
      <c r="GCS40" s="1583"/>
      <c r="GCT40" s="1583"/>
      <c r="GCU40" s="1583"/>
      <c r="GCV40" s="1583"/>
      <c r="GCW40" s="1583"/>
      <c r="GCX40" s="1583"/>
      <c r="GCY40" s="1583"/>
      <c r="GCZ40" s="1583"/>
      <c r="GDA40" s="1583"/>
      <c r="GDB40" s="1583"/>
      <c r="GDC40" s="1583"/>
      <c r="GDD40" s="1583"/>
      <c r="GDE40" s="1583"/>
      <c r="GDF40" s="1583"/>
      <c r="GDG40" s="1583"/>
      <c r="GDH40" s="1583"/>
      <c r="GDI40" s="1583"/>
      <c r="GDJ40" s="1583"/>
      <c r="GDK40" s="1583"/>
      <c r="GDL40" s="1583"/>
      <c r="GDM40" s="1583"/>
      <c r="GDN40" s="1583"/>
      <c r="GDO40" s="1583"/>
      <c r="GDP40" s="1583"/>
      <c r="GDQ40" s="1583"/>
      <c r="GDR40" s="1583"/>
      <c r="GDS40" s="1583"/>
      <c r="GDT40" s="1583"/>
      <c r="GDU40" s="1583"/>
      <c r="GDV40" s="1583"/>
      <c r="GDW40" s="1583"/>
      <c r="GDX40" s="1583"/>
      <c r="GDY40" s="1583"/>
      <c r="GDZ40" s="1583"/>
      <c r="GEA40" s="1583"/>
      <c r="GEB40" s="1583"/>
      <c r="GEC40" s="1583"/>
      <c r="GED40" s="1583"/>
      <c r="GEE40" s="1583"/>
      <c r="GEF40" s="1583"/>
      <c r="GEG40" s="1583"/>
      <c r="GEH40" s="1583"/>
      <c r="GEI40" s="1583"/>
      <c r="GEJ40" s="1583"/>
      <c r="GEK40" s="1583"/>
      <c r="GEL40" s="1583"/>
      <c r="GEM40" s="1583"/>
      <c r="GEN40" s="1583"/>
      <c r="GEO40" s="1583"/>
      <c r="GEP40" s="1583"/>
      <c r="GEQ40" s="1583"/>
      <c r="GER40" s="1583"/>
      <c r="GES40" s="1583"/>
      <c r="GET40" s="1583"/>
      <c r="GEU40" s="1583"/>
      <c r="GEV40" s="1583"/>
      <c r="GEW40" s="1583"/>
      <c r="GEX40" s="1583"/>
      <c r="GEY40" s="1583"/>
      <c r="GEZ40" s="1583"/>
      <c r="GFA40" s="1583"/>
      <c r="GFB40" s="1583"/>
      <c r="GFC40" s="1583"/>
      <c r="GFD40" s="1583"/>
      <c r="GFE40" s="1583"/>
      <c r="GFF40" s="1583"/>
      <c r="GFG40" s="1583"/>
      <c r="GFH40" s="1583"/>
      <c r="GFI40" s="1583"/>
      <c r="GFJ40" s="1583"/>
      <c r="GFK40" s="1583"/>
      <c r="GFL40" s="1583"/>
      <c r="GFM40" s="1583"/>
      <c r="GFN40" s="1583"/>
      <c r="GFO40" s="1583"/>
      <c r="GFP40" s="1583"/>
      <c r="GFQ40" s="1583"/>
      <c r="GFR40" s="1583"/>
      <c r="GFS40" s="1583"/>
      <c r="GFT40" s="1583"/>
      <c r="GFU40" s="1583"/>
      <c r="GFV40" s="1583"/>
      <c r="GFW40" s="1583"/>
      <c r="GFX40" s="1583"/>
      <c r="GFY40" s="1583"/>
      <c r="GFZ40" s="1583"/>
      <c r="GGA40" s="1583"/>
      <c r="GGB40" s="1583"/>
      <c r="GGC40" s="1583"/>
      <c r="GGD40" s="1583"/>
      <c r="GGE40" s="1583"/>
      <c r="GGF40" s="1583"/>
      <c r="GGG40" s="1583"/>
      <c r="GGH40" s="1583"/>
      <c r="GGI40" s="1583"/>
      <c r="GGJ40" s="1583"/>
      <c r="GGK40" s="1583"/>
      <c r="GGL40" s="1583"/>
      <c r="GGM40" s="1583"/>
      <c r="GGN40" s="1583"/>
      <c r="GGO40" s="1583"/>
      <c r="GGP40" s="1583"/>
      <c r="GGQ40" s="1583"/>
      <c r="GGR40" s="1583"/>
      <c r="GGS40" s="1583"/>
      <c r="GGT40" s="1583"/>
      <c r="GGU40" s="1583"/>
      <c r="GGV40" s="1583"/>
      <c r="GGW40" s="1583"/>
      <c r="GGX40" s="1583"/>
      <c r="GGY40" s="1583"/>
      <c r="GGZ40" s="1583"/>
      <c r="GHA40" s="1583"/>
      <c r="GHB40" s="1583"/>
      <c r="GHC40" s="1583"/>
      <c r="GHD40" s="1583"/>
      <c r="GHE40" s="1583"/>
      <c r="GHF40" s="1583"/>
      <c r="GHG40" s="1583"/>
      <c r="GHH40" s="1583"/>
      <c r="GHI40" s="1583"/>
      <c r="GHJ40" s="1583"/>
      <c r="GHK40" s="1583"/>
      <c r="GHL40" s="1583"/>
      <c r="GHM40" s="1583"/>
      <c r="GHN40" s="1583"/>
      <c r="GHO40" s="1583"/>
      <c r="GHP40" s="1583"/>
      <c r="GHQ40" s="1583"/>
      <c r="GHR40" s="1583"/>
      <c r="GHS40" s="1583"/>
      <c r="GHT40" s="1583"/>
      <c r="GHU40" s="1583"/>
      <c r="GHV40" s="1583"/>
      <c r="GHW40" s="1583"/>
      <c r="GHX40" s="1583"/>
      <c r="GHY40" s="1583"/>
      <c r="GHZ40" s="1583"/>
      <c r="GIA40" s="1583"/>
      <c r="GIB40" s="1583"/>
      <c r="GIC40" s="1583"/>
      <c r="GID40" s="1583"/>
      <c r="GIE40" s="1583"/>
      <c r="GIF40" s="1583"/>
      <c r="GIG40" s="1583"/>
      <c r="GIH40" s="1583"/>
      <c r="GII40" s="1583"/>
      <c r="GIJ40" s="1583"/>
      <c r="GIK40" s="1583"/>
      <c r="GIL40" s="1583"/>
      <c r="GIM40" s="1583"/>
      <c r="GIN40" s="1583"/>
      <c r="GIO40" s="1583"/>
      <c r="GIP40" s="1583"/>
      <c r="GIQ40" s="1583"/>
      <c r="GIR40" s="1583"/>
      <c r="GIS40" s="1583"/>
      <c r="GIT40" s="1583"/>
      <c r="GIU40" s="1583"/>
      <c r="GIV40" s="1583"/>
      <c r="GIW40" s="1583"/>
      <c r="GIX40" s="1583"/>
      <c r="GIY40" s="1583"/>
      <c r="GIZ40" s="1583"/>
      <c r="GJA40" s="1583"/>
      <c r="GJB40" s="1583"/>
      <c r="GJC40" s="1583"/>
      <c r="GJD40" s="1583"/>
      <c r="GJE40" s="1583"/>
      <c r="GJF40" s="1583"/>
      <c r="GJG40" s="1583"/>
      <c r="GJH40" s="1583"/>
      <c r="GJI40" s="1583"/>
      <c r="GJJ40" s="1583"/>
      <c r="GJK40" s="1583"/>
      <c r="GJL40" s="1583"/>
      <c r="GJM40" s="1583"/>
      <c r="GJN40" s="1583"/>
      <c r="GJO40" s="1583"/>
      <c r="GJP40" s="1583"/>
      <c r="GJQ40" s="1583"/>
      <c r="GJR40" s="1583"/>
      <c r="GJS40" s="1583"/>
      <c r="GJT40" s="1583"/>
      <c r="GJU40" s="1583"/>
      <c r="GJV40" s="1583"/>
      <c r="GJW40" s="1583"/>
      <c r="GJX40" s="1583"/>
      <c r="GJY40" s="1583"/>
      <c r="GJZ40" s="1583"/>
      <c r="GKA40" s="1583"/>
      <c r="GKB40" s="1583"/>
      <c r="GKC40" s="1583"/>
      <c r="GKD40" s="1583"/>
      <c r="GKE40" s="1583"/>
      <c r="GKF40" s="1583"/>
      <c r="GKG40" s="1583"/>
      <c r="GKH40" s="1583"/>
      <c r="GKI40" s="1583"/>
      <c r="GKJ40" s="1583"/>
      <c r="GKK40" s="1583"/>
      <c r="GKL40" s="1583"/>
      <c r="GKM40" s="1583"/>
      <c r="GKN40" s="1583"/>
      <c r="GKO40" s="1583"/>
      <c r="GKP40" s="1583"/>
      <c r="GKQ40" s="1583"/>
      <c r="GKR40" s="1583"/>
      <c r="GKS40" s="1583"/>
      <c r="GKT40" s="1583"/>
      <c r="GKU40" s="1583"/>
      <c r="GKV40" s="1583"/>
      <c r="GKW40" s="1583"/>
      <c r="GKX40" s="1583"/>
      <c r="GKY40" s="1583"/>
      <c r="GKZ40" s="1583"/>
      <c r="GLA40" s="1583"/>
      <c r="GLB40" s="1583"/>
      <c r="GLC40" s="1583"/>
      <c r="GLD40" s="1583"/>
      <c r="GLE40" s="1583"/>
      <c r="GLF40" s="1583"/>
      <c r="GLG40" s="1583"/>
      <c r="GLH40" s="1583"/>
      <c r="GLI40" s="1583"/>
      <c r="GLJ40" s="1583"/>
      <c r="GLK40" s="1583"/>
      <c r="GLL40" s="1583"/>
      <c r="GLM40" s="1583"/>
      <c r="GLN40" s="1583"/>
      <c r="GLO40" s="1583"/>
      <c r="GLP40" s="1583"/>
      <c r="GLQ40" s="1583"/>
      <c r="GLR40" s="1583"/>
      <c r="GLS40" s="1583"/>
      <c r="GLT40" s="1583"/>
      <c r="GLU40" s="1583"/>
      <c r="GLV40" s="1583"/>
      <c r="GLW40" s="1583"/>
      <c r="GLX40" s="1583"/>
      <c r="GLY40" s="1583"/>
      <c r="GLZ40" s="1583"/>
      <c r="GMA40" s="1583"/>
      <c r="GMB40" s="1583"/>
      <c r="GMC40" s="1583"/>
      <c r="GMD40" s="1583"/>
      <c r="GME40" s="1583"/>
      <c r="GMF40" s="1583"/>
      <c r="GMG40" s="1583"/>
      <c r="GMH40" s="1583"/>
      <c r="GMI40" s="1583"/>
      <c r="GMJ40" s="1583"/>
      <c r="GMK40" s="1583"/>
      <c r="GML40" s="1583"/>
      <c r="GMM40" s="1583"/>
      <c r="GMN40" s="1583"/>
      <c r="GMO40" s="1583"/>
      <c r="GMP40" s="1583"/>
      <c r="GMQ40" s="1583"/>
      <c r="GMR40" s="1583"/>
      <c r="GMS40" s="1583"/>
      <c r="GMT40" s="1583"/>
      <c r="GMU40" s="1583"/>
      <c r="GMV40" s="1583"/>
      <c r="GMW40" s="1583"/>
      <c r="GMX40" s="1583"/>
      <c r="GMY40" s="1583"/>
      <c r="GMZ40" s="1583"/>
      <c r="GNA40" s="1583"/>
      <c r="GNB40" s="1583"/>
      <c r="GNC40" s="1583"/>
      <c r="GND40" s="1583"/>
      <c r="GNE40" s="1583"/>
      <c r="GNF40" s="1583"/>
      <c r="GNG40" s="1583"/>
      <c r="GNH40" s="1583"/>
      <c r="GNI40" s="1583"/>
      <c r="GNJ40" s="1583"/>
      <c r="GNK40" s="1583"/>
      <c r="GNL40" s="1583"/>
      <c r="GNM40" s="1583"/>
      <c r="GNN40" s="1583"/>
      <c r="GNO40" s="1583"/>
      <c r="GNP40" s="1583"/>
      <c r="GNQ40" s="1583"/>
      <c r="GNR40" s="1583"/>
      <c r="GNS40" s="1583"/>
      <c r="GNT40" s="1583"/>
      <c r="GNU40" s="1583"/>
      <c r="GNV40" s="1583"/>
      <c r="GNW40" s="1583"/>
      <c r="GNX40" s="1583"/>
      <c r="GNY40" s="1583"/>
      <c r="GNZ40" s="1583"/>
      <c r="GOA40" s="1583"/>
      <c r="GOB40" s="1583"/>
      <c r="GOC40" s="1583"/>
      <c r="GOD40" s="1583"/>
      <c r="GOE40" s="1583"/>
      <c r="GOF40" s="1583"/>
      <c r="GOG40" s="1583"/>
      <c r="GOH40" s="1583"/>
      <c r="GOI40" s="1583"/>
      <c r="GOJ40" s="1583"/>
      <c r="GOK40" s="1583"/>
      <c r="GOL40" s="1583"/>
      <c r="GOM40" s="1583"/>
      <c r="GON40" s="1583"/>
      <c r="GOO40" s="1583"/>
      <c r="GOP40" s="1583"/>
      <c r="GOQ40" s="1583"/>
      <c r="GOR40" s="1583"/>
      <c r="GOS40" s="1583"/>
      <c r="GOT40" s="1583"/>
      <c r="GOU40" s="1583"/>
      <c r="GOV40" s="1583"/>
      <c r="GOW40" s="1583"/>
      <c r="GOX40" s="1583"/>
      <c r="GOY40" s="1583"/>
      <c r="GOZ40" s="1583"/>
      <c r="GPA40" s="1583"/>
      <c r="GPB40" s="1583"/>
      <c r="GPC40" s="1583"/>
      <c r="GPD40" s="1583"/>
      <c r="GPE40" s="1583"/>
      <c r="GPF40" s="1583"/>
      <c r="GPG40" s="1583"/>
      <c r="GPH40" s="1583"/>
      <c r="GPI40" s="1583"/>
      <c r="GPJ40" s="1583"/>
      <c r="GPK40" s="1583"/>
      <c r="GPL40" s="1583"/>
      <c r="GPM40" s="1583"/>
      <c r="GPN40" s="1583"/>
      <c r="GPO40" s="1583"/>
      <c r="GPP40" s="1583"/>
      <c r="GPQ40" s="1583"/>
      <c r="GPR40" s="1583"/>
      <c r="GPS40" s="1583"/>
      <c r="GPT40" s="1583"/>
      <c r="GPU40" s="1583"/>
      <c r="GPV40" s="1583"/>
      <c r="GPW40" s="1583"/>
      <c r="GPX40" s="1583"/>
      <c r="GPY40" s="1583"/>
      <c r="GPZ40" s="1583"/>
      <c r="GQA40" s="1583"/>
      <c r="GQB40" s="1583"/>
      <c r="GQC40" s="1583"/>
      <c r="GQD40" s="1583"/>
      <c r="GQE40" s="1583"/>
      <c r="GQF40" s="1583"/>
      <c r="GQG40" s="1583"/>
      <c r="GQH40" s="1583"/>
      <c r="GQI40" s="1583"/>
      <c r="GQJ40" s="1583"/>
      <c r="GQK40" s="1583"/>
      <c r="GQL40" s="1583"/>
      <c r="GQM40" s="1583"/>
      <c r="GQN40" s="1583"/>
      <c r="GQO40" s="1583"/>
      <c r="GQP40" s="1583"/>
      <c r="GQQ40" s="1583"/>
      <c r="GQR40" s="1583"/>
      <c r="GQS40" s="1583"/>
      <c r="GQT40" s="1583"/>
      <c r="GQU40" s="1583"/>
      <c r="GQV40" s="1583"/>
      <c r="GQW40" s="1583"/>
      <c r="GQX40" s="1583"/>
      <c r="GQY40" s="1583"/>
      <c r="GQZ40" s="1583"/>
      <c r="GRA40" s="1583"/>
      <c r="GRB40" s="1583"/>
      <c r="GRC40" s="1583"/>
      <c r="GRD40" s="1583"/>
      <c r="GRE40" s="1583"/>
      <c r="GRF40" s="1583"/>
      <c r="GRG40" s="1583"/>
      <c r="GRH40" s="1583"/>
      <c r="GRI40" s="1583"/>
      <c r="GRJ40" s="1583"/>
      <c r="GRK40" s="1583"/>
      <c r="GRL40" s="1583"/>
      <c r="GRM40" s="1583"/>
      <c r="GRN40" s="1583"/>
      <c r="GRO40" s="1583"/>
      <c r="GRP40" s="1583"/>
      <c r="GRQ40" s="1583"/>
      <c r="GRR40" s="1583"/>
      <c r="GRS40" s="1583"/>
      <c r="GRT40" s="1583"/>
      <c r="GRU40" s="1583"/>
      <c r="GRV40" s="1583"/>
      <c r="GRW40" s="1583"/>
      <c r="GRX40" s="1583"/>
      <c r="GRY40" s="1583"/>
      <c r="GRZ40" s="1583"/>
      <c r="GSA40" s="1583"/>
      <c r="GSB40" s="1583"/>
      <c r="GSC40" s="1583"/>
      <c r="GSD40" s="1583"/>
      <c r="GSE40" s="1583"/>
      <c r="GSF40" s="1583"/>
      <c r="GSG40" s="1583"/>
      <c r="GSH40" s="1583"/>
      <c r="GSI40" s="1583"/>
      <c r="GSJ40" s="1583"/>
      <c r="GSK40" s="1583"/>
      <c r="GSL40" s="1583"/>
      <c r="GSM40" s="1583"/>
      <c r="GSN40" s="1583"/>
      <c r="GSO40" s="1583"/>
      <c r="GSP40" s="1583"/>
      <c r="GSQ40" s="1583"/>
      <c r="GSR40" s="1583"/>
      <c r="GSS40" s="1583"/>
      <c r="GST40" s="1583"/>
      <c r="GSU40" s="1583"/>
      <c r="GSV40" s="1583"/>
      <c r="GSW40" s="1583"/>
      <c r="GSX40" s="1583"/>
      <c r="GSY40" s="1583"/>
      <c r="GSZ40" s="1583"/>
      <c r="GTA40" s="1583"/>
      <c r="GTB40" s="1583"/>
      <c r="GTC40" s="1583"/>
      <c r="GTD40" s="1583"/>
      <c r="GTE40" s="1583"/>
      <c r="GTF40" s="1583"/>
      <c r="GTG40" s="1583"/>
      <c r="GTH40" s="1583"/>
      <c r="GTI40" s="1583"/>
      <c r="GTJ40" s="1583"/>
      <c r="GTK40" s="1583"/>
      <c r="GTL40" s="1583"/>
      <c r="GTM40" s="1583"/>
      <c r="GTN40" s="1583"/>
      <c r="GTO40" s="1583"/>
      <c r="GTP40" s="1583"/>
      <c r="GTQ40" s="1583"/>
      <c r="GTR40" s="1583"/>
      <c r="GTS40" s="1583"/>
      <c r="GTT40" s="1583"/>
      <c r="GTU40" s="1583"/>
      <c r="GTV40" s="1583"/>
      <c r="GTW40" s="1583"/>
      <c r="GTX40" s="1583"/>
      <c r="GTY40" s="1583"/>
      <c r="GTZ40" s="1583"/>
      <c r="GUA40" s="1583"/>
      <c r="GUB40" s="1583"/>
      <c r="GUC40" s="1583"/>
      <c r="GUD40" s="1583"/>
      <c r="GUE40" s="1583"/>
      <c r="GUF40" s="1583"/>
      <c r="GUG40" s="1583"/>
      <c r="GUH40" s="1583"/>
      <c r="GUI40" s="1583"/>
      <c r="GUJ40" s="1583"/>
      <c r="GUK40" s="1583"/>
      <c r="GUL40" s="1583"/>
      <c r="GUM40" s="1583"/>
      <c r="GUN40" s="1583"/>
      <c r="GUO40" s="1583"/>
      <c r="GUP40" s="1583"/>
      <c r="GUQ40" s="1583"/>
      <c r="GUR40" s="1583"/>
      <c r="GUS40" s="1583"/>
      <c r="GUT40" s="1583"/>
      <c r="GUU40" s="1583"/>
      <c r="GUV40" s="1583"/>
      <c r="GUW40" s="1583"/>
      <c r="GUX40" s="1583"/>
      <c r="GUY40" s="1583"/>
      <c r="GUZ40" s="1583"/>
      <c r="GVA40" s="1583"/>
      <c r="GVB40" s="1583"/>
      <c r="GVC40" s="1583"/>
      <c r="GVD40" s="1583"/>
      <c r="GVE40" s="1583"/>
      <c r="GVF40" s="1583"/>
      <c r="GVG40" s="1583"/>
      <c r="GVH40" s="1583"/>
      <c r="GVI40" s="1583"/>
      <c r="GVJ40" s="1583"/>
      <c r="GVK40" s="1583"/>
      <c r="GVL40" s="1583"/>
      <c r="GVM40" s="1583"/>
      <c r="GVN40" s="1583"/>
      <c r="GVO40" s="1583"/>
      <c r="GVP40" s="1583"/>
      <c r="GVQ40" s="1583"/>
      <c r="GVR40" s="1583"/>
      <c r="GVS40" s="1583"/>
      <c r="GVT40" s="1583"/>
      <c r="GVU40" s="1583"/>
      <c r="GVV40" s="1583"/>
      <c r="GVW40" s="1583"/>
      <c r="GVX40" s="1583"/>
      <c r="GVY40" s="1583"/>
      <c r="GVZ40" s="1583"/>
      <c r="GWA40" s="1583"/>
      <c r="GWB40" s="1583"/>
      <c r="GWC40" s="1583"/>
      <c r="GWD40" s="1583"/>
      <c r="GWE40" s="1583"/>
      <c r="GWF40" s="1583"/>
      <c r="GWG40" s="1583"/>
      <c r="GWH40" s="1583"/>
      <c r="GWI40" s="1583"/>
      <c r="GWJ40" s="1583"/>
      <c r="GWK40" s="1583"/>
      <c r="GWL40" s="1583"/>
      <c r="GWM40" s="1583"/>
      <c r="GWN40" s="1583"/>
      <c r="GWO40" s="1583"/>
      <c r="GWP40" s="1583"/>
      <c r="GWQ40" s="1583"/>
      <c r="GWR40" s="1583"/>
      <c r="GWS40" s="1583"/>
      <c r="GWT40" s="1583"/>
      <c r="GWU40" s="1583"/>
      <c r="GWV40" s="1583"/>
      <c r="GWW40" s="1583"/>
      <c r="GWX40" s="1583"/>
      <c r="GWY40" s="1583"/>
      <c r="GWZ40" s="1583"/>
      <c r="GXA40" s="1583"/>
      <c r="GXB40" s="1583"/>
      <c r="GXC40" s="1583"/>
      <c r="GXD40" s="1583"/>
      <c r="GXE40" s="1583"/>
      <c r="GXF40" s="1583"/>
      <c r="GXG40" s="1583"/>
      <c r="GXH40" s="1583"/>
      <c r="GXI40" s="1583"/>
      <c r="GXJ40" s="1583"/>
      <c r="GXK40" s="1583"/>
      <c r="GXL40" s="1583"/>
      <c r="GXM40" s="1583"/>
      <c r="GXN40" s="1583"/>
      <c r="GXO40" s="1583"/>
      <c r="GXP40" s="1583"/>
      <c r="GXQ40" s="1583"/>
      <c r="GXR40" s="1583"/>
      <c r="GXS40" s="1583"/>
      <c r="GXT40" s="1583"/>
      <c r="GXU40" s="1583"/>
      <c r="GXV40" s="1583"/>
      <c r="GXW40" s="1583"/>
      <c r="GXX40" s="1583"/>
      <c r="GXY40" s="1583"/>
      <c r="GXZ40" s="1583"/>
      <c r="GYA40" s="1583"/>
      <c r="GYB40" s="1583"/>
      <c r="GYC40" s="1583"/>
      <c r="GYD40" s="1583"/>
      <c r="GYE40" s="1583"/>
      <c r="GYF40" s="1583"/>
      <c r="GYG40" s="1583"/>
      <c r="GYH40" s="1583"/>
      <c r="GYI40" s="1583"/>
      <c r="GYJ40" s="1583"/>
      <c r="GYK40" s="1583"/>
      <c r="GYL40" s="1583"/>
      <c r="GYM40" s="1583"/>
      <c r="GYN40" s="1583"/>
      <c r="GYO40" s="1583"/>
      <c r="GYP40" s="1583"/>
      <c r="GYQ40" s="1583"/>
      <c r="GYR40" s="1583"/>
      <c r="GYS40" s="1583"/>
      <c r="GYT40" s="1583"/>
      <c r="GYU40" s="1583"/>
      <c r="GYV40" s="1583"/>
      <c r="GYW40" s="1583"/>
      <c r="GYX40" s="1583"/>
      <c r="GYY40" s="1583"/>
      <c r="GYZ40" s="1583"/>
      <c r="GZA40" s="1583"/>
      <c r="GZB40" s="1583"/>
      <c r="GZC40" s="1583"/>
      <c r="GZD40" s="1583"/>
      <c r="GZE40" s="1583"/>
      <c r="GZF40" s="1583"/>
      <c r="GZG40" s="1583"/>
      <c r="GZH40" s="1583"/>
      <c r="GZI40" s="1583"/>
      <c r="GZJ40" s="1583"/>
      <c r="GZK40" s="1583"/>
      <c r="GZL40" s="1583"/>
      <c r="GZM40" s="1583"/>
      <c r="GZN40" s="1583"/>
      <c r="GZO40" s="1583"/>
      <c r="GZP40" s="1583"/>
      <c r="GZQ40" s="1583"/>
      <c r="GZR40" s="1583"/>
      <c r="GZS40" s="1583"/>
      <c r="GZT40" s="1583"/>
      <c r="GZU40" s="1583"/>
      <c r="GZV40" s="1583"/>
      <c r="GZW40" s="1583"/>
      <c r="GZX40" s="1583"/>
      <c r="GZY40" s="1583"/>
      <c r="GZZ40" s="1583"/>
      <c r="HAA40" s="1583"/>
      <c r="HAB40" s="1583"/>
      <c r="HAC40" s="1583"/>
      <c r="HAD40" s="1583"/>
      <c r="HAE40" s="1583"/>
      <c r="HAF40" s="1583"/>
      <c r="HAG40" s="1583"/>
      <c r="HAH40" s="1583"/>
      <c r="HAI40" s="1583"/>
      <c r="HAJ40" s="1583"/>
      <c r="HAK40" s="1583"/>
      <c r="HAL40" s="1583"/>
      <c r="HAM40" s="1583"/>
      <c r="HAN40" s="1583"/>
      <c r="HAO40" s="1583"/>
      <c r="HAP40" s="1583"/>
      <c r="HAQ40" s="1583"/>
      <c r="HAR40" s="1583"/>
      <c r="HAS40" s="1583"/>
      <c r="HAT40" s="1583"/>
      <c r="HAU40" s="1583"/>
      <c r="HAV40" s="1583"/>
      <c r="HAW40" s="1583"/>
      <c r="HAX40" s="1583"/>
      <c r="HAY40" s="1583"/>
      <c r="HAZ40" s="1583"/>
      <c r="HBA40" s="1583"/>
      <c r="HBB40" s="1583"/>
      <c r="HBC40" s="1583"/>
      <c r="HBD40" s="1583"/>
      <c r="HBE40" s="1583"/>
      <c r="HBF40" s="1583"/>
      <c r="HBG40" s="1583"/>
      <c r="HBH40" s="1583"/>
      <c r="HBI40" s="1583"/>
      <c r="HBJ40" s="1583"/>
      <c r="HBK40" s="1583"/>
      <c r="HBL40" s="1583"/>
      <c r="HBM40" s="1583"/>
      <c r="HBN40" s="1583"/>
      <c r="HBO40" s="1583"/>
      <c r="HBP40" s="1583"/>
      <c r="HBQ40" s="1583"/>
      <c r="HBR40" s="1583"/>
      <c r="HBS40" s="1583"/>
      <c r="HBT40" s="1583"/>
      <c r="HBU40" s="1583"/>
      <c r="HBV40" s="1583"/>
      <c r="HBW40" s="1583"/>
      <c r="HBX40" s="1583"/>
      <c r="HBY40" s="1583"/>
      <c r="HBZ40" s="1583"/>
      <c r="HCA40" s="1583"/>
      <c r="HCB40" s="1583"/>
      <c r="HCC40" s="1583"/>
      <c r="HCD40" s="1583"/>
      <c r="HCE40" s="1583"/>
      <c r="HCF40" s="1583"/>
      <c r="HCG40" s="1583"/>
      <c r="HCH40" s="1583"/>
      <c r="HCI40" s="1583"/>
      <c r="HCJ40" s="1583"/>
      <c r="HCK40" s="1583"/>
      <c r="HCL40" s="1583"/>
      <c r="HCM40" s="1583"/>
      <c r="HCN40" s="1583"/>
      <c r="HCO40" s="1583"/>
      <c r="HCP40" s="1583"/>
      <c r="HCQ40" s="1583"/>
      <c r="HCR40" s="1583"/>
      <c r="HCS40" s="1583"/>
      <c r="HCT40" s="1583"/>
      <c r="HCU40" s="1583"/>
      <c r="HCV40" s="1583"/>
      <c r="HCW40" s="1583"/>
      <c r="HCX40" s="1583"/>
      <c r="HCY40" s="1583"/>
      <c r="HCZ40" s="1583"/>
      <c r="HDA40" s="1583"/>
      <c r="HDB40" s="1583"/>
      <c r="HDC40" s="1583"/>
      <c r="HDD40" s="1583"/>
      <c r="HDE40" s="1583"/>
      <c r="HDF40" s="1583"/>
      <c r="HDG40" s="1583"/>
      <c r="HDH40" s="1583"/>
      <c r="HDI40" s="1583"/>
      <c r="HDJ40" s="1583"/>
      <c r="HDK40" s="1583"/>
      <c r="HDL40" s="1583"/>
      <c r="HDM40" s="1583"/>
      <c r="HDN40" s="1583"/>
      <c r="HDO40" s="1583"/>
      <c r="HDP40" s="1583"/>
      <c r="HDQ40" s="1583"/>
      <c r="HDR40" s="1583"/>
      <c r="HDS40" s="1583"/>
      <c r="HDT40" s="1583"/>
      <c r="HDU40" s="1583"/>
      <c r="HDV40" s="1583"/>
      <c r="HDW40" s="1583"/>
      <c r="HDX40" s="1583"/>
      <c r="HDY40" s="1583"/>
      <c r="HDZ40" s="1583"/>
      <c r="HEA40" s="1583"/>
      <c r="HEB40" s="1583"/>
      <c r="HEC40" s="1583"/>
      <c r="HED40" s="1583"/>
      <c r="HEE40" s="1583"/>
      <c r="HEF40" s="1583"/>
      <c r="HEG40" s="1583"/>
      <c r="HEH40" s="1583"/>
      <c r="HEI40" s="1583"/>
      <c r="HEJ40" s="1583"/>
      <c r="HEK40" s="1583"/>
      <c r="HEL40" s="1583"/>
      <c r="HEM40" s="1583"/>
      <c r="HEN40" s="1583"/>
      <c r="HEO40" s="1583"/>
      <c r="HEP40" s="1583"/>
      <c r="HEQ40" s="1583"/>
      <c r="HER40" s="1583"/>
      <c r="HES40" s="1583"/>
      <c r="HET40" s="1583"/>
      <c r="HEU40" s="1583"/>
      <c r="HEV40" s="1583"/>
      <c r="HEW40" s="1583"/>
      <c r="HEX40" s="1583"/>
      <c r="HEY40" s="1583"/>
      <c r="HEZ40" s="1583"/>
      <c r="HFA40" s="1583"/>
      <c r="HFB40" s="1583"/>
      <c r="HFC40" s="1583"/>
      <c r="HFD40" s="1583"/>
      <c r="HFE40" s="1583"/>
      <c r="HFF40" s="1583"/>
      <c r="HFG40" s="1583"/>
      <c r="HFH40" s="1583"/>
      <c r="HFI40" s="1583"/>
      <c r="HFJ40" s="1583"/>
      <c r="HFK40" s="1583"/>
      <c r="HFL40" s="1583"/>
      <c r="HFM40" s="1583"/>
      <c r="HFN40" s="1583"/>
      <c r="HFO40" s="1583"/>
      <c r="HFP40" s="1583"/>
      <c r="HFQ40" s="1583"/>
      <c r="HFR40" s="1583"/>
      <c r="HFS40" s="1583"/>
      <c r="HFT40" s="1583"/>
      <c r="HFU40" s="1583"/>
      <c r="HFV40" s="1583"/>
      <c r="HFW40" s="1583"/>
      <c r="HFX40" s="1583"/>
      <c r="HFY40" s="1583"/>
      <c r="HFZ40" s="1583"/>
      <c r="HGA40" s="1583"/>
      <c r="HGB40" s="1583"/>
      <c r="HGC40" s="1583"/>
      <c r="HGD40" s="1583"/>
      <c r="HGE40" s="1583"/>
      <c r="HGF40" s="1583"/>
      <c r="HGG40" s="1583"/>
      <c r="HGH40" s="1583"/>
      <c r="HGI40" s="1583"/>
      <c r="HGJ40" s="1583"/>
      <c r="HGK40" s="1583"/>
      <c r="HGL40" s="1583"/>
      <c r="HGM40" s="1583"/>
      <c r="HGN40" s="1583"/>
      <c r="HGO40" s="1583"/>
      <c r="HGP40" s="1583"/>
      <c r="HGQ40" s="1583"/>
      <c r="HGR40" s="1583"/>
      <c r="HGS40" s="1583"/>
      <c r="HGT40" s="1583"/>
      <c r="HGU40" s="1583"/>
      <c r="HGV40" s="1583"/>
      <c r="HGW40" s="1583"/>
      <c r="HGX40" s="1583"/>
      <c r="HGY40" s="1583"/>
      <c r="HGZ40" s="1583"/>
      <c r="HHA40" s="1583"/>
      <c r="HHB40" s="1583"/>
      <c r="HHC40" s="1583"/>
      <c r="HHD40" s="1583"/>
      <c r="HHE40" s="1583"/>
      <c r="HHF40" s="1583"/>
      <c r="HHG40" s="1583"/>
      <c r="HHH40" s="1583"/>
      <c r="HHI40" s="1583"/>
      <c r="HHJ40" s="1583"/>
      <c r="HHK40" s="1583"/>
      <c r="HHL40" s="1583"/>
      <c r="HHM40" s="1583"/>
      <c r="HHN40" s="1583"/>
      <c r="HHO40" s="1583"/>
      <c r="HHP40" s="1583"/>
      <c r="HHQ40" s="1583"/>
      <c r="HHR40" s="1583"/>
      <c r="HHS40" s="1583"/>
      <c r="HHT40" s="1583"/>
      <c r="HHU40" s="1583"/>
      <c r="HHV40" s="1583"/>
      <c r="HHW40" s="1583"/>
      <c r="HHX40" s="1583"/>
      <c r="HHY40" s="1583"/>
      <c r="HHZ40" s="1583"/>
      <c r="HIA40" s="1583"/>
      <c r="HIB40" s="1583"/>
      <c r="HIC40" s="1583"/>
      <c r="HID40" s="1583"/>
      <c r="HIE40" s="1583"/>
      <c r="HIF40" s="1583"/>
      <c r="HIG40" s="1583"/>
      <c r="HIH40" s="1583"/>
      <c r="HII40" s="1583"/>
      <c r="HIJ40" s="1583"/>
      <c r="HIK40" s="1583"/>
      <c r="HIL40" s="1583"/>
      <c r="HIM40" s="1583"/>
      <c r="HIN40" s="1583"/>
      <c r="HIO40" s="1583"/>
      <c r="HIP40" s="1583"/>
      <c r="HIQ40" s="1583"/>
      <c r="HIR40" s="1583"/>
      <c r="HIS40" s="1583"/>
      <c r="HIT40" s="1583"/>
      <c r="HIU40" s="1583"/>
      <c r="HIV40" s="1583"/>
      <c r="HIW40" s="1583"/>
      <c r="HIX40" s="1583"/>
      <c r="HIY40" s="1583"/>
      <c r="HIZ40" s="1583"/>
      <c r="HJA40" s="1583"/>
      <c r="HJB40" s="1583"/>
      <c r="HJC40" s="1583"/>
      <c r="HJD40" s="1583"/>
      <c r="HJE40" s="1583"/>
      <c r="HJF40" s="1583"/>
      <c r="HJG40" s="1583"/>
      <c r="HJH40" s="1583"/>
      <c r="HJI40" s="1583"/>
      <c r="HJJ40" s="1583"/>
      <c r="HJK40" s="1583"/>
      <c r="HJL40" s="1583"/>
      <c r="HJM40" s="1583"/>
      <c r="HJN40" s="1583"/>
      <c r="HJO40" s="1583"/>
      <c r="HJP40" s="1583"/>
      <c r="HJQ40" s="1583"/>
      <c r="HJR40" s="1583"/>
      <c r="HJS40" s="1583"/>
      <c r="HJT40" s="1583"/>
      <c r="HJU40" s="1583"/>
      <c r="HJV40" s="1583"/>
      <c r="HJW40" s="1583"/>
      <c r="HJX40" s="1583"/>
      <c r="HJY40" s="1583"/>
      <c r="HJZ40" s="1583"/>
      <c r="HKA40" s="1583"/>
      <c r="HKB40" s="1583"/>
      <c r="HKC40" s="1583"/>
      <c r="HKD40" s="1583"/>
      <c r="HKE40" s="1583"/>
      <c r="HKF40" s="1583"/>
      <c r="HKG40" s="1583"/>
      <c r="HKH40" s="1583"/>
      <c r="HKI40" s="1583"/>
      <c r="HKJ40" s="1583"/>
      <c r="HKK40" s="1583"/>
      <c r="HKL40" s="1583"/>
      <c r="HKM40" s="1583"/>
      <c r="HKN40" s="1583"/>
      <c r="HKO40" s="1583"/>
      <c r="HKP40" s="1583"/>
      <c r="HKQ40" s="1583"/>
      <c r="HKR40" s="1583"/>
      <c r="HKS40" s="1583"/>
      <c r="HKT40" s="1583"/>
      <c r="HKU40" s="1583"/>
      <c r="HKV40" s="1583"/>
      <c r="HKW40" s="1583"/>
      <c r="HKX40" s="1583"/>
      <c r="HKY40" s="1583"/>
      <c r="HKZ40" s="1583"/>
      <c r="HLA40" s="1583"/>
      <c r="HLB40" s="1583"/>
      <c r="HLC40" s="1583"/>
      <c r="HLD40" s="1583"/>
      <c r="HLE40" s="1583"/>
      <c r="HLF40" s="1583"/>
      <c r="HLG40" s="1583"/>
      <c r="HLH40" s="1583"/>
      <c r="HLI40" s="1583"/>
      <c r="HLJ40" s="1583"/>
      <c r="HLK40" s="1583"/>
      <c r="HLL40" s="1583"/>
      <c r="HLM40" s="1583"/>
      <c r="HLN40" s="1583"/>
      <c r="HLO40" s="1583"/>
      <c r="HLP40" s="1583"/>
      <c r="HLQ40" s="1583"/>
      <c r="HLR40" s="1583"/>
      <c r="HLS40" s="1583"/>
      <c r="HLT40" s="1583"/>
      <c r="HLU40" s="1583"/>
      <c r="HLV40" s="1583"/>
      <c r="HLW40" s="1583"/>
      <c r="HLX40" s="1583"/>
      <c r="HLY40" s="1583"/>
      <c r="HLZ40" s="1583"/>
      <c r="HMA40" s="1583"/>
      <c r="HMB40" s="1583"/>
      <c r="HMC40" s="1583"/>
      <c r="HMD40" s="1583"/>
      <c r="HME40" s="1583"/>
      <c r="HMF40" s="1583"/>
      <c r="HMG40" s="1583"/>
      <c r="HMH40" s="1583"/>
      <c r="HMI40" s="1583"/>
      <c r="HMJ40" s="1583"/>
      <c r="HMK40" s="1583"/>
      <c r="HML40" s="1583"/>
      <c r="HMM40" s="1583"/>
      <c r="HMN40" s="1583"/>
      <c r="HMO40" s="1583"/>
      <c r="HMP40" s="1583"/>
      <c r="HMQ40" s="1583"/>
      <c r="HMR40" s="1583"/>
      <c r="HMS40" s="1583"/>
      <c r="HMT40" s="1583"/>
      <c r="HMU40" s="1583"/>
      <c r="HMV40" s="1583"/>
      <c r="HMW40" s="1583"/>
      <c r="HMX40" s="1583"/>
      <c r="HMY40" s="1583"/>
      <c r="HMZ40" s="1583"/>
      <c r="HNA40" s="1583"/>
      <c r="HNB40" s="1583"/>
      <c r="HNC40" s="1583"/>
      <c r="HND40" s="1583"/>
      <c r="HNE40" s="1583"/>
      <c r="HNF40" s="1583"/>
      <c r="HNG40" s="1583"/>
      <c r="HNH40" s="1583"/>
      <c r="HNI40" s="1583"/>
      <c r="HNJ40" s="1583"/>
      <c r="HNK40" s="1583"/>
      <c r="HNL40" s="1583"/>
      <c r="HNM40" s="1583"/>
      <c r="HNN40" s="1583"/>
      <c r="HNO40" s="1583"/>
      <c r="HNP40" s="1583"/>
      <c r="HNQ40" s="1583"/>
      <c r="HNR40" s="1583"/>
      <c r="HNS40" s="1583"/>
      <c r="HNT40" s="1583"/>
      <c r="HNU40" s="1583"/>
      <c r="HNV40" s="1583"/>
      <c r="HNW40" s="1583"/>
      <c r="HNX40" s="1583"/>
      <c r="HNY40" s="1583"/>
      <c r="HNZ40" s="1583"/>
      <c r="HOA40" s="1583"/>
      <c r="HOB40" s="1583"/>
      <c r="HOC40" s="1583"/>
      <c r="HOD40" s="1583"/>
      <c r="HOE40" s="1583"/>
      <c r="HOF40" s="1583"/>
      <c r="HOG40" s="1583"/>
      <c r="HOH40" s="1583"/>
      <c r="HOI40" s="1583"/>
      <c r="HOJ40" s="1583"/>
      <c r="HOK40" s="1583"/>
      <c r="HOL40" s="1583"/>
      <c r="HOM40" s="1583"/>
      <c r="HON40" s="1583"/>
      <c r="HOO40" s="1583"/>
      <c r="HOP40" s="1583"/>
      <c r="HOQ40" s="1583"/>
      <c r="HOR40" s="1583"/>
      <c r="HOS40" s="1583"/>
      <c r="HOT40" s="1583"/>
      <c r="HOU40" s="1583"/>
      <c r="HOV40" s="1583"/>
      <c r="HOW40" s="1583"/>
      <c r="HOX40" s="1583"/>
      <c r="HOY40" s="1583"/>
      <c r="HOZ40" s="1583"/>
      <c r="HPA40" s="1583"/>
      <c r="HPB40" s="1583"/>
      <c r="HPC40" s="1583"/>
      <c r="HPD40" s="1583"/>
      <c r="HPE40" s="1583"/>
      <c r="HPF40" s="1583"/>
      <c r="HPG40" s="1583"/>
      <c r="HPH40" s="1583"/>
      <c r="HPI40" s="1583"/>
      <c r="HPJ40" s="1583"/>
      <c r="HPK40" s="1583"/>
      <c r="HPL40" s="1583"/>
      <c r="HPM40" s="1583"/>
      <c r="HPN40" s="1583"/>
      <c r="HPO40" s="1583"/>
      <c r="HPP40" s="1583"/>
      <c r="HPQ40" s="1583"/>
      <c r="HPR40" s="1583"/>
      <c r="HPS40" s="1583"/>
      <c r="HPT40" s="1583"/>
      <c r="HPU40" s="1583"/>
      <c r="HPV40" s="1583"/>
      <c r="HPW40" s="1583"/>
      <c r="HPX40" s="1583"/>
      <c r="HPY40" s="1583"/>
      <c r="HPZ40" s="1583"/>
      <c r="HQA40" s="1583"/>
      <c r="HQB40" s="1583"/>
      <c r="HQC40" s="1583"/>
      <c r="HQD40" s="1583"/>
      <c r="HQE40" s="1583"/>
      <c r="HQF40" s="1583"/>
      <c r="HQG40" s="1583"/>
      <c r="HQH40" s="1583"/>
      <c r="HQI40" s="1583"/>
      <c r="HQJ40" s="1583"/>
      <c r="HQK40" s="1583"/>
      <c r="HQL40" s="1583"/>
      <c r="HQM40" s="1583"/>
      <c r="HQN40" s="1583"/>
      <c r="HQO40" s="1583"/>
      <c r="HQP40" s="1583"/>
      <c r="HQQ40" s="1583"/>
      <c r="HQR40" s="1583"/>
      <c r="HQS40" s="1583"/>
      <c r="HQT40" s="1583"/>
      <c r="HQU40" s="1583"/>
      <c r="HQV40" s="1583"/>
      <c r="HQW40" s="1583"/>
      <c r="HQX40" s="1583"/>
      <c r="HQY40" s="1583"/>
      <c r="HQZ40" s="1583"/>
      <c r="HRA40" s="1583"/>
      <c r="HRB40" s="1583"/>
      <c r="HRC40" s="1583"/>
      <c r="HRD40" s="1583"/>
      <c r="HRE40" s="1583"/>
      <c r="HRF40" s="1583"/>
      <c r="HRG40" s="1583"/>
      <c r="HRH40" s="1583"/>
      <c r="HRI40" s="1583"/>
      <c r="HRJ40" s="1583"/>
      <c r="HRK40" s="1583"/>
      <c r="HRL40" s="1583"/>
      <c r="HRM40" s="1583"/>
      <c r="HRN40" s="1583"/>
      <c r="HRO40" s="1583"/>
      <c r="HRP40" s="1583"/>
      <c r="HRQ40" s="1583"/>
      <c r="HRR40" s="1583"/>
      <c r="HRS40" s="1583"/>
      <c r="HRT40" s="1583"/>
      <c r="HRU40" s="1583"/>
      <c r="HRV40" s="1583"/>
      <c r="HRW40" s="1583"/>
      <c r="HRX40" s="1583"/>
      <c r="HRY40" s="1583"/>
      <c r="HRZ40" s="1583"/>
      <c r="HSA40" s="1583"/>
      <c r="HSB40" s="1583"/>
      <c r="HSC40" s="1583"/>
      <c r="HSD40" s="1583"/>
      <c r="HSE40" s="1583"/>
      <c r="HSF40" s="1583"/>
      <c r="HSG40" s="1583"/>
      <c r="HSH40" s="1583"/>
      <c r="HSI40" s="1583"/>
      <c r="HSJ40" s="1583"/>
      <c r="HSK40" s="1583"/>
      <c r="HSL40" s="1583"/>
      <c r="HSM40" s="1583"/>
      <c r="HSN40" s="1583"/>
      <c r="HSO40" s="1583"/>
      <c r="HSP40" s="1583"/>
      <c r="HSQ40" s="1583"/>
      <c r="HSR40" s="1583"/>
      <c r="HSS40" s="1583"/>
      <c r="HST40" s="1583"/>
      <c r="HSU40" s="1583"/>
      <c r="HSV40" s="1583"/>
      <c r="HSW40" s="1583"/>
      <c r="HSX40" s="1583"/>
      <c r="HSY40" s="1583"/>
      <c r="HSZ40" s="1583"/>
      <c r="HTA40" s="1583"/>
      <c r="HTB40" s="1583"/>
      <c r="HTC40" s="1583"/>
      <c r="HTD40" s="1583"/>
      <c r="HTE40" s="1583"/>
      <c r="HTF40" s="1583"/>
      <c r="HTG40" s="1583"/>
      <c r="HTH40" s="1583"/>
      <c r="HTI40" s="1583"/>
      <c r="HTJ40" s="1583"/>
      <c r="HTK40" s="1583"/>
      <c r="HTL40" s="1583"/>
      <c r="HTM40" s="1583"/>
      <c r="HTN40" s="1583"/>
      <c r="HTO40" s="1583"/>
      <c r="HTP40" s="1583"/>
      <c r="HTQ40" s="1583"/>
      <c r="HTR40" s="1583"/>
      <c r="HTS40" s="1583"/>
      <c r="HTT40" s="1583"/>
      <c r="HTU40" s="1583"/>
      <c r="HTV40" s="1583"/>
      <c r="HTW40" s="1583"/>
      <c r="HTX40" s="1583"/>
      <c r="HTY40" s="1583"/>
      <c r="HTZ40" s="1583"/>
      <c r="HUA40" s="1583"/>
      <c r="HUB40" s="1583"/>
      <c r="HUC40" s="1583"/>
      <c r="HUD40" s="1583"/>
      <c r="HUE40" s="1583"/>
      <c r="HUF40" s="1583"/>
      <c r="HUG40" s="1583"/>
      <c r="HUH40" s="1583"/>
      <c r="HUI40" s="1583"/>
      <c r="HUJ40" s="1583"/>
      <c r="HUK40" s="1583"/>
      <c r="HUL40" s="1583"/>
      <c r="HUM40" s="1583"/>
      <c r="HUN40" s="1583"/>
      <c r="HUO40" s="1583"/>
      <c r="HUP40" s="1583"/>
      <c r="HUQ40" s="1583"/>
      <c r="HUR40" s="1583"/>
      <c r="HUS40" s="1583"/>
      <c r="HUT40" s="1583"/>
      <c r="HUU40" s="1583"/>
      <c r="HUV40" s="1583"/>
      <c r="HUW40" s="1583"/>
      <c r="HUX40" s="1583"/>
      <c r="HUY40" s="1583"/>
      <c r="HUZ40" s="1583"/>
      <c r="HVA40" s="1583"/>
      <c r="HVB40" s="1583"/>
      <c r="HVC40" s="1583"/>
      <c r="HVD40" s="1583"/>
      <c r="HVE40" s="1583"/>
      <c r="HVF40" s="1583"/>
      <c r="HVG40" s="1583"/>
      <c r="HVH40" s="1583"/>
      <c r="HVI40" s="1583"/>
      <c r="HVJ40" s="1583"/>
      <c r="HVK40" s="1583"/>
      <c r="HVL40" s="1583"/>
      <c r="HVM40" s="1583"/>
      <c r="HVN40" s="1583"/>
      <c r="HVO40" s="1583"/>
      <c r="HVP40" s="1583"/>
      <c r="HVQ40" s="1583"/>
      <c r="HVR40" s="1583"/>
      <c r="HVS40" s="1583"/>
      <c r="HVT40" s="1583"/>
      <c r="HVU40" s="1583"/>
      <c r="HVV40" s="1583"/>
      <c r="HVW40" s="1583"/>
      <c r="HVX40" s="1583"/>
      <c r="HVY40" s="1583"/>
      <c r="HVZ40" s="1583"/>
      <c r="HWA40" s="1583"/>
      <c r="HWB40" s="1583"/>
      <c r="HWC40" s="1583"/>
      <c r="HWD40" s="1583"/>
      <c r="HWE40" s="1583"/>
      <c r="HWF40" s="1583"/>
      <c r="HWG40" s="1583"/>
      <c r="HWH40" s="1583"/>
      <c r="HWI40" s="1583"/>
      <c r="HWJ40" s="1583"/>
      <c r="HWK40" s="1583"/>
      <c r="HWL40" s="1583"/>
      <c r="HWM40" s="1583"/>
      <c r="HWN40" s="1583"/>
      <c r="HWO40" s="1583"/>
      <c r="HWP40" s="1583"/>
      <c r="HWQ40" s="1583"/>
      <c r="HWR40" s="1583"/>
      <c r="HWS40" s="1583"/>
      <c r="HWT40" s="1583"/>
      <c r="HWU40" s="1583"/>
      <c r="HWV40" s="1583"/>
      <c r="HWW40" s="1583"/>
      <c r="HWX40" s="1583"/>
      <c r="HWY40" s="1583"/>
      <c r="HWZ40" s="1583"/>
      <c r="HXA40" s="1583"/>
      <c r="HXB40" s="1583"/>
      <c r="HXC40" s="1583"/>
      <c r="HXD40" s="1583"/>
      <c r="HXE40" s="1583"/>
      <c r="HXF40" s="1583"/>
      <c r="HXG40" s="1583"/>
      <c r="HXH40" s="1583"/>
      <c r="HXI40" s="1583"/>
      <c r="HXJ40" s="1583"/>
      <c r="HXK40" s="1583"/>
      <c r="HXL40" s="1583"/>
      <c r="HXM40" s="1583"/>
      <c r="HXN40" s="1583"/>
      <c r="HXO40" s="1583"/>
      <c r="HXP40" s="1583"/>
      <c r="HXQ40" s="1583"/>
      <c r="HXR40" s="1583"/>
      <c r="HXS40" s="1583"/>
      <c r="HXT40" s="1583"/>
      <c r="HXU40" s="1583"/>
      <c r="HXV40" s="1583"/>
      <c r="HXW40" s="1583"/>
      <c r="HXX40" s="1583"/>
      <c r="HXY40" s="1583"/>
      <c r="HXZ40" s="1583"/>
      <c r="HYA40" s="1583"/>
      <c r="HYB40" s="1583"/>
      <c r="HYC40" s="1583"/>
      <c r="HYD40" s="1583"/>
      <c r="HYE40" s="1583"/>
      <c r="HYF40" s="1583"/>
      <c r="HYG40" s="1583"/>
      <c r="HYH40" s="1583"/>
      <c r="HYI40" s="1583"/>
      <c r="HYJ40" s="1583"/>
      <c r="HYK40" s="1583"/>
      <c r="HYL40" s="1583"/>
      <c r="HYM40" s="1583"/>
      <c r="HYN40" s="1583"/>
      <c r="HYO40" s="1583"/>
      <c r="HYP40" s="1583"/>
      <c r="HYQ40" s="1583"/>
      <c r="HYR40" s="1583"/>
      <c r="HYS40" s="1583"/>
      <c r="HYT40" s="1583"/>
      <c r="HYU40" s="1583"/>
      <c r="HYV40" s="1583"/>
      <c r="HYW40" s="1583"/>
      <c r="HYX40" s="1583"/>
      <c r="HYY40" s="1583"/>
      <c r="HYZ40" s="1583"/>
      <c r="HZA40" s="1583"/>
      <c r="HZB40" s="1583"/>
      <c r="HZC40" s="1583"/>
      <c r="HZD40" s="1583"/>
      <c r="HZE40" s="1583"/>
      <c r="HZF40" s="1583"/>
      <c r="HZG40" s="1583"/>
      <c r="HZH40" s="1583"/>
      <c r="HZI40" s="1583"/>
      <c r="HZJ40" s="1583"/>
      <c r="HZK40" s="1583"/>
      <c r="HZL40" s="1583"/>
      <c r="HZM40" s="1583"/>
      <c r="HZN40" s="1583"/>
      <c r="HZO40" s="1583"/>
      <c r="HZP40" s="1583"/>
      <c r="HZQ40" s="1583"/>
      <c r="HZR40" s="1583"/>
      <c r="HZS40" s="1583"/>
      <c r="HZT40" s="1583"/>
      <c r="HZU40" s="1583"/>
      <c r="HZV40" s="1583"/>
      <c r="HZW40" s="1583"/>
      <c r="HZX40" s="1583"/>
      <c r="HZY40" s="1583"/>
      <c r="HZZ40" s="1583"/>
      <c r="IAA40" s="1583"/>
      <c r="IAB40" s="1583"/>
      <c r="IAC40" s="1583"/>
      <c r="IAD40" s="1583"/>
      <c r="IAE40" s="1583"/>
      <c r="IAF40" s="1583"/>
      <c r="IAG40" s="1583"/>
      <c r="IAH40" s="1583"/>
      <c r="IAI40" s="1583"/>
      <c r="IAJ40" s="1583"/>
      <c r="IAK40" s="1583"/>
      <c r="IAL40" s="1583"/>
      <c r="IAM40" s="1583"/>
      <c r="IAN40" s="1583"/>
      <c r="IAO40" s="1583"/>
      <c r="IAP40" s="1583"/>
      <c r="IAQ40" s="1583"/>
      <c r="IAR40" s="1583"/>
      <c r="IAS40" s="1583"/>
      <c r="IAT40" s="1583"/>
      <c r="IAU40" s="1583"/>
      <c r="IAV40" s="1583"/>
      <c r="IAW40" s="1583"/>
      <c r="IAX40" s="1583"/>
      <c r="IAY40" s="1583"/>
      <c r="IAZ40" s="1583"/>
      <c r="IBA40" s="1583"/>
      <c r="IBB40" s="1583"/>
      <c r="IBC40" s="1583"/>
      <c r="IBD40" s="1583"/>
      <c r="IBE40" s="1583"/>
      <c r="IBF40" s="1583"/>
      <c r="IBG40" s="1583"/>
      <c r="IBH40" s="1583"/>
      <c r="IBI40" s="1583"/>
      <c r="IBJ40" s="1583"/>
      <c r="IBK40" s="1583"/>
      <c r="IBL40" s="1583"/>
      <c r="IBM40" s="1583"/>
      <c r="IBN40" s="1583"/>
      <c r="IBO40" s="1583"/>
      <c r="IBP40" s="1583"/>
      <c r="IBQ40" s="1583"/>
      <c r="IBR40" s="1583"/>
      <c r="IBS40" s="1583"/>
      <c r="IBT40" s="1583"/>
      <c r="IBU40" s="1583"/>
      <c r="IBV40" s="1583"/>
      <c r="IBW40" s="1583"/>
      <c r="IBX40" s="1583"/>
      <c r="IBY40" s="1583"/>
      <c r="IBZ40" s="1583"/>
      <c r="ICA40" s="1583"/>
      <c r="ICB40" s="1583"/>
      <c r="ICC40" s="1583"/>
      <c r="ICD40" s="1583"/>
      <c r="ICE40" s="1583"/>
      <c r="ICF40" s="1583"/>
      <c r="ICG40" s="1583"/>
      <c r="ICH40" s="1583"/>
      <c r="ICI40" s="1583"/>
      <c r="ICJ40" s="1583"/>
      <c r="ICK40" s="1583"/>
      <c r="ICL40" s="1583"/>
      <c r="ICM40" s="1583"/>
      <c r="ICN40" s="1583"/>
      <c r="ICO40" s="1583"/>
      <c r="ICP40" s="1583"/>
      <c r="ICQ40" s="1583"/>
      <c r="ICR40" s="1583"/>
      <c r="ICS40" s="1583"/>
      <c r="ICT40" s="1583"/>
      <c r="ICU40" s="1583"/>
      <c r="ICV40" s="1583"/>
      <c r="ICW40" s="1583"/>
      <c r="ICX40" s="1583"/>
      <c r="ICY40" s="1583"/>
      <c r="ICZ40" s="1583"/>
      <c r="IDA40" s="1583"/>
      <c r="IDB40" s="1583"/>
      <c r="IDC40" s="1583"/>
      <c r="IDD40" s="1583"/>
      <c r="IDE40" s="1583"/>
      <c r="IDF40" s="1583"/>
      <c r="IDG40" s="1583"/>
      <c r="IDH40" s="1583"/>
      <c r="IDI40" s="1583"/>
      <c r="IDJ40" s="1583"/>
      <c r="IDK40" s="1583"/>
      <c r="IDL40" s="1583"/>
      <c r="IDM40" s="1583"/>
      <c r="IDN40" s="1583"/>
      <c r="IDO40" s="1583"/>
      <c r="IDP40" s="1583"/>
      <c r="IDQ40" s="1583"/>
      <c r="IDR40" s="1583"/>
      <c r="IDS40" s="1583"/>
      <c r="IDT40" s="1583"/>
      <c r="IDU40" s="1583"/>
      <c r="IDV40" s="1583"/>
      <c r="IDW40" s="1583"/>
      <c r="IDX40" s="1583"/>
      <c r="IDY40" s="1583"/>
      <c r="IDZ40" s="1583"/>
      <c r="IEA40" s="1583"/>
      <c r="IEB40" s="1583"/>
      <c r="IEC40" s="1583"/>
      <c r="IED40" s="1583"/>
      <c r="IEE40" s="1583"/>
      <c r="IEF40" s="1583"/>
      <c r="IEG40" s="1583"/>
      <c r="IEH40" s="1583"/>
      <c r="IEI40" s="1583"/>
      <c r="IEJ40" s="1583"/>
      <c r="IEK40" s="1583"/>
      <c r="IEL40" s="1583"/>
      <c r="IEM40" s="1583"/>
      <c r="IEN40" s="1583"/>
      <c r="IEO40" s="1583"/>
      <c r="IEP40" s="1583"/>
      <c r="IEQ40" s="1583"/>
      <c r="IER40" s="1583"/>
      <c r="IES40" s="1583"/>
      <c r="IET40" s="1583"/>
      <c r="IEU40" s="1583"/>
      <c r="IEV40" s="1583"/>
      <c r="IEW40" s="1583"/>
      <c r="IEX40" s="1583"/>
      <c r="IEY40" s="1583"/>
      <c r="IEZ40" s="1583"/>
      <c r="IFA40" s="1583"/>
      <c r="IFB40" s="1583"/>
      <c r="IFC40" s="1583"/>
      <c r="IFD40" s="1583"/>
      <c r="IFE40" s="1583"/>
      <c r="IFF40" s="1583"/>
      <c r="IFG40" s="1583"/>
      <c r="IFH40" s="1583"/>
      <c r="IFI40" s="1583"/>
      <c r="IFJ40" s="1583"/>
      <c r="IFK40" s="1583"/>
      <c r="IFL40" s="1583"/>
      <c r="IFM40" s="1583"/>
      <c r="IFN40" s="1583"/>
      <c r="IFO40" s="1583"/>
      <c r="IFP40" s="1583"/>
      <c r="IFQ40" s="1583"/>
      <c r="IFR40" s="1583"/>
      <c r="IFS40" s="1583"/>
      <c r="IFT40" s="1583"/>
      <c r="IFU40" s="1583"/>
      <c r="IFV40" s="1583"/>
      <c r="IFW40" s="1583"/>
      <c r="IFX40" s="1583"/>
      <c r="IFY40" s="1583"/>
      <c r="IFZ40" s="1583"/>
      <c r="IGA40" s="1583"/>
      <c r="IGB40" s="1583"/>
      <c r="IGC40" s="1583"/>
      <c r="IGD40" s="1583"/>
      <c r="IGE40" s="1583"/>
      <c r="IGF40" s="1583"/>
      <c r="IGG40" s="1583"/>
      <c r="IGH40" s="1583"/>
      <c r="IGI40" s="1583"/>
      <c r="IGJ40" s="1583"/>
      <c r="IGK40" s="1583"/>
      <c r="IGL40" s="1583"/>
      <c r="IGM40" s="1583"/>
      <c r="IGN40" s="1583"/>
      <c r="IGO40" s="1583"/>
      <c r="IGP40" s="1583"/>
      <c r="IGQ40" s="1583"/>
      <c r="IGR40" s="1583"/>
      <c r="IGS40" s="1583"/>
      <c r="IGT40" s="1583"/>
      <c r="IGU40" s="1583"/>
      <c r="IGV40" s="1583"/>
      <c r="IGW40" s="1583"/>
      <c r="IGX40" s="1583"/>
      <c r="IGY40" s="1583"/>
      <c r="IGZ40" s="1583"/>
      <c r="IHA40" s="1583"/>
      <c r="IHB40" s="1583"/>
      <c r="IHC40" s="1583"/>
      <c r="IHD40" s="1583"/>
      <c r="IHE40" s="1583"/>
      <c r="IHF40" s="1583"/>
      <c r="IHG40" s="1583"/>
      <c r="IHH40" s="1583"/>
      <c r="IHI40" s="1583"/>
      <c r="IHJ40" s="1583"/>
      <c r="IHK40" s="1583"/>
      <c r="IHL40" s="1583"/>
      <c r="IHM40" s="1583"/>
      <c r="IHN40" s="1583"/>
      <c r="IHO40" s="1583"/>
      <c r="IHP40" s="1583"/>
      <c r="IHQ40" s="1583"/>
      <c r="IHR40" s="1583"/>
      <c r="IHS40" s="1583"/>
      <c r="IHT40" s="1583"/>
      <c r="IHU40" s="1583"/>
      <c r="IHV40" s="1583"/>
      <c r="IHW40" s="1583"/>
      <c r="IHX40" s="1583"/>
      <c r="IHY40" s="1583"/>
      <c r="IHZ40" s="1583"/>
      <c r="IIA40" s="1583"/>
      <c r="IIB40" s="1583"/>
      <c r="IIC40" s="1583"/>
      <c r="IID40" s="1583"/>
      <c r="IIE40" s="1583"/>
      <c r="IIF40" s="1583"/>
      <c r="IIG40" s="1583"/>
      <c r="IIH40" s="1583"/>
      <c r="III40" s="1583"/>
      <c r="IIJ40" s="1583"/>
      <c r="IIK40" s="1583"/>
      <c r="IIL40" s="1583"/>
      <c r="IIM40" s="1583"/>
      <c r="IIN40" s="1583"/>
      <c r="IIO40" s="1583"/>
      <c r="IIP40" s="1583"/>
      <c r="IIQ40" s="1583"/>
      <c r="IIR40" s="1583"/>
      <c r="IIS40" s="1583"/>
      <c r="IIT40" s="1583"/>
      <c r="IIU40" s="1583"/>
      <c r="IIV40" s="1583"/>
      <c r="IIW40" s="1583"/>
      <c r="IIX40" s="1583"/>
      <c r="IIY40" s="1583"/>
      <c r="IIZ40" s="1583"/>
      <c r="IJA40" s="1583"/>
      <c r="IJB40" s="1583"/>
      <c r="IJC40" s="1583"/>
      <c r="IJD40" s="1583"/>
      <c r="IJE40" s="1583"/>
      <c r="IJF40" s="1583"/>
      <c r="IJG40" s="1583"/>
      <c r="IJH40" s="1583"/>
      <c r="IJI40" s="1583"/>
      <c r="IJJ40" s="1583"/>
      <c r="IJK40" s="1583"/>
      <c r="IJL40" s="1583"/>
      <c r="IJM40" s="1583"/>
      <c r="IJN40" s="1583"/>
      <c r="IJO40" s="1583"/>
      <c r="IJP40" s="1583"/>
      <c r="IJQ40" s="1583"/>
      <c r="IJR40" s="1583"/>
      <c r="IJS40" s="1583"/>
      <c r="IJT40" s="1583"/>
      <c r="IJU40" s="1583"/>
      <c r="IJV40" s="1583"/>
      <c r="IJW40" s="1583"/>
      <c r="IJX40" s="1583"/>
      <c r="IJY40" s="1583"/>
      <c r="IJZ40" s="1583"/>
      <c r="IKA40" s="1583"/>
      <c r="IKB40" s="1583"/>
      <c r="IKC40" s="1583"/>
      <c r="IKD40" s="1583"/>
      <c r="IKE40" s="1583"/>
      <c r="IKF40" s="1583"/>
      <c r="IKG40" s="1583"/>
      <c r="IKH40" s="1583"/>
      <c r="IKI40" s="1583"/>
      <c r="IKJ40" s="1583"/>
      <c r="IKK40" s="1583"/>
      <c r="IKL40" s="1583"/>
      <c r="IKM40" s="1583"/>
      <c r="IKN40" s="1583"/>
      <c r="IKO40" s="1583"/>
      <c r="IKP40" s="1583"/>
      <c r="IKQ40" s="1583"/>
      <c r="IKR40" s="1583"/>
      <c r="IKS40" s="1583"/>
      <c r="IKT40" s="1583"/>
      <c r="IKU40" s="1583"/>
      <c r="IKV40" s="1583"/>
      <c r="IKW40" s="1583"/>
      <c r="IKX40" s="1583"/>
      <c r="IKY40" s="1583"/>
      <c r="IKZ40" s="1583"/>
      <c r="ILA40" s="1583"/>
      <c r="ILB40" s="1583"/>
      <c r="ILC40" s="1583"/>
      <c r="ILD40" s="1583"/>
      <c r="ILE40" s="1583"/>
      <c r="ILF40" s="1583"/>
      <c r="ILG40" s="1583"/>
      <c r="ILH40" s="1583"/>
      <c r="ILI40" s="1583"/>
      <c r="ILJ40" s="1583"/>
      <c r="ILK40" s="1583"/>
      <c r="ILL40" s="1583"/>
      <c r="ILM40" s="1583"/>
      <c r="ILN40" s="1583"/>
      <c r="ILO40" s="1583"/>
      <c r="ILP40" s="1583"/>
      <c r="ILQ40" s="1583"/>
      <c r="ILR40" s="1583"/>
      <c r="ILS40" s="1583"/>
      <c r="ILT40" s="1583"/>
      <c r="ILU40" s="1583"/>
      <c r="ILV40" s="1583"/>
      <c r="ILW40" s="1583"/>
      <c r="ILX40" s="1583"/>
      <c r="ILY40" s="1583"/>
      <c r="ILZ40" s="1583"/>
      <c r="IMA40" s="1583"/>
      <c r="IMB40" s="1583"/>
      <c r="IMC40" s="1583"/>
      <c r="IMD40" s="1583"/>
      <c r="IME40" s="1583"/>
      <c r="IMF40" s="1583"/>
      <c r="IMG40" s="1583"/>
      <c r="IMH40" s="1583"/>
      <c r="IMI40" s="1583"/>
      <c r="IMJ40" s="1583"/>
      <c r="IMK40" s="1583"/>
      <c r="IML40" s="1583"/>
      <c r="IMM40" s="1583"/>
      <c r="IMN40" s="1583"/>
      <c r="IMO40" s="1583"/>
      <c r="IMP40" s="1583"/>
      <c r="IMQ40" s="1583"/>
      <c r="IMR40" s="1583"/>
      <c r="IMS40" s="1583"/>
      <c r="IMT40" s="1583"/>
      <c r="IMU40" s="1583"/>
      <c r="IMV40" s="1583"/>
      <c r="IMW40" s="1583"/>
      <c r="IMX40" s="1583"/>
      <c r="IMY40" s="1583"/>
      <c r="IMZ40" s="1583"/>
      <c r="INA40" s="1583"/>
      <c r="INB40" s="1583"/>
      <c r="INC40" s="1583"/>
      <c r="IND40" s="1583"/>
      <c r="INE40" s="1583"/>
      <c r="INF40" s="1583"/>
      <c r="ING40" s="1583"/>
      <c r="INH40" s="1583"/>
      <c r="INI40" s="1583"/>
      <c r="INJ40" s="1583"/>
      <c r="INK40" s="1583"/>
      <c r="INL40" s="1583"/>
      <c r="INM40" s="1583"/>
      <c r="INN40" s="1583"/>
      <c r="INO40" s="1583"/>
      <c r="INP40" s="1583"/>
      <c r="INQ40" s="1583"/>
      <c r="INR40" s="1583"/>
      <c r="INS40" s="1583"/>
      <c r="INT40" s="1583"/>
      <c r="INU40" s="1583"/>
      <c r="INV40" s="1583"/>
      <c r="INW40" s="1583"/>
      <c r="INX40" s="1583"/>
      <c r="INY40" s="1583"/>
      <c r="INZ40" s="1583"/>
      <c r="IOA40" s="1583"/>
      <c r="IOB40" s="1583"/>
      <c r="IOC40" s="1583"/>
      <c r="IOD40" s="1583"/>
      <c r="IOE40" s="1583"/>
      <c r="IOF40" s="1583"/>
      <c r="IOG40" s="1583"/>
      <c r="IOH40" s="1583"/>
      <c r="IOI40" s="1583"/>
      <c r="IOJ40" s="1583"/>
      <c r="IOK40" s="1583"/>
      <c r="IOL40" s="1583"/>
      <c r="IOM40" s="1583"/>
      <c r="ION40" s="1583"/>
      <c r="IOO40" s="1583"/>
      <c r="IOP40" s="1583"/>
      <c r="IOQ40" s="1583"/>
      <c r="IOR40" s="1583"/>
      <c r="IOS40" s="1583"/>
      <c r="IOT40" s="1583"/>
      <c r="IOU40" s="1583"/>
      <c r="IOV40" s="1583"/>
      <c r="IOW40" s="1583"/>
      <c r="IOX40" s="1583"/>
      <c r="IOY40" s="1583"/>
      <c r="IOZ40" s="1583"/>
      <c r="IPA40" s="1583"/>
      <c r="IPB40" s="1583"/>
      <c r="IPC40" s="1583"/>
      <c r="IPD40" s="1583"/>
      <c r="IPE40" s="1583"/>
      <c r="IPF40" s="1583"/>
      <c r="IPG40" s="1583"/>
      <c r="IPH40" s="1583"/>
      <c r="IPI40" s="1583"/>
      <c r="IPJ40" s="1583"/>
      <c r="IPK40" s="1583"/>
      <c r="IPL40" s="1583"/>
      <c r="IPM40" s="1583"/>
      <c r="IPN40" s="1583"/>
      <c r="IPO40" s="1583"/>
      <c r="IPP40" s="1583"/>
      <c r="IPQ40" s="1583"/>
      <c r="IPR40" s="1583"/>
      <c r="IPS40" s="1583"/>
      <c r="IPT40" s="1583"/>
      <c r="IPU40" s="1583"/>
      <c r="IPV40" s="1583"/>
      <c r="IPW40" s="1583"/>
      <c r="IPX40" s="1583"/>
      <c r="IPY40" s="1583"/>
      <c r="IPZ40" s="1583"/>
      <c r="IQA40" s="1583"/>
      <c r="IQB40" s="1583"/>
      <c r="IQC40" s="1583"/>
      <c r="IQD40" s="1583"/>
      <c r="IQE40" s="1583"/>
      <c r="IQF40" s="1583"/>
      <c r="IQG40" s="1583"/>
      <c r="IQH40" s="1583"/>
      <c r="IQI40" s="1583"/>
      <c r="IQJ40" s="1583"/>
      <c r="IQK40" s="1583"/>
      <c r="IQL40" s="1583"/>
      <c r="IQM40" s="1583"/>
      <c r="IQN40" s="1583"/>
      <c r="IQO40" s="1583"/>
      <c r="IQP40" s="1583"/>
      <c r="IQQ40" s="1583"/>
      <c r="IQR40" s="1583"/>
      <c r="IQS40" s="1583"/>
      <c r="IQT40" s="1583"/>
      <c r="IQU40" s="1583"/>
      <c r="IQV40" s="1583"/>
      <c r="IQW40" s="1583"/>
      <c r="IQX40" s="1583"/>
      <c r="IQY40" s="1583"/>
      <c r="IQZ40" s="1583"/>
      <c r="IRA40" s="1583"/>
      <c r="IRB40" s="1583"/>
      <c r="IRC40" s="1583"/>
      <c r="IRD40" s="1583"/>
      <c r="IRE40" s="1583"/>
      <c r="IRF40" s="1583"/>
      <c r="IRG40" s="1583"/>
      <c r="IRH40" s="1583"/>
      <c r="IRI40" s="1583"/>
      <c r="IRJ40" s="1583"/>
      <c r="IRK40" s="1583"/>
      <c r="IRL40" s="1583"/>
      <c r="IRM40" s="1583"/>
      <c r="IRN40" s="1583"/>
      <c r="IRO40" s="1583"/>
      <c r="IRP40" s="1583"/>
      <c r="IRQ40" s="1583"/>
      <c r="IRR40" s="1583"/>
      <c r="IRS40" s="1583"/>
      <c r="IRT40" s="1583"/>
      <c r="IRU40" s="1583"/>
      <c r="IRV40" s="1583"/>
      <c r="IRW40" s="1583"/>
      <c r="IRX40" s="1583"/>
      <c r="IRY40" s="1583"/>
      <c r="IRZ40" s="1583"/>
      <c r="ISA40" s="1583"/>
      <c r="ISB40" s="1583"/>
      <c r="ISC40" s="1583"/>
      <c r="ISD40" s="1583"/>
      <c r="ISE40" s="1583"/>
      <c r="ISF40" s="1583"/>
      <c r="ISG40" s="1583"/>
      <c r="ISH40" s="1583"/>
      <c r="ISI40" s="1583"/>
      <c r="ISJ40" s="1583"/>
      <c r="ISK40" s="1583"/>
      <c r="ISL40" s="1583"/>
      <c r="ISM40" s="1583"/>
      <c r="ISN40" s="1583"/>
      <c r="ISO40" s="1583"/>
      <c r="ISP40" s="1583"/>
      <c r="ISQ40" s="1583"/>
      <c r="ISR40" s="1583"/>
      <c r="ISS40" s="1583"/>
      <c r="IST40" s="1583"/>
      <c r="ISU40" s="1583"/>
      <c r="ISV40" s="1583"/>
      <c r="ISW40" s="1583"/>
      <c r="ISX40" s="1583"/>
      <c r="ISY40" s="1583"/>
      <c r="ISZ40" s="1583"/>
      <c r="ITA40" s="1583"/>
      <c r="ITB40" s="1583"/>
      <c r="ITC40" s="1583"/>
      <c r="ITD40" s="1583"/>
      <c r="ITE40" s="1583"/>
      <c r="ITF40" s="1583"/>
      <c r="ITG40" s="1583"/>
      <c r="ITH40" s="1583"/>
      <c r="ITI40" s="1583"/>
      <c r="ITJ40" s="1583"/>
      <c r="ITK40" s="1583"/>
      <c r="ITL40" s="1583"/>
      <c r="ITM40" s="1583"/>
      <c r="ITN40" s="1583"/>
      <c r="ITO40" s="1583"/>
      <c r="ITP40" s="1583"/>
      <c r="ITQ40" s="1583"/>
      <c r="ITR40" s="1583"/>
      <c r="ITS40" s="1583"/>
      <c r="ITT40" s="1583"/>
      <c r="ITU40" s="1583"/>
      <c r="ITV40" s="1583"/>
      <c r="ITW40" s="1583"/>
      <c r="ITX40" s="1583"/>
      <c r="ITY40" s="1583"/>
      <c r="ITZ40" s="1583"/>
      <c r="IUA40" s="1583"/>
      <c r="IUB40" s="1583"/>
      <c r="IUC40" s="1583"/>
      <c r="IUD40" s="1583"/>
      <c r="IUE40" s="1583"/>
      <c r="IUF40" s="1583"/>
      <c r="IUG40" s="1583"/>
      <c r="IUH40" s="1583"/>
      <c r="IUI40" s="1583"/>
      <c r="IUJ40" s="1583"/>
      <c r="IUK40" s="1583"/>
      <c r="IUL40" s="1583"/>
      <c r="IUM40" s="1583"/>
      <c r="IUN40" s="1583"/>
      <c r="IUO40" s="1583"/>
      <c r="IUP40" s="1583"/>
      <c r="IUQ40" s="1583"/>
      <c r="IUR40" s="1583"/>
      <c r="IUS40" s="1583"/>
      <c r="IUT40" s="1583"/>
      <c r="IUU40" s="1583"/>
      <c r="IUV40" s="1583"/>
      <c r="IUW40" s="1583"/>
      <c r="IUX40" s="1583"/>
      <c r="IUY40" s="1583"/>
      <c r="IUZ40" s="1583"/>
      <c r="IVA40" s="1583"/>
      <c r="IVB40" s="1583"/>
      <c r="IVC40" s="1583"/>
      <c r="IVD40" s="1583"/>
      <c r="IVE40" s="1583"/>
      <c r="IVF40" s="1583"/>
      <c r="IVG40" s="1583"/>
      <c r="IVH40" s="1583"/>
      <c r="IVI40" s="1583"/>
      <c r="IVJ40" s="1583"/>
      <c r="IVK40" s="1583"/>
      <c r="IVL40" s="1583"/>
      <c r="IVM40" s="1583"/>
      <c r="IVN40" s="1583"/>
      <c r="IVO40" s="1583"/>
      <c r="IVP40" s="1583"/>
      <c r="IVQ40" s="1583"/>
      <c r="IVR40" s="1583"/>
      <c r="IVS40" s="1583"/>
      <c r="IVT40" s="1583"/>
      <c r="IVU40" s="1583"/>
      <c r="IVV40" s="1583"/>
      <c r="IVW40" s="1583"/>
      <c r="IVX40" s="1583"/>
      <c r="IVY40" s="1583"/>
      <c r="IVZ40" s="1583"/>
      <c r="IWA40" s="1583"/>
      <c r="IWB40" s="1583"/>
      <c r="IWC40" s="1583"/>
      <c r="IWD40" s="1583"/>
      <c r="IWE40" s="1583"/>
      <c r="IWF40" s="1583"/>
      <c r="IWG40" s="1583"/>
      <c r="IWH40" s="1583"/>
      <c r="IWI40" s="1583"/>
      <c r="IWJ40" s="1583"/>
      <c r="IWK40" s="1583"/>
      <c r="IWL40" s="1583"/>
      <c r="IWM40" s="1583"/>
      <c r="IWN40" s="1583"/>
      <c r="IWO40" s="1583"/>
      <c r="IWP40" s="1583"/>
      <c r="IWQ40" s="1583"/>
      <c r="IWR40" s="1583"/>
      <c r="IWS40" s="1583"/>
      <c r="IWT40" s="1583"/>
      <c r="IWU40" s="1583"/>
      <c r="IWV40" s="1583"/>
      <c r="IWW40" s="1583"/>
      <c r="IWX40" s="1583"/>
      <c r="IWY40" s="1583"/>
      <c r="IWZ40" s="1583"/>
      <c r="IXA40" s="1583"/>
      <c r="IXB40" s="1583"/>
      <c r="IXC40" s="1583"/>
      <c r="IXD40" s="1583"/>
      <c r="IXE40" s="1583"/>
      <c r="IXF40" s="1583"/>
      <c r="IXG40" s="1583"/>
      <c r="IXH40" s="1583"/>
      <c r="IXI40" s="1583"/>
      <c r="IXJ40" s="1583"/>
      <c r="IXK40" s="1583"/>
      <c r="IXL40" s="1583"/>
      <c r="IXM40" s="1583"/>
      <c r="IXN40" s="1583"/>
      <c r="IXO40" s="1583"/>
      <c r="IXP40" s="1583"/>
      <c r="IXQ40" s="1583"/>
      <c r="IXR40" s="1583"/>
      <c r="IXS40" s="1583"/>
      <c r="IXT40" s="1583"/>
      <c r="IXU40" s="1583"/>
      <c r="IXV40" s="1583"/>
      <c r="IXW40" s="1583"/>
      <c r="IXX40" s="1583"/>
      <c r="IXY40" s="1583"/>
      <c r="IXZ40" s="1583"/>
      <c r="IYA40" s="1583"/>
      <c r="IYB40" s="1583"/>
      <c r="IYC40" s="1583"/>
      <c r="IYD40" s="1583"/>
      <c r="IYE40" s="1583"/>
      <c r="IYF40" s="1583"/>
      <c r="IYG40" s="1583"/>
      <c r="IYH40" s="1583"/>
      <c r="IYI40" s="1583"/>
      <c r="IYJ40" s="1583"/>
      <c r="IYK40" s="1583"/>
      <c r="IYL40" s="1583"/>
      <c r="IYM40" s="1583"/>
      <c r="IYN40" s="1583"/>
      <c r="IYO40" s="1583"/>
      <c r="IYP40" s="1583"/>
      <c r="IYQ40" s="1583"/>
      <c r="IYR40" s="1583"/>
      <c r="IYS40" s="1583"/>
      <c r="IYT40" s="1583"/>
      <c r="IYU40" s="1583"/>
      <c r="IYV40" s="1583"/>
      <c r="IYW40" s="1583"/>
      <c r="IYX40" s="1583"/>
      <c r="IYY40" s="1583"/>
      <c r="IYZ40" s="1583"/>
      <c r="IZA40" s="1583"/>
      <c r="IZB40" s="1583"/>
      <c r="IZC40" s="1583"/>
      <c r="IZD40" s="1583"/>
      <c r="IZE40" s="1583"/>
      <c r="IZF40" s="1583"/>
      <c r="IZG40" s="1583"/>
      <c r="IZH40" s="1583"/>
      <c r="IZI40" s="1583"/>
      <c r="IZJ40" s="1583"/>
      <c r="IZK40" s="1583"/>
      <c r="IZL40" s="1583"/>
      <c r="IZM40" s="1583"/>
      <c r="IZN40" s="1583"/>
      <c r="IZO40" s="1583"/>
      <c r="IZP40" s="1583"/>
      <c r="IZQ40" s="1583"/>
      <c r="IZR40" s="1583"/>
      <c r="IZS40" s="1583"/>
      <c r="IZT40" s="1583"/>
      <c r="IZU40" s="1583"/>
      <c r="IZV40" s="1583"/>
      <c r="IZW40" s="1583"/>
      <c r="IZX40" s="1583"/>
      <c r="IZY40" s="1583"/>
      <c r="IZZ40" s="1583"/>
      <c r="JAA40" s="1583"/>
      <c r="JAB40" s="1583"/>
      <c r="JAC40" s="1583"/>
      <c r="JAD40" s="1583"/>
      <c r="JAE40" s="1583"/>
      <c r="JAF40" s="1583"/>
      <c r="JAG40" s="1583"/>
      <c r="JAH40" s="1583"/>
      <c r="JAI40" s="1583"/>
      <c r="JAJ40" s="1583"/>
      <c r="JAK40" s="1583"/>
      <c r="JAL40" s="1583"/>
      <c r="JAM40" s="1583"/>
      <c r="JAN40" s="1583"/>
      <c r="JAO40" s="1583"/>
      <c r="JAP40" s="1583"/>
      <c r="JAQ40" s="1583"/>
      <c r="JAR40" s="1583"/>
      <c r="JAS40" s="1583"/>
      <c r="JAT40" s="1583"/>
      <c r="JAU40" s="1583"/>
      <c r="JAV40" s="1583"/>
      <c r="JAW40" s="1583"/>
      <c r="JAX40" s="1583"/>
      <c r="JAY40" s="1583"/>
      <c r="JAZ40" s="1583"/>
      <c r="JBA40" s="1583"/>
      <c r="JBB40" s="1583"/>
      <c r="JBC40" s="1583"/>
      <c r="JBD40" s="1583"/>
      <c r="JBE40" s="1583"/>
      <c r="JBF40" s="1583"/>
      <c r="JBG40" s="1583"/>
      <c r="JBH40" s="1583"/>
      <c r="JBI40" s="1583"/>
      <c r="JBJ40" s="1583"/>
      <c r="JBK40" s="1583"/>
      <c r="JBL40" s="1583"/>
      <c r="JBM40" s="1583"/>
      <c r="JBN40" s="1583"/>
      <c r="JBO40" s="1583"/>
      <c r="JBP40" s="1583"/>
      <c r="JBQ40" s="1583"/>
      <c r="JBR40" s="1583"/>
      <c r="JBS40" s="1583"/>
      <c r="JBT40" s="1583"/>
      <c r="JBU40" s="1583"/>
      <c r="JBV40" s="1583"/>
      <c r="JBW40" s="1583"/>
      <c r="JBX40" s="1583"/>
      <c r="JBY40" s="1583"/>
      <c r="JBZ40" s="1583"/>
      <c r="JCA40" s="1583"/>
      <c r="JCB40" s="1583"/>
      <c r="JCC40" s="1583"/>
      <c r="JCD40" s="1583"/>
      <c r="JCE40" s="1583"/>
      <c r="JCF40" s="1583"/>
      <c r="JCG40" s="1583"/>
      <c r="JCH40" s="1583"/>
      <c r="JCI40" s="1583"/>
      <c r="JCJ40" s="1583"/>
      <c r="JCK40" s="1583"/>
      <c r="JCL40" s="1583"/>
      <c r="JCM40" s="1583"/>
      <c r="JCN40" s="1583"/>
      <c r="JCO40" s="1583"/>
      <c r="JCP40" s="1583"/>
      <c r="JCQ40" s="1583"/>
      <c r="JCR40" s="1583"/>
      <c r="JCS40" s="1583"/>
      <c r="JCT40" s="1583"/>
      <c r="JCU40" s="1583"/>
      <c r="JCV40" s="1583"/>
      <c r="JCW40" s="1583"/>
      <c r="JCX40" s="1583"/>
      <c r="JCY40" s="1583"/>
      <c r="JCZ40" s="1583"/>
      <c r="JDA40" s="1583"/>
      <c r="JDB40" s="1583"/>
      <c r="JDC40" s="1583"/>
      <c r="JDD40" s="1583"/>
      <c r="JDE40" s="1583"/>
      <c r="JDF40" s="1583"/>
      <c r="JDG40" s="1583"/>
      <c r="JDH40" s="1583"/>
      <c r="JDI40" s="1583"/>
      <c r="JDJ40" s="1583"/>
      <c r="JDK40" s="1583"/>
      <c r="JDL40" s="1583"/>
      <c r="JDM40" s="1583"/>
      <c r="JDN40" s="1583"/>
      <c r="JDO40" s="1583"/>
      <c r="JDP40" s="1583"/>
      <c r="JDQ40" s="1583"/>
      <c r="JDR40" s="1583"/>
      <c r="JDS40" s="1583"/>
      <c r="JDT40" s="1583"/>
      <c r="JDU40" s="1583"/>
      <c r="JDV40" s="1583"/>
      <c r="JDW40" s="1583"/>
      <c r="JDX40" s="1583"/>
      <c r="JDY40" s="1583"/>
      <c r="JDZ40" s="1583"/>
      <c r="JEA40" s="1583"/>
      <c r="JEB40" s="1583"/>
      <c r="JEC40" s="1583"/>
      <c r="JED40" s="1583"/>
      <c r="JEE40" s="1583"/>
      <c r="JEF40" s="1583"/>
      <c r="JEG40" s="1583"/>
      <c r="JEH40" s="1583"/>
      <c r="JEI40" s="1583"/>
      <c r="JEJ40" s="1583"/>
      <c r="JEK40" s="1583"/>
      <c r="JEL40" s="1583"/>
      <c r="JEM40" s="1583"/>
      <c r="JEN40" s="1583"/>
      <c r="JEO40" s="1583"/>
      <c r="JEP40" s="1583"/>
      <c r="JEQ40" s="1583"/>
      <c r="JER40" s="1583"/>
      <c r="JES40" s="1583"/>
      <c r="JET40" s="1583"/>
      <c r="JEU40" s="1583"/>
      <c r="JEV40" s="1583"/>
      <c r="JEW40" s="1583"/>
      <c r="JEX40" s="1583"/>
      <c r="JEY40" s="1583"/>
      <c r="JEZ40" s="1583"/>
      <c r="JFA40" s="1583"/>
      <c r="JFB40" s="1583"/>
      <c r="JFC40" s="1583"/>
      <c r="JFD40" s="1583"/>
      <c r="JFE40" s="1583"/>
      <c r="JFF40" s="1583"/>
      <c r="JFG40" s="1583"/>
      <c r="JFH40" s="1583"/>
      <c r="JFI40" s="1583"/>
      <c r="JFJ40" s="1583"/>
      <c r="JFK40" s="1583"/>
      <c r="JFL40" s="1583"/>
      <c r="JFM40" s="1583"/>
      <c r="JFN40" s="1583"/>
      <c r="JFO40" s="1583"/>
      <c r="JFP40" s="1583"/>
      <c r="JFQ40" s="1583"/>
      <c r="JFR40" s="1583"/>
      <c r="JFS40" s="1583"/>
      <c r="JFT40" s="1583"/>
      <c r="JFU40" s="1583"/>
      <c r="JFV40" s="1583"/>
      <c r="JFW40" s="1583"/>
      <c r="JFX40" s="1583"/>
      <c r="JFY40" s="1583"/>
      <c r="JFZ40" s="1583"/>
      <c r="JGA40" s="1583"/>
      <c r="JGB40" s="1583"/>
      <c r="JGC40" s="1583"/>
      <c r="JGD40" s="1583"/>
      <c r="JGE40" s="1583"/>
      <c r="JGF40" s="1583"/>
      <c r="JGG40" s="1583"/>
      <c r="JGH40" s="1583"/>
      <c r="JGI40" s="1583"/>
      <c r="JGJ40" s="1583"/>
      <c r="JGK40" s="1583"/>
      <c r="JGL40" s="1583"/>
      <c r="JGM40" s="1583"/>
      <c r="JGN40" s="1583"/>
      <c r="JGO40" s="1583"/>
      <c r="JGP40" s="1583"/>
      <c r="JGQ40" s="1583"/>
      <c r="JGR40" s="1583"/>
      <c r="JGS40" s="1583"/>
      <c r="JGT40" s="1583"/>
      <c r="JGU40" s="1583"/>
      <c r="JGV40" s="1583"/>
      <c r="JGW40" s="1583"/>
      <c r="JGX40" s="1583"/>
      <c r="JGY40" s="1583"/>
      <c r="JGZ40" s="1583"/>
      <c r="JHA40" s="1583"/>
      <c r="JHB40" s="1583"/>
      <c r="JHC40" s="1583"/>
      <c r="JHD40" s="1583"/>
      <c r="JHE40" s="1583"/>
      <c r="JHF40" s="1583"/>
      <c r="JHG40" s="1583"/>
      <c r="JHH40" s="1583"/>
      <c r="JHI40" s="1583"/>
      <c r="JHJ40" s="1583"/>
      <c r="JHK40" s="1583"/>
      <c r="JHL40" s="1583"/>
      <c r="JHM40" s="1583"/>
      <c r="JHN40" s="1583"/>
      <c r="JHO40" s="1583"/>
      <c r="JHP40" s="1583"/>
      <c r="JHQ40" s="1583"/>
      <c r="JHR40" s="1583"/>
      <c r="JHS40" s="1583"/>
      <c r="JHT40" s="1583"/>
      <c r="JHU40" s="1583"/>
      <c r="JHV40" s="1583"/>
      <c r="JHW40" s="1583"/>
      <c r="JHX40" s="1583"/>
      <c r="JHY40" s="1583"/>
      <c r="JHZ40" s="1583"/>
      <c r="JIA40" s="1583"/>
      <c r="JIB40" s="1583"/>
      <c r="JIC40" s="1583"/>
      <c r="JID40" s="1583"/>
      <c r="JIE40" s="1583"/>
      <c r="JIF40" s="1583"/>
      <c r="JIG40" s="1583"/>
      <c r="JIH40" s="1583"/>
      <c r="JII40" s="1583"/>
      <c r="JIJ40" s="1583"/>
      <c r="JIK40" s="1583"/>
      <c r="JIL40" s="1583"/>
      <c r="JIM40" s="1583"/>
      <c r="JIN40" s="1583"/>
      <c r="JIO40" s="1583"/>
      <c r="JIP40" s="1583"/>
      <c r="JIQ40" s="1583"/>
      <c r="JIR40" s="1583"/>
      <c r="JIS40" s="1583"/>
      <c r="JIT40" s="1583"/>
      <c r="JIU40" s="1583"/>
      <c r="JIV40" s="1583"/>
      <c r="JIW40" s="1583"/>
      <c r="JIX40" s="1583"/>
      <c r="JIY40" s="1583"/>
      <c r="JIZ40" s="1583"/>
      <c r="JJA40" s="1583"/>
      <c r="JJB40" s="1583"/>
      <c r="JJC40" s="1583"/>
      <c r="JJD40" s="1583"/>
      <c r="JJE40" s="1583"/>
      <c r="JJF40" s="1583"/>
      <c r="JJG40" s="1583"/>
      <c r="JJH40" s="1583"/>
      <c r="JJI40" s="1583"/>
      <c r="JJJ40" s="1583"/>
      <c r="JJK40" s="1583"/>
      <c r="JJL40" s="1583"/>
      <c r="JJM40" s="1583"/>
      <c r="JJN40" s="1583"/>
      <c r="JJO40" s="1583"/>
      <c r="JJP40" s="1583"/>
      <c r="JJQ40" s="1583"/>
      <c r="JJR40" s="1583"/>
      <c r="JJS40" s="1583"/>
      <c r="JJT40" s="1583"/>
      <c r="JJU40" s="1583"/>
      <c r="JJV40" s="1583"/>
      <c r="JJW40" s="1583"/>
      <c r="JJX40" s="1583"/>
      <c r="JJY40" s="1583"/>
      <c r="JJZ40" s="1583"/>
      <c r="JKA40" s="1583"/>
      <c r="JKB40" s="1583"/>
      <c r="JKC40" s="1583"/>
      <c r="JKD40" s="1583"/>
      <c r="JKE40" s="1583"/>
      <c r="JKF40" s="1583"/>
      <c r="JKG40" s="1583"/>
      <c r="JKH40" s="1583"/>
      <c r="JKI40" s="1583"/>
      <c r="JKJ40" s="1583"/>
      <c r="JKK40" s="1583"/>
      <c r="JKL40" s="1583"/>
      <c r="JKM40" s="1583"/>
      <c r="JKN40" s="1583"/>
      <c r="JKO40" s="1583"/>
      <c r="JKP40" s="1583"/>
      <c r="JKQ40" s="1583"/>
      <c r="JKR40" s="1583"/>
      <c r="JKS40" s="1583"/>
      <c r="JKT40" s="1583"/>
      <c r="JKU40" s="1583"/>
      <c r="JKV40" s="1583"/>
      <c r="JKW40" s="1583"/>
      <c r="JKX40" s="1583"/>
      <c r="JKY40" s="1583"/>
      <c r="JKZ40" s="1583"/>
      <c r="JLA40" s="1583"/>
      <c r="JLB40" s="1583"/>
      <c r="JLC40" s="1583"/>
      <c r="JLD40" s="1583"/>
      <c r="JLE40" s="1583"/>
      <c r="JLF40" s="1583"/>
      <c r="JLG40" s="1583"/>
      <c r="JLH40" s="1583"/>
      <c r="JLI40" s="1583"/>
      <c r="JLJ40" s="1583"/>
      <c r="JLK40" s="1583"/>
      <c r="JLL40" s="1583"/>
      <c r="JLM40" s="1583"/>
      <c r="JLN40" s="1583"/>
      <c r="JLO40" s="1583"/>
      <c r="JLP40" s="1583"/>
      <c r="JLQ40" s="1583"/>
      <c r="JLR40" s="1583"/>
      <c r="JLS40" s="1583"/>
      <c r="JLT40" s="1583"/>
      <c r="JLU40" s="1583"/>
      <c r="JLV40" s="1583"/>
      <c r="JLW40" s="1583"/>
      <c r="JLX40" s="1583"/>
      <c r="JLY40" s="1583"/>
      <c r="JLZ40" s="1583"/>
      <c r="JMA40" s="1583"/>
      <c r="JMB40" s="1583"/>
      <c r="JMC40" s="1583"/>
      <c r="JMD40" s="1583"/>
      <c r="JME40" s="1583"/>
      <c r="JMF40" s="1583"/>
      <c r="JMG40" s="1583"/>
      <c r="JMH40" s="1583"/>
      <c r="JMI40" s="1583"/>
      <c r="JMJ40" s="1583"/>
      <c r="JMK40" s="1583"/>
      <c r="JML40" s="1583"/>
      <c r="JMM40" s="1583"/>
      <c r="JMN40" s="1583"/>
      <c r="JMO40" s="1583"/>
      <c r="JMP40" s="1583"/>
      <c r="JMQ40" s="1583"/>
      <c r="JMR40" s="1583"/>
      <c r="JMS40" s="1583"/>
      <c r="JMT40" s="1583"/>
      <c r="JMU40" s="1583"/>
      <c r="JMV40" s="1583"/>
      <c r="JMW40" s="1583"/>
      <c r="JMX40" s="1583"/>
      <c r="JMY40" s="1583"/>
      <c r="JMZ40" s="1583"/>
      <c r="JNA40" s="1583"/>
      <c r="JNB40" s="1583"/>
      <c r="JNC40" s="1583"/>
      <c r="JND40" s="1583"/>
      <c r="JNE40" s="1583"/>
      <c r="JNF40" s="1583"/>
      <c r="JNG40" s="1583"/>
      <c r="JNH40" s="1583"/>
      <c r="JNI40" s="1583"/>
      <c r="JNJ40" s="1583"/>
      <c r="JNK40" s="1583"/>
      <c r="JNL40" s="1583"/>
      <c r="JNM40" s="1583"/>
      <c r="JNN40" s="1583"/>
      <c r="JNO40" s="1583"/>
      <c r="JNP40" s="1583"/>
      <c r="JNQ40" s="1583"/>
      <c r="JNR40" s="1583"/>
      <c r="JNS40" s="1583"/>
      <c r="JNT40" s="1583"/>
      <c r="JNU40" s="1583"/>
      <c r="JNV40" s="1583"/>
      <c r="JNW40" s="1583"/>
      <c r="JNX40" s="1583"/>
      <c r="JNY40" s="1583"/>
      <c r="JNZ40" s="1583"/>
      <c r="JOA40" s="1583"/>
      <c r="JOB40" s="1583"/>
      <c r="JOC40" s="1583"/>
      <c r="JOD40" s="1583"/>
      <c r="JOE40" s="1583"/>
      <c r="JOF40" s="1583"/>
      <c r="JOG40" s="1583"/>
      <c r="JOH40" s="1583"/>
      <c r="JOI40" s="1583"/>
      <c r="JOJ40" s="1583"/>
      <c r="JOK40" s="1583"/>
      <c r="JOL40" s="1583"/>
      <c r="JOM40" s="1583"/>
      <c r="JON40" s="1583"/>
      <c r="JOO40" s="1583"/>
      <c r="JOP40" s="1583"/>
      <c r="JOQ40" s="1583"/>
      <c r="JOR40" s="1583"/>
      <c r="JOS40" s="1583"/>
      <c r="JOT40" s="1583"/>
      <c r="JOU40" s="1583"/>
      <c r="JOV40" s="1583"/>
      <c r="JOW40" s="1583"/>
      <c r="JOX40" s="1583"/>
      <c r="JOY40" s="1583"/>
      <c r="JOZ40" s="1583"/>
      <c r="JPA40" s="1583"/>
      <c r="JPB40" s="1583"/>
      <c r="JPC40" s="1583"/>
      <c r="JPD40" s="1583"/>
      <c r="JPE40" s="1583"/>
      <c r="JPF40" s="1583"/>
      <c r="JPG40" s="1583"/>
      <c r="JPH40" s="1583"/>
      <c r="JPI40" s="1583"/>
      <c r="JPJ40" s="1583"/>
      <c r="JPK40" s="1583"/>
      <c r="JPL40" s="1583"/>
      <c r="JPM40" s="1583"/>
      <c r="JPN40" s="1583"/>
      <c r="JPO40" s="1583"/>
      <c r="JPP40" s="1583"/>
      <c r="JPQ40" s="1583"/>
      <c r="JPR40" s="1583"/>
      <c r="JPS40" s="1583"/>
      <c r="JPT40" s="1583"/>
      <c r="JPU40" s="1583"/>
      <c r="JPV40" s="1583"/>
      <c r="JPW40" s="1583"/>
      <c r="JPX40" s="1583"/>
      <c r="JPY40" s="1583"/>
      <c r="JPZ40" s="1583"/>
      <c r="JQA40" s="1583"/>
      <c r="JQB40" s="1583"/>
      <c r="JQC40" s="1583"/>
      <c r="JQD40" s="1583"/>
      <c r="JQE40" s="1583"/>
      <c r="JQF40" s="1583"/>
      <c r="JQG40" s="1583"/>
      <c r="JQH40" s="1583"/>
      <c r="JQI40" s="1583"/>
      <c r="JQJ40" s="1583"/>
      <c r="JQK40" s="1583"/>
      <c r="JQL40" s="1583"/>
      <c r="JQM40" s="1583"/>
      <c r="JQN40" s="1583"/>
      <c r="JQO40" s="1583"/>
      <c r="JQP40" s="1583"/>
      <c r="JQQ40" s="1583"/>
      <c r="JQR40" s="1583"/>
      <c r="JQS40" s="1583"/>
      <c r="JQT40" s="1583"/>
      <c r="JQU40" s="1583"/>
      <c r="JQV40" s="1583"/>
      <c r="JQW40" s="1583"/>
      <c r="JQX40" s="1583"/>
      <c r="JQY40" s="1583"/>
      <c r="JQZ40" s="1583"/>
      <c r="JRA40" s="1583"/>
      <c r="JRB40" s="1583"/>
      <c r="JRC40" s="1583"/>
      <c r="JRD40" s="1583"/>
      <c r="JRE40" s="1583"/>
      <c r="JRF40" s="1583"/>
      <c r="JRG40" s="1583"/>
      <c r="JRH40" s="1583"/>
      <c r="JRI40" s="1583"/>
      <c r="JRJ40" s="1583"/>
      <c r="JRK40" s="1583"/>
      <c r="JRL40" s="1583"/>
      <c r="JRM40" s="1583"/>
      <c r="JRN40" s="1583"/>
      <c r="JRO40" s="1583"/>
      <c r="JRP40" s="1583"/>
      <c r="JRQ40" s="1583"/>
      <c r="JRR40" s="1583"/>
      <c r="JRS40" s="1583"/>
      <c r="JRT40" s="1583"/>
      <c r="JRU40" s="1583"/>
      <c r="JRV40" s="1583"/>
      <c r="JRW40" s="1583"/>
      <c r="JRX40" s="1583"/>
      <c r="JRY40" s="1583"/>
      <c r="JRZ40" s="1583"/>
      <c r="JSA40" s="1583"/>
      <c r="JSB40" s="1583"/>
      <c r="JSC40" s="1583"/>
      <c r="JSD40" s="1583"/>
      <c r="JSE40" s="1583"/>
      <c r="JSF40" s="1583"/>
      <c r="JSG40" s="1583"/>
      <c r="JSH40" s="1583"/>
      <c r="JSI40" s="1583"/>
      <c r="JSJ40" s="1583"/>
      <c r="JSK40" s="1583"/>
      <c r="JSL40" s="1583"/>
      <c r="JSM40" s="1583"/>
      <c r="JSN40" s="1583"/>
      <c r="JSO40" s="1583"/>
      <c r="JSP40" s="1583"/>
      <c r="JSQ40" s="1583"/>
      <c r="JSR40" s="1583"/>
      <c r="JSS40" s="1583"/>
      <c r="JST40" s="1583"/>
      <c r="JSU40" s="1583"/>
      <c r="JSV40" s="1583"/>
      <c r="JSW40" s="1583"/>
      <c r="JSX40" s="1583"/>
      <c r="JSY40" s="1583"/>
      <c r="JSZ40" s="1583"/>
      <c r="JTA40" s="1583"/>
      <c r="JTB40" s="1583"/>
      <c r="JTC40" s="1583"/>
      <c r="JTD40" s="1583"/>
      <c r="JTE40" s="1583"/>
      <c r="JTF40" s="1583"/>
      <c r="JTG40" s="1583"/>
      <c r="JTH40" s="1583"/>
      <c r="JTI40" s="1583"/>
      <c r="JTJ40" s="1583"/>
      <c r="JTK40" s="1583"/>
      <c r="JTL40" s="1583"/>
      <c r="JTM40" s="1583"/>
      <c r="JTN40" s="1583"/>
      <c r="JTO40" s="1583"/>
      <c r="JTP40" s="1583"/>
      <c r="JTQ40" s="1583"/>
      <c r="JTR40" s="1583"/>
      <c r="JTS40" s="1583"/>
      <c r="JTT40" s="1583"/>
      <c r="JTU40" s="1583"/>
      <c r="JTV40" s="1583"/>
      <c r="JTW40" s="1583"/>
      <c r="JTX40" s="1583"/>
      <c r="JTY40" s="1583"/>
      <c r="JTZ40" s="1583"/>
      <c r="JUA40" s="1583"/>
      <c r="JUB40" s="1583"/>
      <c r="JUC40" s="1583"/>
      <c r="JUD40" s="1583"/>
      <c r="JUE40" s="1583"/>
      <c r="JUF40" s="1583"/>
      <c r="JUG40" s="1583"/>
      <c r="JUH40" s="1583"/>
      <c r="JUI40" s="1583"/>
      <c r="JUJ40" s="1583"/>
      <c r="JUK40" s="1583"/>
      <c r="JUL40" s="1583"/>
      <c r="JUM40" s="1583"/>
      <c r="JUN40" s="1583"/>
      <c r="JUO40" s="1583"/>
      <c r="JUP40" s="1583"/>
      <c r="JUQ40" s="1583"/>
      <c r="JUR40" s="1583"/>
      <c r="JUS40" s="1583"/>
      <c r="JUT40" s="1583"/>
      <c r="JUU40" s="1583"/>
      <c r="JUV40" s="1583"/>
      <c r="JUW40" s="1583"/>
      <c r="JUX40" s="1583"/>
      <c r="JUY40" s="1583"/>
      <c r="JUZ40" s="1583"/>
      <c r="JVA40" s="1583"/>
      <c r="JVB40" s="1583"/>
      <c r="JVC40" s="1583"/>
      <c r="JVD40" s="1583"/>
      <c r="JVE40" s="1583"/>
      <c r="JVF40" s="1583"/>
      <c r="JVG40" s="1583"/>
      <c r="JVH40" s="1583"/>
      <c r="JVI40" s="1583"/>
      <c r="JVJ40" s="1583"/>
      <c r="JVK40" s="1583"/>
      <c r="JVL40" s="1583"/>
      <c r="JVM40" s="1583"/>
      <c r="JVN40" s="1583"/>
      <c r="JVO40" s="1583"/>
      <c r="JVP40" s="1583"/>
      <c r="JVQ40" s="1583"/>
      <c r="JVR40" s="1583"/>
      <c r="JVS40" s="1583"/>
      <c r="JVT40" s="1583"/>
      <c r="JVU40" s="1583"/>
      <c r="JVV40" s="1583"/>
      <c r="JVW40" s="1583"/>
      <c r="JVX40" s="1583"/>
      <c r="JVY40" s="1583"/>
      <c r="JVZ40" s="1583"/>
      <c r="JWA40" s="1583"/>
      <c r="JWB40" s="1583"/>
      <c r="JWC40" s="1583"/>
      <c r="JWD40" s="1583"/>
      <c r="JWE40" s="1583"/>
      <c r="JWF40" s="1583"/>
      <c r="JWG40" s="1583"/>
      <c r="JWH40" s="1583"/>
      <c r="JWI40" s="1583"/>
      <c r="JWJ40" s="1583"/>
      <c r="JWK40" s="1583"/>
      <c r="JWL40" s="1583"/>
      <c r="JWM40" s="1583"/>
      <c r="JWN40" s="1583"/>
      <c r="JWO40" s="1583"/>
      <c r="JWP40" s="1583"/>
      <c r="JWQ40" s="1583"/>
      <c r="JWR40" s="1583"/>
      <c r="JWS40" s="1583"/>
      <c r="JWT40" s="1583"/>
      <c r="JWU40" s="1583"/>
      <c r="JWV40" s="1583"/>
      <c r="JWW40" s="1583"/>
      <c r="JWX40" s="1583"/>
      <c r="JWY40" s="1583"/>
      <c r="JWZ40" s="1583"/>
      <c r="JXA40" s="1583"/>
      <c r="JXB40" s="1583"/>
      <c r="JXC40" s="1583"/>
      <c r="JXD40" s="1583"/>
      <c r="JXE40" s="1583"/>
      <c r="JXF40" s="1583"/>
      <c r="JXG40" s="1583"/>
      <c r="JXH40" s="1583"/>
      <c r="JXI40" s="1583"/>
      <c r="JXJ40" s="1583"/>
      <c r="JXK40" s="1583"/>
      <c r="JXL40" s="1583"/>
      <c r="JXM40" s="1583"/>
      <c r="JXN40" s="1583"/>
      <c r="JXO40" s="1583"/>
      <c r="JXP40" s="1583"/>
      <c r="JXQ40" s="1583"/>
      <c r="JXR40" s="1583"/>
      <c r="JXS40" s="1583"/>
      <c r="JXT40" s="1583"/>
      <c r="JXU40" s="1583"/>
      <c r="JXV40" s="1583"/>
      <c r="JXW40" s="1583"/>
      <c r="JXX40" s="1583"/>
      <c r="JXY40" s="1583"/>
      <c r="JXZ40" s="1583"/>
      <c r="JYA40" s="1583"/>
      <c r="JYB40" s="1583"/>
      <c r="JYC40" s="1583"/>
      <c r="JYD40" s="1583"/>
      <c r="JYE40" s="1583"/>
      <c r="JYF40" s="1583"/>
      <c r="JYG40" s="1583"/>
      <c r="JYH40" s="1583"/>
      <c r="JYI40" s="1583"/>
      <c r="JYJ40" s="1583"/>
      <c r="JYK40" s="1583"/>
      <c r="JYL40" s="1583"/>
      <c r="JYM40" s="1583"/>
      <c r="JYN40" s="1583"/>
      <c r="JYO40" s="1583"/>
      <c r="JYP40" s="1583"/>
      <c r="JYQ40" s="1583"/>
      <c r="JYR40" s="1583"/>
      <c r="JYS40" s="1583"/>
      <c r="JYT40" s="1583"/>
      <c r="JYU40" s="1583"/>
      <c r="JYV40" s="1583"/>
      <c r="JYW40" s="1583"/>
      <c r="JYX40" s="1583"/>
      <c r="JYY40" s="1583"/>
      <c r="JYZ40" s="1583"/>
      <c r="JZA40" s="1583"/>
      <c r="JZB40" s="1583"/>
      <c r="JZC40" s="1583"/>
      <c r="JZD40" s="1583"/>
      <c r="JZE40" s="1583"/>
      <c r="JZF40" s="1583"/>
      <c r="JZG40" s="1583"/>
      <c r="JZH40" s="1583"/>
      <c r="JZI40" s="1583"/>
      <c r="JZJ40" s="1583"/>
      <c r="JZK40" s="1583"/>
      <c r="JZL40" s="1583"/>
      <c r="JZM40" s="1583"/>
      <c r="JZN40" s="1583"/>
      <c r="JZO40" s="1583"/>
      <c r="JZP40" s="1583"/>
      <c r="JZQ40" s="1583"/>
      <c r="JZR40" s="1583"/>
      <c r="JZS40" s="1583"/>
      <c r="JZT40" s="1583"/>
      <c r="JZU40" s="1583"/>
      <c r="JZV40" s="1583"/>
      <c r="JZW40" s="1583"/>
      <c r="JZX40" s="1583"/>
      <c r="JZY40" s="1583"/>
      <c r="JZZ40" s="1583"/>
      <c r="KAA40" s="1583"/>
      <c r="KAB40" s="1583"/>
      <c r="KAC40" s="1583"/>
      <c r="KAD40" s="1583"/>
      <c r="KAE40" s="1583"/>
      <c r="KAF40" s="1583"/>
      <c r="KAG40" s="1583"/>
      <c r="KAH40" s="1583"/>
      <c r="KAI40" s="1583"/>
      <c r="KAJ40" s="1583"/>
      <c r="KAK40" s="1583"/>
      <c r="KAL40" s="1583"/>
      <c r="KAM40" s="1583"/>
      <c r="KAN40" s="1583"/>
      <c r="KAO40" s="1583"/>
      <c r="KAP40" s="1583"/>
      <c r="KAQ40" s="1583"/>
      <c r="KAR40" s="1583"/>
      <c r="KAS40" s="1583"/>
      <c r="KAT40" s="1583"/>
      <c r="KAU40" s="1583"/>
      <c r="KAV40" s="1583"/>
      <c r="KAW40" s="1583"/>
      <c r="KAX40" s="1583"/>
      <c r="KAY40" s="1583"/>
      <c r="KAZ40" s="1583"/>
      <c r="KBA40" s="1583"/>
      <c r="KBB40" s="1583"/>
      <c r="KBC40" s="1583"/>
      <c r="KBD40" s="1583"/>
      <c r="KBE40" s="1583"/>
      <c r="KBF40" s="1583"/>
      <c r="KBG40" s="1583"/>
      <c r="KBH40" s="1583"/>
      <c r="KBI40" s="1583"/>
      <c r="KBJ40" s="1583"/>
      <c r="KBK40" s="1583"/>
      <c r="KBL40" s="1583"/>
      <c r="KBM40" s="1583"/>
      <c r="KBN40" s="1583"/>
      <c r="KBO40" s="1583"/>
      <c r="KBP40" s="1583"/>
      <c r="KBQ40" s="1583"/>
      <c r="KBR40" s="1583"/>
      <c r="KBS40" s="1583"/>
      <c r="KBT40" s="1583"/>
      <c r="KBU40" s="1583"/>
      <c r="KBV40" s="1583"/>
      <c r="KBW40" s="1583"/>
      <c r="KBX40" s="1583"/>
      <c r="KBY40" s="1583"/>
      <c r="KBZ40" s="1583"/>
      <c r="KCA40" s="1583"/>
      <c r="KCB40" s="1583"/>
      <c r="KCC40" s="1583"/>
      <c r="KCD40" s="1583"/>
      <c r="KCE40" s="1583"/>
      <c r="KCF40" s="1583"/>
      <c r="KCG40" s="1583"/>
      <c r="KCH40" s="1583"/>
      <c r="KCI40" s="1583"/>
      <c r="KCJ40" s="1583"/>
      <c r="KCK40" s="1583"/>
      <c r="KCL40" s="1583"/>
      <c r="KCM40" s="1583"/>
      <c r="KCN40" s="1583"/>
      <c r="KCO40" s="1583"/>
      <c r="KCP40" s="1583"/>
      <c r="KCQ40" s="1583"/>
      <c r="KCR40" s="1583"/>
      <c r="KCS40" s="1583"/>
      <c r="KCT40" s="1583"/>
      <c r="KCU40" s="1583"/>
      <c r="KCV40" s="1583"/>
      <c r="KCW40" s="1583"/>
      <c r="KCX40" s="1583"/>
      <c r="KCY40" s="1583"/>
      <c r="KCZ40" s="1583"/>
      <c r="KDA40" s="1583"/>
      <c r="KDB40" s="1583"/>
      <c r="KDC40" s="1583"/>
      <c r="KDD40" s="1583"/>
      <c r="KDE40" s="1583"/>
      <c r="KDF40" s="1583"/>
      <c r="KDG40" s="1583"/>
      <c r="KDH40" s="1583"/>
      <c r="KDI40" s="1583"/>
      <c r="KDJ40" s="1583"/>
      <c r="KDK40" s="1583"/>
      <c r="KDL40" s="1583"/>
      <c r="KDM40" s="1583"/>
      <c r="KDN40" s="1583"/>
      <c r="KDO40" s="1583"/>
      <c r="KDP40" s="1583"/>
      <c r="KDQ40" s="1583"/>
      <c r="KDR40" s="1583"/>
      <c r="KDS40" s="1583"/>
      <c r="KDT40" s="1583"/>
      <c r="KDU40" s="1583"/>
      <c r="KDV40" s="1583"/>
      <c r="KDW40" s="1583"/>
      <c r="KDX40" s="1583"/>
      <c r="KDY40" s="1583"/>
      <c r="KDZ40" s="1583"/>
      <c r="KEA40" s="1583"/>
      <c r="KEB40" s="1583"/>
      <c r="KEC40" s="1583"/>
      <c r="KED40" s="1583"/>
      <c r="KEE40" s="1583"/>
      <c r="KEF40" s="1583"/>
      <c r="KEG40" s="1583"/>
      <c r="KEH40" s="1583"/>
      <c r="KEI40" s="1583"/>
      <c r="KEJ40" s="1583"/>
      <c r="KEK40" s="1583"/>
      <c r="KEL40" s="1583"/>
      <c r="KEM40" s="1583"/>
      <c r="KEN40" s="1583"/>
    </row>
    <row r="41" spans="1:7580" s="1" customFormat="1" ht="15.75" hidden="1" x14ac:dyDescent="0.2">
      <c r="A41" s="494">
        <v>50</v>
      </c>
      <c r="B41" s="410" t="s">
        <v>295</v>
      </c>
      <c r="C41" s="411">
        <v>48000</v>
      </c>
      <c r="D41" s="412" t="s">
        <v>234</v>
      </c>
      <c r="E41" s="412"/>
      <c r="F41" s="414" t="s">
        <v>235</v>
      </c>
      <c r="G41" s="414" t="s">
        <v>42</v>
      </c>
      <c r="H41" s="528"/>
      <c r="I41" s="528"/>
      <c r="J41" s="528"/>
      <c r="K41" s="528"/>
      <c r="L41" s="396"/>
      <c r="M41" s="396"/>
      <c r="N41" s="396">
        <f t="shared" si="11"/>
        <v>0</v>
      </c>
      <c r="O41" s="420"/>
      <c r="P41" s="420"/>
      <c r="Q41" s="1059">
        <f t="shared" si="12"/>
        <v>0</v>
      </c>
      <c r="R41" s="177">
        <v>7</v>
      </c>
      <c r="S41" s="90"/>
      <c r="T41" s="90">
        <v>2</v>
      </c>
      <c r="U41" s="455"/>
      <c r="V41" s="1064"/>
      <c r="W41" s="420"/>
      <c r="X41" s="420"/>
      <c r="Y41" s="420"/>
      <c r="Z41" s="420"/>
      <c r="AA41" s="420"/>
      <c r="AB41" s="420"/>
      <c r="AC41" s="420"/>
      <c r="AD41" s="420"/>
      <c r="AE41" s="177"/>
      <c r="AF41" s="420"/>
      <c r="AG41" s="177"/>
      <c r="AH41" s="420"/>
      <c r="AI41" s="492"/>
      <c r="AJ41" s="1013">
        <f t="shared" si="13"/>
        <v>9</v>
      </c>
      <c r="AK41" s="416"/>
      <c r="AL41" s="417">
        <f t="shared" si="14"/>
        <v>1</v>
      </c>
      <c r="AM41" s="418">
        <f>IF(D41="PC", +IF(AJ45&gt;17,1,0),0)</f>
        <v>1</v>
      </c>
      <c r="AN41" s="418">
        <f>IF(E41="CA",1,0)</f>
        <v>0</v>
      </c>
      <c r="AO41" s="4">
        <f>+IF(G41="S",5,+IF(D41="PM",10,12))</f>
        <v>12</v>
      </c>
      <c r="AP41" s="419">
        <f t="shared" si="15"/>
        <v>5184000</v>
      </c>
      <c r="AQ41" s="419">
        <v>115008</v>
      </c>
      <c r="AR41" s="419"/>
      <c r="AS41" s="419">
        <f>AP41*$AN$2*AN41</f>
        <v>0</v>
      </c>
      <c r="AT41" s="419"/>
      <c r="AU41" s="4"/>
      <c r="AV41" s="494"/>
      <c r="AW41" s="494"/>
      <c r="AX41" s="494"/>
      <c r="AY41" s="494"/>
      <c r="AZ41" s="494"/>
      <c r="BA41" s="494"/>
      <c r="BB41" s="494"/>
      <c r="BC41" s="494"/>
      <c r="BD41" s="494"/>
      <c r="BE41" s="494"/>
      <c r="BF41" s="494"/>
      <c r="BG41" s="494"/>
      <c r="BH41" s="494"/>
      <c r="BI41" s="494"/>
      <c r="BJ41" s="494"/>
      <c r="BK41" s="494"/>
      <c r="BL41" s="494"/>
      <c r="BM41" s="494"/>
      <c r="BN41" s="494"/>
      <c r="BO41" s="494"/>
      <c r="BP41" s="494"/>
      <c r="BQ41" s="494"/>
      <c r="BR41" s="494"/>
      <c r="BS41" s="494"/>
      <c r="BT41" s="494"/>
      <c r="BU41" s="494"/>
      <c r="BV41" s="494"/>
      <c r="BW41" s="494"/>
      <c r="BX41" s="494"/>
      <c r="BY41" s="494"/>
      <c r="BZ41" s="494"/>
      <c r="CA41" s="494"/>
      <c r="CB41" s="494"/>
      <c r="CC41" s="494"/>
      <c r="CD41" s="494"/>
      <c r="CE41" s="494"/>
      <c r="CF41" s="494"/>
      <c r="CG41" s="494"/>
      <c r="CH41" s="494"/>
      <c r="CI41" s="494"/>
      <c r="CJ41" s="494"/>
      <c r="CK41" s="494"/>
      <c r="CL41" s="494"/>
      <c r="CM41" s="494"/>
      <c r="CN41" s="494"/>
      <c r="CO41" s="494"/>
      <c r="CP41" s="494"/>
      <c r="CQ41" s="494"/>
      <c r="CR41" s="494"/>
      <c r="CS41" s="494"/>
      <c r="CT41" s="494"/>
      <c r="CU41" s="494"/>
      <c r="CV41" s="494"/>
      <c r="CW41" s="494"/>
      <c r="CX41" s="494"/>
      <c r="CY41" s="494"/>
      <c r="CZ41" s="494"/>
      <c r="DA41" s="494"/>
      <c r="DB41" s="494"/>
      <c r="DC41" s="494"/>
      <c r="DD41" s="494"/>
      <c r="DE41" s="494"/>
      <c r="DF41" s="494"/>
      <c r="DG41" s="494"/>
      <c r="DH41" s="494"/>
      <c r="DI41" s="494"/>
      <c r="DJ41" s="494"/>
      <c r="DK41" s="494"/>
      <c r="DL41" s="494"/>
      <c r="DM41" s="494"/>
      <c r="DN41" s="494"/>
      <c r="DO41" s="494"/>
      <c r="DP41" s="494"/>
      <c r="DQ41" s="494"/>
      <c r="DR41" s="494"/>
      <c r="DS41" s="494"/>
      <c r="DT41" s="494"/>
      <c r="DU41" s="494"/>
      <c r="DV41" s="494"/>
      <c r="DW41" s="494"/>
      <c r="DX41" s="494"/>
      <c r="DY41" s="494"/>
      <c r="DZ41" s="494"/>
      <c r="EA41" s="494"/>
      <c r="EB41" s="494"/>
      <c r="EC41" s="494"/>
      <c r="ED41" s="494"/>
      <c r="EE41" s="494"/>
      <c r="EF41" s="494"/>
      <c r="EG41" s="494"/>
      <c r="EH41" s="494"/>
      <c r="EI41" s="494"/>
      <c r="EJ41" s="494"/>
      <c r="EK41" s="494"/>
      <c r="EL41" s="494"/>
      <c r="EM41" s="494"/>
      <c r="EN41" s="494"/>
      <c r="EO41" s="494"/>
      <c r="EP41" s="494"/>
      <c r="EQ41" s="494"/>
      <c r="ER41" s="494"/>
      <c r="ES41" s="494"/>
      <c r="ET41" s="494"/>
      <c r="EU41" s="494"/>
      <c r="EV41" s="494"/>
      <c r="EW41" s="494"/>
      <c r="EX41" s="494"/>
      <c r="EY41" s="494"/>
      <c r="EZ41" s="494"/>
      <c r="FA41" s="494"/>
      <c r="FB41" s="494"/>
      <c r="FC41" s="494"/>
      <c r="FD41" s="494"/>
      <c r="FE41" s="494"/>
      <c r="FF41" s="494"/>
      <c r="FG41" s="494"/>
      <c r="FH41" s="494"/>
      <c r="FI41" s="494"/>
      <c r="FJ41" s="494"/>
      <c r="FK41" s="494"/>
      <c r="FL41" s="494"/>
      <c r="FM41" s="494"/>
      <c r="FN41" s="494"/>
      <c r="FO41" s="494"/>
      <c r="FP41" s="494"/>
      <c r="FQ41" s="494"/>
      <c r="FR41" s="494"/>
      <c r="FS41" s="494"/>
      <c r="FT41" s="494"/>
      <c r="FU41" s="494"/>
      <c r="FV41" s="494"/>
      <c r="FW41" s="494"/>
      <c r="FX41" s="494"/>
      <c r="FY41" s="494"/>
      <c r="FZ41" s="494"/>
      <c r="GA41" s="494"/>
      <c r="GB41" s="494"/>
      <c r="GC41" s="494"/>
      <c r="GD41" s="494"/>
      <c r="GE41" s="494"/>
      <c r="GF41" s="494"/>
      <c r="GG41" s="494"/>
      <c r="GH41" s="494"/>
      <c r="GI41" s="494"/>
      <c r="GJ41" s="494"/>
      <c r="GK41" s="494"/>
      <c r="GL41" s="494"/>
      <c r="GM41" s="494"/>
      <c r="GN41" s="494"/>
      <c r="GO41" s="494"/>
      <c r="GP41" s="494"/>
      <c r="GQ41" s="494"/>
      <c r="GR41" s="494"/>
      <c r="GS41" s="494"/>
      <c r="GT41" s="494"/>
      <c r="GU41" s="494"/>
      <c r="GV41" s="494"/>
      <c r="GW41" s="494"/>
      <c r="GX41" s="494"/>
      <c r="GY41" s="494"/>
      <c r="GZ41" s="494"/>
      <c r="HA41" s="494"/>
      <c r="HB41" s="494"/>
      <c r="HC41" s="494"/>
      <c r="HD41" s="494"/>
      <c r="HE41" s="494"/>
      <c r="HF41" s="494"/>
      <c r="HG41" s="494"/>
      <c r="HH41" s="494"/>
      <c r="HI41" s="494"/>
      <c r="HJ41" s="494"/>
      <c r="HK41" s="494"/>
      <c r="HL41" s="494"/>
      <c r="HM41" s="494"/>
      <c r="HN41" s="494"/>
      <c r="HO41" s="494"/>
      <c r="HP41" s="494"/>
      <c r="HQ41" s="494"/>
      <c r="HR41" s="494"/>
      <c r="HS41" s="494"/>
      <c r="HT41" s="494"/>
      <c r="HU41" s="494"/>
      <c r="HV41" s="494"/>
      <c r="HW41" s="494"/>
      <c r="HX41" s="494"/>
      <c r="HY41" s="494"/>
      <c r="HZ41" s="494"/>
      <c r="IA41" s="494"/>
      <c r="IB41" s="494"/>
      <c r="IC41" s="494"/>
      <c r="ID41" s="494"/>
      <c r="IE41" s="494"/>
      <c r="IF41" s="494"/>
      <c r="IG41" s="494"/>
      <c r="IH41" s="494"/>
      <c r="II41" s="494"/>
      <c r="IJ41" s="494"/>
      <c r="IK41" s="494"/>
      <c r="IL41" s="494"/>
      <c r="IM41" s="494"/>
      <c r="IN41" s="494"/>
      <c r="IO41" s="494"/>
      <c r="IP41" s="494"/>
      <c r="IQ41" s="494"/>
      <c r="IR41" s="494"/>
      <c r="IS41" s="494"/>
      <c r="IT41" s="494"/>
      <c r="IU41" s="494"/>
      <c r="IV41" s="494"/>
      <c r="IW41" s="494"/>
      <c r="IX41" s="494"/>
      <c r="IY41" s="494"/>
      <c r="IZ41" s="494"/>
      <c r="JA41" s="494"/>
      <c r="JB41" s="494"/>
      <c r="JC41" s="494"/>
      <c r="JD41" s="494"/>
      <c r="JE41" s="494"/>
      <c r="JF41" s="494"/>
      <c r="JG41" s="494"/>
      <c r="JH41" s="494"/>
      <c r="JI41" s="494"/>
      <c r="JJ41" s="494"/>
      <c r="JK41" s="494"/>
      <c r="JL41" s="494"/>
      <c r="JM41" s="494"/>
      <c r="JN41" s="494"/>
      <c r="JO41" s="494"/>
      <c r="JP41" s="494"/>
      <c r="JQ41" s="494"/>
      <c r="JR41" s="494"/>
      <c r="JS41" s="494"/>
      <c r="JT41" s="494"/>
      <c r="JU41" s="494"/>
      <c r="JV41" s="494"/>
      <c r="JW41" s="494"/>
      <c r="JX41" s="494"/>
      <c r="JY41" s="494"/>
      <c r="JZ41" s="494"/>
      <c r="KA41" s="494"/>
      <c r="KB41" s="494"/>
      <c r="KC41" s="494"/>
      <c r="KD41" s="494"/>
      <c r="KE41" s="494"/>
      <c r="KF41" s="494"/>
      <c r="KG41" s="494"/>
      <c r="KH41" s="494"/>
      <c r="KI41" s="494"/>
      <c r="KJ41" s="494"/>
      <c r="KK41" s="494"/>
      <c r="KL41" s="494"/>
      <c r="KM41" s="494"/>
      <c r="KN41" s="494"/>
      <c r="KO41" s="494"/>
      <c r="KP41" s="494"/>
      <c r="KQ41" s="494"/>
      <c r="KR41" s="494"/>
      <c r="KS41" s="494"/>
      <c r="KT41" s="494"/>
      <c r="KU41" s="494"/>
      <c r="KV41" s="494"/>
      <c r="KW41" s="494"/>
      <c r="KX41" s="494"/>
      <c r="KY41" s="494"/>
      <c r="KZ41" s="494"/>
      <c r="LA41" s="494"/>
      <c r="LB41" s="494"/>
      <c r="LC41" s="494"/>
      <c r="LD41" s="494"/>
      <c r="LE41" s="494"/>
      <c r="LF41" s="494"/>
      <c r="LG41" s="494"/>
      <c r="LH41" s="494"/>
      <c r="LI41" s="494"/>
      <c r="LJ41" s="494"/>
      <c r="LK41" s="494"/>
      <c r="LL41" s="494"/>
      <c r="LM41" s="494"/>
      <c r="LN41" s="494"/>
      <c r="LO41" s="494"/>
      <c r="LP41" s="494"/>
      <c r="LQ41" s="494"/>
      <c r="LR41" s="494"/>
      <c r="LS41" s="494"/>
      <c r="LT41" s="494"/>
      <c r="LU41" s="494"/>
      <c r="LV41" s="494"/>
      <c r="LW41" s="494"/>
      <c r="LX41" s="494"/>
      <c r="LY41" s="494"/>
      <c r="LZ41" s="494"/>
      <c r="MA41" s="494"/>
      <c r="MB41" s="494"/>
      <c r="MC41" s="494"/>
      <c r="MD41" s="494"/>
      <c r="ME41" s="494"/>
      <c r="MF41" s="494"/>
      <c r="MG41" s="494"/>
      <c r="MH41" s="494"/>
      <c r="MI41" s="494"/>
      <c r="MJ41" s="494"/>
      <c r="MK41" s="494"/>
      <c r="ML41" s="494"/>
      <c r="MM41" s="494"/>
      <c r="MN41" s="494"/>
      <c r="MO41" s="494"/>
      <c r="MP41" s="494"/>
      <c r="MQ41" s="494"/>
      <c r="MR41" s="494"/>
      <c r="MS41" s="494"/>
      <c r="MT41" s="494"/>
      <c r="MU41" s="494"/>
      <c r="MV41" s="494"/>
      <c r="MW41" s="494"/>
      <c r="MX41" s="494"/>
      <c r="MY41" s="494"/>
      <c r="MZ41" s="494"/>
      <c r="NA41" s="494"/>
      <c r="NB41" s="494"/>
      <c r="NC41" s="494"/>
      <c r="ND41" s="494"/>
      <c r="NE41" s="494"/>
      <c r="NF41" s="494"/>
      <c r="NG41" s="494"/>
      <c r="NH41" s="494"/>
      <c r="NI41" s="494"/>
      <c r="NJ41" s="494"/>
      <c r="NK41" s="494"/>
      <c r="NL41" s="494"/>
      <c r="NM41" s="494"/>
      <c r="NN41" s="494"/>
      <c r="NO41" s="494"/>
      <c r="NP41" s="494"/>
      <c r="NQ41" s="494"/>
      <c r="NR41" s="494"/>
      <c r="NS41" s="494"/>
      <c r="NT41" s="494"/>
      <c r="NU41" s="494"/>
      <c r="NV41" s="494"/>
      <c r="NW41" s="494"/>
      <c r="NX41" s="494"/>
      <c r="NY41" s="494"/>
      <c r="NZ41" s="494"/>
      <c r="OA41" s="494"/>
      <c r="OB41" s="494"/>
      <c r="OC41" s="494"/>
      <c r="OD41" s="494"/>
      <c r="OE41" s="494"/>
      <c r="OF41" s="494"/>
      <c r="OG41" s="494"/>
      <c r="OH41" s="494"/>
      <c r="OI41" s="494"/>
      <c r="OJ41" s="494"/>
      <c r="OK41" s="494"/>
      <c r="OL41" s="494"/>
      <c r="OM41" s="494"/>
      <c r="ON41" s="494"/>
      <c r="OO41" s="494"/>
      <c r="OP41" s="494"/>
      <c r="OQ41" s="494"/>
      <c r="OR41" s="494"/>
      <c r="OS41" s="494"/>
      <c r="OT41" s="494"/>
      <c r="OU41" s="494"/>
      <c r="OV41" s="494"/>
      <c r="OW41" s="494"/>
      <c r="OX41" s="494"/>
      <c r="OY41" s="494"/>
      <c r="OZ41" s="494"/>
      <c r="PA41" s="494"/>
      <c r="PB41" s="494"/>
      <c r="PC41" s="494"/>
      <c r="PD41" s="494"/>
      <c r="PE41" s="494"/>
      <c r="PF41" s="494"/>
      <c r="PG41" s="494"/>
      <c r="PH41" s="494"/>
      <c r="PI41" s="494"/>
      <c r="PJ41" s="494"/>
      <c r="PK41" s="494"/>
      <c r="PL41" s="494"/>
      <c r="PM41" s="494"/>
      <c r="PN41" s="494"/>
      <c r="PO41" s="494"/>
      <c r="PP41" s="494"/>
      <c r="PQ41" s="494"/>
      <c r="PR41" s="494"/>
      <c r="PS41" s="494"/>
      <c r="PT41" s="494"/>
      <c r="PU41" s="494"/>
      <c r="PV41" s="494"/>
      <c r="PW41" s="494"/>
      <c r="PX41" s="494"/>
      <c r="PY41" s="494"/>
      <c r="PZ41" s="494"/>
      <c r="QA41" s="494"/>
      <c r="QB41" s="494"/>
      <c r="QC41" s="494"/>
      <c r="QD41" s="494"/>
      <c r="QE41" s="494"/>
      <c r="QF41" s="494"/>
      <c r="QG41" s="494"/>
      <c r="QH41" s="494"/>
      <c r="QI41" s="494"/>
      <c r="QJ41" s="494"/>
      <c r="QK41" s="494"/>
      <c r="QL41" s="494"/>
      <c r="QM41" s="494"/>
      <c r="QN41" s="494"/>
      <c r="QO41" s="494"/>
      <c r="QP41" s="494"/>
      <c r="QQ41" s="494"/>
      <c r="QR41" s="494"/>
      <c r="QS41" s="494"/>
      <c r="QT41" s="494"/>
      <c r="QU41" s="494"/>
      <c r="QV41" s="494"/>
      <c r="QW41" s="494"/>
      <c r="QX41" s="494"/>
      <c r="QY41" s="494"/>
      <c r="QZ41" s="494"/>
      <c r="RA41" s="494"/>
      <c r="RB41" s="494"/>
      <c r="RC41" s="494"/>
      <c r="RD41" s="494"/>
      <c r="RE41" s="494"/>
      <c r="RF41" s="494"/>
      <c r="RG41" s="494"/>
      <c r="RH41" s="494"/>
      <c r="RI41" s="494"/>
      <c r="RJ41" s="494"/>
      <c r="RK41" s="494"/>
      <c r="RL41" s="494"/>
      <c r="RM41" s="494"/>
      <c r="RN41" s="494"/>
      <c r="RO41" s="494"/>
      <c r="RP41" s="494"/>
      <c r="RQ41" s="494"/>
      <c r="RR41" s="494"/>
      <c r="RS41" s="494"/>
      <c r="RT41" s="494"/>
      <c r="RU41" s="494"/>
      <c r="RV41" s="494"/>
      <c r="RW41" s="494"/>
      <c r="RX41" s="494"/>
      <c r="RY41" s="494"/>
      <c r="RZ41" s="494"/>
      <c r="SA41" s="494"/>
      <c r="SB41" s="494"/>
      <c r="SC41" s="494"/>
      <c r="SD41" s="494"/>
      <c r="SE41" s="494"/>
      <c r="SF41" s="494"/>
      <c r="SG41" s="494"/>
      <c r="SH41" s="494"/>
      <c r="SI41" s="494"/>
      <c r="SJ41" s="494"/>
      <c r="SK41" s="494"/>
      <c r="SL41" s="494"/>
      <c r="SM41" s="494"/>
      <c r="SN41" s="494"/>
      <c r="SO41" s="494"/>
      <c r="SP41" s="494"/>
      <c r="SQ41" s="494"/>
      <c r="SR41" s="494"/>
      <c r="SS41" s="494"/>
      <c r="ST41" s="494"/>
      <c r="SU41" s="494"/>
      <c r="SV41" s="494"/>
      <c r="SW41" s="494"/>
      <c r="SX41" s="494"/>
      <c r="SY41" s="494"/>
      <c r="SZ41" s="494"/>
      <c r="TA41" s="494"/>
      <c r="TB41" s="494"/>
      <c r="TC41" s="494"/>
      <c r="TD41" s="494"/>
      <c r="TE41" s="494"/>
      <c r="TF41" s="494"/>
      <c r="TG41" s="494"/>
      <c r="TH41" s="494"/>
      <c r="TI41" s="494"/>
      <c r="TJ41" s="494"/>
      <c r="TK41" s="494"/>
      <c r="TL41" s="494"/>
      <c r="TM41" s="494"/>
      <c r="TN41" s="494"/>
      <c r="TO41" s="494"/>
      <c r="TP41" s="494"/>
      <c r="TQ41" s="494"/>
      <c r="TR41" s="494"/>
      <c r="TS41" s="494"/>
      <c r="TT41" s="494"/>
      <c r="TU41" s="494"/>
      <c r="TV41" s="494"/>
      <c r="TW41" s="494"/>
      <c r="TX41" s="494"/>
      <c r="TY41" s="494"/>
      <c r="TZ41" s="494"/>
      <c r="UA41" s="494"/>
      <c r="UB41" s="494"/>
      <c r="UC41" s="494"/>
      <c r="UD41" s="494"/>
      <c r="UE41" s="494"/>
      <c r="UF41" s="494"/>
      <c r="UG41" s="494"/>
      <c r="UH41" s="494"/>
      <c r="UI41" s="494"/>
      <c r="UJ41" s="494"/>
      <c r="UK41" s="494"/>
      <c r="UL41" s="494"/>
      <c r="UM41" s="494"/>
      <c r="UN41" s="494"/>
      <c r="UO41" s="494"/>
      <c r="UP41" s="494"/>
      <c r="UQ41" s="494"/>
      <c r="UR41" s="494"/>
      <c r="US41" s="494"/>
      <c r="UT41" s="494"/>
      <c r="UU41" s="494"/>
      <c r="UV41" s="494"/>
      <c r="UW41" s="494"/>
      <c r="UX41" s="494"/>
      <c r="UY41" s="494"/>
      <c r="UZ41" s="494"/>
      <c r="VA41" s="494"/>
      <c r="VB41" s="494"/>
      <c r="VC41" s="494"/>
      <c r="VD41" s="494"/>
      <c r="VE41" s="494"/>
      <c r="VF41" s="494"/>
      <c r="VG41" s="494"/>
      <c r="VH41" s="494"/>
      <c r="VI41" s="494"/>
      <c r="VJ41" s="494"/>
      <c r="VK41" s="494"/>
      <c r="VL41" s="494"/>
      <c r="VM41" s="494"/>
      <c r="VN41" s="494"/>
      <c r="VO41" s="494"/>
      <c r="VP41" s="494"/>
      <c r="VQ41" s="494"/>
      <c r="VR41" s="494"/>
      <c r="VS41" s="494"/>
      <c r="VT41" s="494"/>
      <c r="VU41" s="494"/>
      <c r="VV41" s="494"/>
      <c r="VW41" s="494"/>
      <c r="VX41" s="494"/>
      <c r="VY41" s="494"/>
      <c r="VZ41" s="494"/>
      <c r="WA41" s="494"/>
      <c r="WB41" s="494"/>
      <c r="WC41" s="494"/>
      <c r="WD41" s="494"/>
      <c r="WE41" s="494"/>
      <c r="WF41" s="494"/>
      <c r="WG41" s="494"/>
      <c r="WH41" s="494"/>
      <c r="WI41" s="494"/>
      <c r="WJ41" s="494"/>
      <c r="WK41" s="494"/>
      <c r="WL41" s="494"/>
      <c r="WM41" s="494"/>
      <c r="WN41" s="494"/>
      <c r="WO41" s="494"/>
      <c r="WP41" s="494"/>
      <c r="WQ41" s="494"/>
      <c r="WR41" s="494"/>
      <c r="WS41" s="494"/>
      <c r="WT41" s="494"/>
      <c r="WU41" s="494"/>
      <c r="WV41" s="494"/>
      <c r="WW41" s="494"/>
      <c r="WX41" s="494"/>
      <c r="WY41" s="494"/>
      <c r="WZ41" s="494"/>
      <c r="XA41" s="494"/>
      <c r="XB41" s="494"/>
      <c r="XC41" s="494"/>
      <c r="XD41" s="494"/>
      <c r="XE41" s="494"/>
      <c r="XF41" s="494"/>
      <c r="XG41" s="494"/>
      <c r="XH41" s="494"/>
      <c r="XI41" s="494"/>
      <c r="XJ41" s="494"/>
      <c r="XK41" s="494"/>
      <c r="XL41" s="494"/>
      <c r="XM41" s="494"/>
      <c r="XN41" s="494"/>
      <c r="XO41" s="494"/>
      <c r="XP41" s="494"/>
      <c r="XQ41" s="494"/>
      <c r="XR41" s="494"/>
      <c r="XS41" s="494"/>
      <c r="XT41" s="494"/>
      <c r="XU41" s="494"/>
      <c r="XV41" s="494"/>
      <c r="XW41" s="494"/>
      <c r="XX41" s="494"/>
      <c r="XY41" s="494"/>
      <c r="XZ41" s="494"/>
      <c r="YA41" s="494"/>
      <c r="YB41" s="494"/>
      <c r="YC41" s="494"/>
      <c r="YD41" s="494"/>
      <c r="YE41" s="494"/>
      <c r="YF41" s="494"/>
      <c r="YG41" s="494"/>
      <c r="YH41" s="494"/>
      <c r="YI41" s="494"/>
      <c r="YJ41" s="494"/>
      <c r="YK41" s="494"/>
      <c r="YL41" s="494"/>
      <c r="YM41" s="494"/>
      <c r="YN41" s="494"/>
      <c r="YO41" s="494"/>
      <c r="YP41" s="494"/>
      <c r="YQ41" s="494"/>
      <c r="YR41" s="494"/>
      <c r="YS41" s="494"/>
      <c r="YT41" s="494"/>
      <c r="YU41" s="494"/>
      <c r="YV41" s="494"/>
      <c r="YW41" s="494"/>
      <c r="YX41" s="494"/>
      <c r="YY41" s="494"/>
      <c r="YZ41" s="494"/>
      <c r="ZA41" s="494"/>
      <c r="ZB41" s="494"/>
      <c r="ZC41" s="494"/>
      <c r="ZD41" s="494"/>
      <c r="ZE41" s="494"/>
      <c r="ZF41" s="494"/>
      <c r="ZG41" s="494"/>
      <c r="ZH41" s="494"/>
      <c r="ZI41" s="494"/>
      <c r="ZJ41" s="494"/>
      <c r="ZK41" s="494"/>
      <c r="ZL41" s="494"/>
      <c r="ZM41" s="494"/>
      <c r="ZN41" s="494"/>
      <c r="ZO41" s="494"/>
      <c r="ZP41" s="494"/>
      <c r="ZQ41" s="494"/>
      <c r="ZR41" s="494"/>
      <c r="ZS41" s="494"/>
      <c r="ZT41" s="494"/>
      <c r="ZU41" s="494"/>
      <c r="ZV41" s="494"/>
      <c r="ZW41" s="494"/>
      <c r="ZX41" s="494"/>
      <c r="ZY41" s="494"/>
      <c r="ZZ41" s="494"/>
      <c r="AAA41" s="494"/>
      <c r="AAB41" s="494"/>
      <c r="AAC41" s="494"/>
      <c r="AAD41" s="494"/>
      <c r="AAE41" s="494"/>
      <c r="AAF41" s="494"/>
      <c r="AAG41" s="494"/>
      <c r="AAH41" s="494"/>
      <c r="AAI41" s="494"/>
      <c r="AAJ41" s="494"/>
      <c r="AAK41" s="494"/>
      <c r="AAL41" s="494"/>
      <c r="AAM41" s="494"/>
      <c r="AAN41" s="494"/>
      <c r="AAO41" s="494"/>
      <c r="AAP41" s="494"/>
      <c r="AAQ41" s="494"/>
      <c r="AAR41" s="494"/>
      <c r="AAS41" s="494"/>
      <c r="AAT41" s="494"/>
      <c r="AAU41" s="494"/>
      <c r="AAV41" s="494"/>
      <c r="AAW41" s="494"/>
      <c r="AAX41" s="494"/>
      <c r="AAY41" s="494"/>
      <c r="AAZ41" s="494"/>
      <c r="ABA41" s="494"/>
      <c r="ABB41" s="494"/>
      <c r="ABC41" s="494"/>
      <c r="ABD41" s="494"/>
      <c r="ABE41" s="494"/>
      <c r="ABF41" s="494"/>
      <c r="ABG41" s="494"/>
      <c r="ABH41" s="494"/>
      <c r="ABI41" s="494"/>
      <c r="ABJ41" s="494"/>
      <c r="ABK41" s="494"/>
      <c r="ABL41" s="494"/>
      <c r="ABM41" s="494"/>
      <c r="ABN41" s="494"/>
      <c r="ABO41" s="494"/>
      <c r="ABP41" s="494"/>
      <c r="ABQ41" s="494"/>
      <c r="ABR41" s="494"/>
      <c r="ABS41" s="494"/>
      <c r="ABT41" s="494"/>
      <c r="ABU41" s="494"/>
      <c r="ABV41" s="494"/>
      <c r="ABW41" s="494"/>
      <c r="ABX41" s="494"/>
      <c r="ABY41" s="494"/>
      <c r="ABZ41" s="494"/>
      <c r="ACA41" s="494"/>
      <c r="ACB41" s="494"/>
      <c r="ACC41" s="494"/>
      <c r="ACD41" s="494"/>
      <c r="ACE41" s="494"/>
      <c r="ACF41" s="494"/>
      <c r="ACG41" s="494"/>
      <c r="ACH41" s="494"/>
      <c r="ACI41" s="494"/>
      <c r="ACJ41" s="494"/>
      <c r="ACK41" s="494"/>
      <c r="ACL41" s="494"/>
      <c r="ACM41" s="494"/>
      <c r="ACN41" s="494"/>
      <c r="ACO41" s="494"/>
      <c r="ACP41" s="494"/>
      <c r="ACQ41" s="494"/>
      <c r="ACR41" s="494"/>
      <c r="ACS41" s="494"/>
      <c r="ACT41" s="494"/>
      <c r="ACU41" s="494"/>
      <c r="ACV41" s="494"/>
      <c r="ACW41" s="494"/>
      <c r="ACX41" s="494"/>
      <c r="ACY41" s="494"/>
      <c r="ACZ41" s="494"/>
      <c r="ADA41" s="494"/>
      <c r="ADB41" s="494"/>
      <c r="ADC41" s="494"/>
      <c r="ADD41" s="494"/>
      <c r="ADE41" s="494"/>
      <c r="ADF41" s="494"/>
      <c r="ADG41" s="494"/>
      <c r="ADH41" s="494"/>
      <c r="ADI41" s="494"/>
      <c r="ADJ41" s="494"/>
      <c r="ADK41" s="494"/>
      <c r="ADL41" s="494"/>
      <c r="ADM41" s="494"/>
      <c r="ADN41" s="494"/>
      <c r="ADO41" s="494"/>
      <c r="ADP41" s="494"/>
      <c r="ADQ41" s="494"/>
      <c r="ADR41" s="494"/>
      <c r="ADS41" s="494"/>
      <c r="ADT41" s="494"/>
      <c r="ADU41" s="494"/>
      <c r="ADV41" s="494"/>
      <c r="ADW41" s="494"/>
      <c r="ADX41" s="494"/>
      <c r="ADY41" s="494"/>
      <c r="ADZ41" s="494"/>
      <c r="AEA41" s="494"/>
      <c r="AEB41" s="494"/>
      <c r="AEC41" s="494"/>
      <c r="AED41" s="494"/>
      <c r="AEE41" s="494"/>
      <c r="AEF41" s="494"/>
      <c r="AEG41" s="494"/>
      <c r="AEH41" s="494"/>
      <c r="AEI41" s="494"/>
      <c r="AEJ41" s="494"/>
      <c r="AEK41" s="494"/>
      <c r="AEL41" s="494"/>
      <c r="AEM41" s="494"/>
      <c r="AEN41" s="494"/>
      <c r="AEO41" s="494"/>
      <c r="AEP41" s="494"/>
      <c r="AEQ41" s="494"/>
      <c r="AER41" s="494"/>
      <c r="AES41" s="494"/>
      <c r="AET41" s="494"/>
      <c r="AEU41" s="494"/>
      <c r="AEV41" s="494"/>
      <c r="AEW41" s="494"/>
      <c r="AEX41" s="494"/>
      <c r="AEY41" s="494"/>
      <c r="AEZ41" s="494"/>
      <c r="AFA41" s="494"/>
      <c r="AFB41" s="494"/>
      <c r="AFC41" s="494"/>
      <c r="AFD41" s="494"/>
      <c r="AFE41" s="494"/>
      <c r="AFF41" s="494"/>
      <c r="AFG41" s="494"/>
      <c r="AFH41" s="494"/>
      <c r="AFI41" s="494"/>
      <c r="AFJ41" s="494"/>
      <c r="AFK41" s="494"/>
      <c r="AFL41" s="494"/>
      <c r="AFM41" s="494"/>
      <c r="AFN41" s="494"/>
      <c r="AFO41" s="494"/>
      <c r="AFP41" s="494"/>
      <c r="AFQ41" s="494"/>
      <c r="AFR41" s="494"/>
      <c r="AFS41" s="494"/>
      <c r="AFT41" s="494"/>
      <c r="AFU41" s="494"/>
      <c r="AFV41" s="494"/>
      <c r="AFW41" s="494"/>
      <c r="AFX41" s="494"/>
      <c r="AFY41" s="494"/>
      <c r="AFZ41" s="494"/>
      <c r="AGA41" s="494"/>
      <c r="AGB41" s="494"/>
      <c r="AGC41" s="494"/>
      <c r="AGD41" s="494"/>
      <c r="AGE41" s="494"/>
      <c r="AGF41" s="494"/>
      <c r="AGG41" s="494"/>
      <c r="AGH41" s="494"/>
      <c r="AGI41" s="494"/>
      <c r="AGJ41" s="494"/>
      <c r="AGK41" s="494"/>
      <c r="AGL41" s="494"/>
      <c r="AGM41" s="494"/>
      <c r="AGN41" s="494"/>
      <c r="AGO41" s="494"/>
      <c r="AGP41" s="494"/>
      <c r="AGQ41" s="494"/>
      <c r="AGR41" s="494"/>
      <c r="AGS41" s="494"/>
      <c r="AGT41" s="494"/>
      <c r="AGU41" s="494"/>
      <c r="AGV41" s="494"/>
      <c r="AGW41" s="494"/>
      <c r="AGX41" s="494"/>
      <c r="AGY41" s="494"/>
      <c r="AGZ41" s="494"/>
      <c r="AHA41" s="494"/>
      <c r="AHB41" s="494"/>
      <c r="AHC41" s="494"/>
      <c r="AHD41" s="494"/>
      <c r="AHE41" s="494"/>
      <c r="AHF41" s="494"/>
      <c r="AHG41" s="494"/>
      <c r="AHH41" s="494"/>
      <c r="AHI41" s="494"/>
      <c r="AHJ41" s="494"/>
      <c r="AHK41" s="494"/>
      <c r="AHL41" s="494"/>
      <c r="AHM41" s="494"/>
      <c r="AHN41" s="494"/>
      <c r="AHO41" s="494"/>
      <c r="AHP41" s="494"/>
      <c r="AHQ41" s="494"/>
      <c r="AHR41" s="494"/>
      <c r="AHS41" s="494"/>
      <c r="AHT41" s="494"/>
      <c r="AHU41" s="494"/>
      <c r="AHV41" s="494"/>
      <c r="AHW41" s="494"/>
      <c r="AHX41" s="494"/>
      <c r="AHY41" s="494"/>
      <c r="AHZ41" s="494"/>
      <c r="AIA41" s="494"/>
      <c r="AIB41" s="494"/>
      <c r="AIC41" s="494"/>
      <c r="AID41" s="494"/>
      <c r="AIE41" s="494"/>
      <c r="AIF41" s="494"/>
      <c r="AIG41" s="494"/>
      <c r="AIH41" s="494"/>
      <c r="AII41" s="494"/>
      <c r="AIJ41" s="494"/>
      <c r="AIK41" s="494"/>
      <c r="AIL41" s="494"/>
      <c r="AIM41" s="494"/>
      <c r="AIN41" s="494"/>
      <c r="AIO41" s="494"/>
      <c r="AIP41" s="494"/>
      <c r="AIQ41" s="494"/>
      <c r="AIR41" s="494"/>
      <c r="AIS41" s="494"/>
      <c r="AIT41" s="494"/>
      <c r="AIU41" s="494"/>
      <c r="AIV41" s="494"/>
      <c r="AIW41" s="494"/>
      <c r="AIX41" s="494"/>
      <c r="AIY41" s="494"/>
      <c r="AIZ41" s="494"/>
      <c r="AJA41" s="494"/>
      <c r="AJB41" s="494"/>
      <c r="AJC41" s="494"/>
      <c r="AJD41" s="494"/>
      <c r="AJE41" s="494"/>
      <c r="AJF41" s="494"/>
      <c r="AJG41" s="494"/>
      <c r="AJH41" s="494"/>
      <c r="AJI41" s="494"/>
      <c r="AJJ41" s="494"/>
      <c r="AJK41" s="494"/>
      <c r="AJL41" s="494"/>
      <c r="AJM41" s="494"/>
      <c r="AJN41" s="494"/>
      <c r="AJO41" s="494"/>
      <c r="AJP41" s="494"/>
      <c r="AJQ41" s="494"/>
      <c r="AJR41" s="494"/>
      <c r="AJS41" s="494"/>
      <c r="AJT41" s="494"/>
      <c r="AJU41" s="494"/>
      <c r="AJV41" s="494"/>
      <c r="AJW41" s="494"/>
      <c r="AJX41" s="494"/>
      <c r="AJY41" s="494"/>
      <c r="AJZ41" s="494"/>
      <c r="AKA41" s="494"/>
      <c r="AKB41" s="494"/>
      <c r="AKC41" s="494"/>
      <c r="AKD41" s="494"/>
      <c r="AKE41" s="494"/>
      <c r="AKF41" s="494"/>
      <c r="AKG41" s="494"/>
      <c r="AKH41" s="494"/>
      <c r="AKI41" s="494"/>
      <c r="AKJ41" s="494"/>
      <c r="AKK41" s="494"/>
      <c r="AKL41" s="494"/>
      <c r="AKM41" s="494"/>
      <c r="AKN41" s="494"/>
      <c r="AKO41" s="494"/>
      <c r="AKP41" s="494"/>
      <c r="AKQ41" s="494"/>
      <c r="AKR41" s="494"/>
      <c r="AKS41" s="494"/>
      <c r="AKT41" s="494"/>
      <c r="AKU41" s="494"/>
      <c r="AKV41" s="494"/>
      <c r="AKW41" s="494"/>
      <c r="AKX41" s="494"/>
      <c r="AKY41" s="494"/>
      <c r="AKZ41" s="494"/>
      <c r="ALA41" s="494"/>
      <c r="ALB41" s="494"/>
      <c r="ALC41" s="494"/>
      <c r="ALD41" s="494"/>
      <c r="ALE41" s="494"/>
      <c r="ALF41" s="494"/>
      <c r="ALG41" s="494"/>
      <c r="ALH41" s="494"/>
      <c r="ALI41" s="494"/>
      <c r="ALJ41" s="494"/>
      <c r="ALK41" s="494"/>
      <c r="ALL41" s="494"/>
      <c r="ALM41" s="494"/>
      <c r="ALN41" s="494"/>
      <c r="ALO41" s="494"/>
      <c r="ALP41" s="494"/>
      <c r="ALQ41" s="494"/>
      <c r="ALR41" s="494"/>
      <c r="ALS41" s="494"/>
      <c r="ALT41" s="494"/>
      <c r="ALU41" s="494"/>
      <c r="ALV41" s="494"/>
      <c r="ALW41" s="494"/>
      <c r="ALX41" s="494"/>
      <c r="ALY41" s="494"/>
      <c r="ALZ41" s="494"/>
      <c r="AMA41" s="494"/>
      <c r="AMB41" s="494"/>
      <c r="AMC41" s="494"/>
      <c r="AMD41" s="494"/>
      <c r="AME41" s="494"/>
      <c r="AMF41" s="494"/>
      <c r="AMG41" s="494"/>
      <c r="AMH41" s="494"/>
      <c r="AMI41" s="494"/>
      <c r="AMJ41" s="494"/>
      <c r="AMK41" s="494"/>
      <c r="AML41" s="494"/>
      <c r="AMM41" s="494"/>
      <c r="AMN41" s="494"/>
      <c r="AMO41" s="494"/>
      <c r="AMP41" s="494"/>
      <c r="AMQ41" s="494"/>
      <c r="AMR41" s="494"/>
      <c r="AMS41" s="494"/>
      <c r="AMT41" s="494"/>
      <c r="AMU41" s="494"/>
      <c r="AMV41" s="494"/>
      <c r="AMW41" s="494"/>
      <c r="AMX41" s="494"/>
      <c r="AMY41" s="494"/>
      <c r="AMZ41" s="494"/>
      <c r="ANA41" s="494"/>
      <c r="ANB41" s="494"/>
      <c r="ANC41" s="494"/>
      <c r="AND41" s="494"/>
      <c r="ANE41" s="494"/>
      <c r="ANF41" s="494"/>
      <c r="ANG41" s="494"/>
      <c r="ANH41" s="494"/>
      <c r="ANI41" s="494"/>
      <c r="ANJ41" s="494"/>
      <c r="ANK41" s="494"/>
      <c r="ANL41" s="494"/>
      <c r="ANM41" s="494"/>
      <c r="ANN41" s="494"/>
      <c r="ANO41" s="494"/>
      <c r="ANP41" s="494"/>
      <c r="ANQ41" s="494"/>
      <c r="ANR41" s="494"/>
      <c r="ANS41" s="494"/>
      <c r="ANT41" s="494"/>
      <c r="ANU41" s="494"/>
      <c r="ANV41" s="494"/>
      <c r="ANW41" s="494"/>
      <c r="ANX41" s="494"/>
      <c r="ANY41" s="494"/>
      <c r="ANZ41" s="494"/>
      <c r="AOA41" s="494"/>
      <c r="AOB41" s="494"/>
      <c r="AOC41" s="494"/>
      <c r="AOD41" s="494"/>
      <c r="AOE41" s="494"/>
      <c r="AOF41" s="494"/>
      <c r="AOG41" s="494"/>
      <c r="AOH41" s="494"/>
      <c r="AOI41" s="494"/>
      <c r="AOJ41" s="494"/>
      <c r="AOK41" s="494"/>
      <c r="AOL41" s="494"/>
      <c r="AOM41" s="494"/>
      <c r="AON41" s="494"/>
      <c r="AOO41" s="494"/>
      <c r="AOP41" s="494"/>
      <c r="AOQ41" s="494"/>
      <c r="AOR41" s="494"/>
      <c r="AOS41" s="494"/>
      <c r="AOT41" s="494"/>
      <c r="AOU41" s="494"/>
      <c r="AOV41" s="494"/>
      <c r="AOW41" s="494"/>
      <c r="AOX41" s="494"/>
      <c r="AOY41" s="494"/>
      <c r="AOZ41" s="494"/>
      <c r="APA41" s="494"/>
      <c r="APB41" s="494"/>
      <c r="APC41" s="494"/>
      <c r="APD41" s="494"/>
      <c r="APE41" s="494"/>
      <c r="APF41" s="494"/>
      <c r="APG41" s="494"/>
      <c r="APH41" s="494"/>
      <c r="API41" s="494"/>
      <c r="APJ41" s="494"/>
      <c r="APK41" s="494"/>
      <c r="APL41" s="494"/>
      <c r="APM41" s="494"/>
      <c r="APN41" s="494"/>
      <c r="APO41" s="494"/>
      <c r="APP41" s="494"/>
      <c r="APQ41" s="494"/>
      <c r="APR41" s="494"/>
      <c r="APS41" s="494"/>
      <c r="APT41" s="494"/>
      <c r="APU41" s="494"/>
      <c r="APV41" s="494"/>
      <c r="APW41" s="494"/>
      <c r="APX41" s="494"/>
      <c r="APY41" s="494"/>
      <c r="APZ41" s="494"/>
      <c r="AQA41" s="494"/>
      <c r="AQB41" s="494"/>
      <c r="AQC41" s="494"/>
      <c r="AQD41" s="494"/>
      <c r="AQE41" s="494"/>
      <c r="AQF41" s="494"/>
      <c r="AQG41" s="494"/>
      <c r="AQH41" s="494"/>
      <c r="AQI41" s="494"/>
      <c r="AQJ41" s="494"/>
      <c r="AQK41" s="494"/>
      <c r="AQL41" s="494"/>
      <c r="AQM41" s="494"/>
      <c r="AQN41" s="494"/>
      <c r="AQO41" s="494"/>
      <c r="AQP41" s="494"/>
      <c r="AQQ41" s="494"/>
      <c r="AQR41" s="494"/>
      <c r="AQS41" s="494"/>
      <c r="AQT41" s="494"/>
      <c r="AQU41" s="494"/>
      <c r="AQV41" s="494"/>
      <c r="AQW41" s="494"/>
      <c r="AQX41" s="494"/>
      <c r="AQY41" s="494"/>
      <c r="AQZ41" s="494"/>
      <c r="ARA41" s="494"/>
      <c r="ARB41" s="494"/>
      <c r="ARC41" s="494"/>
      <c r="ARD41" s="494"/>
      <c r="ARE41" s="494"/>
      <c r="ARF41" s="494"/>
      <c r="ARG41" s="494"/>
      <c r="ARH41" s="494"/>
      <c r="ARI41" s="494"/>
      <c r="ARJ41" s="494"/>
      <c r="ARK41" s="494"/>
      <c r="ARL41" s="494"/>
      <c r="ARM41" s="494"/>
      <c r="ARN41" s="494"/>
      <c r="ARO41" s="494"/>
      <c r="ARP41" s="494"/>
      <c r="ARQ41" s="494"/>
      <c r="ARR41" s="494"/>
      <c r="ARS41" s="494"/>
      <c r="ART41" s="494"/>
      <c r="ARU41" s="494"/>
      <c r="ARV41" s="494"/>
      <c r="ARW41" s="494"/>
      <c r="ARX41" s="494"/>
      <c r="ARY41" s="494"/>
      <c r="ARZ41" s="494"/>
      <c r="ASA41" s="494"/>
      <c r="ASB41" s="494"/>
      <c r="ASC41" s="494"/>
      <c r="ASD41" s="494"/>
      <c r="ASE41" s="494"/>
      <c r="ASF41" s="494"/>
      <c r="ASG41" s="494"/>
      <c r="ASH41" s="494"/>
      <c r="ASI41" s="494"/>
      <c r="ASJ41" s="494"/>
      <c r="ASK41" s="494"/>
      <c r="ASL41" s="494"/>
      <c r="ASM41" s="494"/>
      <c r="ASN41" s="494"/>
      <c r="ASO41" s="494"/>
      <c r="ASP41" s="494"/>
      <c r="ASQ41" s="494"/>
      <c r="ASR41" s="494"/>
      <c r="ASS41" s="494"/>
      <c r="AST41" s="494"/>
      <c r="ASU41" s="494"/>
      <c r="ASV41" s="494"/>
      <c r="ASW41" s="494"/>
      <c r="ASX41" s="494"/>
      <c r="ASY41" s="494"/>
      <c r="ASZ41" s="494"/>
      <c r="ATA41" s="494"/>
      <c r="ATB41" s="494"/>
      <c r="ATC41" s="494"/>
      <c r="ATD41" s="494"/>
      <c r="ATE41" s="494"/>
      <c r="ATF41" s="494"/>
      <c r="ATG41" s="494"/>
      <c r="ATH41" s="494"/>
      <c r="ATI41" s="494"/>
      <c r="ATJ41" s="494"/>
      <c r="ATK41" s="494"/>
      <c r="ATL41" s="494"/>
      <c r="ATM41" s="494"/>
      <c r="ATN41" s="494"/>
      <c r="ATO41" s="494"/>
      <c r="ATP41" s="494"/>
      <c r="ATQ41" s="494"/>
      <c r="ATR41" s="494"/>
      <c r="ATS41" s="494"/>
      <c r="ATT41" s="494"/>
      <c r="ATU41" s="494"/>
      <c r="ATV41" s="494"/>
      <c r="ATW41" s="494"/>
      <c r="ATX41" s="494"/>
      <c r="ATY41" s="494"/>
      <c r="ATZ41" s="494"/>
      <c r="AUA41" s="494"/>
      <c r="AUB41" s="494"/>
      <c r="AUC41" s="494"/>
      <c r="AUD41" s="494"/>
      <c r="AUE41" s="494"/>
      <c r="AUF41" s="494"/>
      <c r="AUG41" s="494"/>
      <c r="AUH41" s="494"/>
      <c r="AUI41" s="494"/>
      <c r="AUJ41" s="494"/>
      <c r="AUK41" s="494"/>
      <c r="AUL41" s="494"/>
      <c r="AUM41" s="494"/>
      <c r="AUN41" s="494"/>
      <c r="AUO41" s="494"/>
      <c r="AUP41" s="494"/>
      <c r="AUQ41" s="494"/>
      <c r="AUR41" s="494"/>
      <c r="AUS41" s="494"/>
      <c r="AUT41" s="494"/>
      <c r="AUU41" s="494"/>
      <c r="AUV41" s="494"/>
      <c r="AUW41" s="494"/>
      <c r="AUX41" s="494"/>
      <c r="AUY41" s="494"/>
      <c r="AUZ41" s="494"/>
      <c r="AVA41" s="494"/>
      <c r="AVB41" s="494"/>
      <c r="AVC41" s="494"/>
      <c r="AVD41" s="494"/>
      <c r="AVE41" s="494"/>
      <c r="AVF41" s="494"/>
      <c r="AVG41" s="494"/>
      <c r="AVH41" s="494"/>
      <c r="AVI41" s="494"/>
      <c r="AVJ41" s="494"/>
      <c r="AVK41" s="494"/>
      <c r="AVL41" s="494"/>
      <c r="AVM41" s="494"/>
      <c r="AVN41" s="494"/>
      <c r="AVO41" s="494"/>
      <c r="AVP41" s="494"/>
      <c r="AVQ41" s="494"/>
      <c r="AVR41" s="494"/>
      <c r="AVS41" s="494"/>
      <c r="AVT41" s="494"/>
      <c r="AVU41" s="494"/>
      <c r="AVV41" s="494"/>
      <c r="AVW41" s="494"/>
      <c r="AVX41" s="494"/>
      <c r="AVY41" s="494"/>
      <c r="AVZ41" s="494"/>
      <c r="AWA41" s="494"/>
      <c r="AWB41" s="494"/>
      <c r="AWC41" s="494"/>
      <c r="AWD41" s="494"/>
      <c r="AWE41" s="494"/>
      <c r="AWF41" s="494"/>
      <c r="AWG41" s="494"/>
      <c r="AWH41" s="494"/>
      <c r="AWI41" s="494"/>
      <c r="AWJ41" s="494"/>
      <c r="AWK41" s="494"/>
      <c r="AWL41" s="494"/>
      <c r="AWM41" s="494"/>
      <c r="AWN41" s="494"/>
      <c r="AWO41" s="494"/>
      <c r="AWP41" s="494"/>
      <c r="AWQ41" s="494"/>
      <c r="AWR41" s="494"/>
      <c r="AWS41" s="494"/>
      <c r="AWT41" s="494"/>
      <c r="AWU41" s="494"/>
      <c r="AWV41" s="494"/>
      <c r="AWW41" s="494"/>
      <c r="AWX41" s="494"/>
      <c r="AWY41" s="494"/>
      <c r="AWZ41" s="494"/>
      <c r="AXA41" s="494"/>
      <c r="AXB41" s="494"/>
      <c r="AXC41" s="494"/>
      <c r="AXD41" s="494"/>
      <c r="AXE41" s="494"/>
      <c r="AXF41" s="494"/>
      <c r="AXG41" s="494"/>
      <c r="AXH41" s="494"/>
      <c r="AXI41" s="494"/>
      <c r="AXJ41" s="494"/>
      <c r="AXK41" s="494"/>
      <c r="AXL41" s="494"/>
      <c r="AXM41" s="494"/>
      <c r="AXN41" s="494"/>
      <c r="AXO41" s="494"/>
      <c r="AXP41" s="494"/>
      <c r="AXQ41" s="494"/>
      <c r="AXR41" s="494"/>
      <c r="AXS41" s="494"/>
      <c r="AXT41" s="494"/>
      <c r="AXU41" s="494"/>
      <c r="AXV41" s="494"/>
      <c r="AXW41" s="494"/>
      <c r="AXX41" s="494"/>
      <c r="AXY41" s="494"/>
      <c r="AXZ41" s="494"/>
      <c r="AYA41" s="494"/>
      <c r="AYB41" s="494"/>
      <c r="AYC41" s="494"/>
      <c r="AYD41" s="494"/>
      <c r="AYE41" s="494"/>
      <c r="AYF41" s="494"/>
      <c r="AYG41" s="494"/>
      <c r="AYH41" s="494"/>
      <c r="AYI41" s="494"/>
      <c r="AYJ41" s="494"/>
      <c r="AYK41" s="494"/>
      <c r="AYL41" s="494"/>
      <c r="AYM41" s="494"/>
      <c r="AYN41" s="494"/>
      <c r="AYO41" s="494"/>
      <c r="AYP41" s="494"/>
      <c r="AYQ41" s="494"/>
      <c r="AYR41" s="494"/>
      <c r="AYS41" s="494"/>
      <c r="AYT41" s="494"/>
      <c r="AYU41" s="494"/>
      <c r="AYV41" s="494"/>
      <c r="AYW41" s="494"/>
      <c r="AYX41" s="494"/>
      <c r="AYY41" s="494"/>
      <c r="AYZ41" s="494"/>
      <c r="AZA41" s="494"/>
      <c r="AZB41" s="494"/>
      <c r="AZC41" s="494"/>
      <c r="AZD41" s="494"/>
      <c r="AZE41" s="494"/>
      <c r="AZF41" s="494"/>
      <c r="AZG41" s="494"/>
      <c r="AZH41" s="494"/>
      <c r="AZI41" s="494"/>
      <c r="AZJ41" s="494"/>
      <c r="AZK41" s="494"/>
      <c r="AZL41" s="494"/>
      <c r="AZM41" s="494"/>
      <c r="AZN41" s="494"/>
      <c r="AZO41" s="494"/>
      <c r="AZP41" s="494"/>
      <c r="AZQ41" s="494"/>
      <c r="AZR41" s="494"/>
      <c r="AZS41" s="494"/>
      <c r="AZT41" s="494"/>
      <c r="AZU41" s="494"/>
      <c r="AZV41" s="494"/>
      <c r="AZW41" s="494"/>
      <c r="AZX41" s="494"/>
      <c r="AZY41" s="494"/>
      <c r="AZZ41" s="494"/>
      <c r="BAA41" s="494"/>
      <c r="BAB41" s="494"/>
      <c r="BAC41" s="494"/>
      <c r="BAD41" s="494"/>
      <c r="BAE41" s="494"/>
      <c r="BAF41" s="494"/>
      <c r="BAG41" s="494"/>
      <c r="BAH41" s="494"/>
      <c r="BAI41" s="494"/>
      <c r="BAJ41" s="494"/>
      <c r="BAK41" s="494"/>
      <c r="BAL41" s="494"/>
      <c r="BAM41" s="494"/>
      <c r="BAN41" s="494"/>
      <c r="BAO41" s="494"/>
      <c r="BAP41" s="494"/>
      <c r="BAQ41" s="494"/>
      <c r="BAR41" s="494"/>
      <c r="BAS41" s="494"/>
      <c r="BAT41" s="494"/>
      <c r="BAU41" s="494"/>
      <c r="BAV41" s="494"/>
      <c r="BAW41" s="494"/>
      <c r="BAX41" s="494"/>
      <c r="BAY41" s="494"/>
      <c r="BAZ41" s="494"/>
      <c r="BBA41" s="494"/>
      <c r="BBB41" s="494"/>
      <c r="BBC41" s="494"/>
      <c r="BBD41" s="494"/>
      <c r="BBE41" s="494"/>
      <c r="BBF41" s="494"/>
      <c r="BBG41" s="494"/>
      <c r="BBH41" s="494"/>
      <c r="BBI41" s="494"/>
      <c r="BBJ41" s="494"/>
      <c r="BBK41" s="494"/>
      <c r="BBL41" s="494"/>
      <c r="BBM41" s="494"/>
      <c r="BBN41" s="494"/>
      <c r="BBO41" s="494"/>
      <c r="BBP41" s="494"/>
      <c r="BBQ41" s="494"/>
      <c r="BBR41" s="494"/>
      <c r="BBS41" s="494"/>
      <c r="BBT41" s="494"/>
      <c r="BBU41" s="494"/>
      <c r="BBV41" s="494"/>
      <c r="BBW41" s="494"/>
      <c r="BBX41" s="494"/>
      <c r="BBY41" s="494"/>
      <c r="BBZ41" s="494"/>
      <c r="BCA41" s="494"/>
      <c r="BCB41" s="494"/>
      <c r="BCC41" s="494"/>
      <c r="BCD41" s="494"/>
      <c r="BCE41" s="494"/>
      <c r="BCF41" s="494"/>
      <c r="BCG41" s="494"/>
      <c r="BCH41" s="494"/>
      <c r="BCI41" s="494"/>
      <c r="BCJ41" s="494"/>
      <c r="BCK41" s="494"/>
      <c r="BCL41" s="494"/>
      <c r="BCM41" s="494"/>
      <c r="BCN41" s="494"/>
      <c r="BCO41" s="494"/>
      <c r="BCP41" s="494"/>
      <c r="BCQ41" s="494"/>
      <c r="BCR41" s="494"/>
      <c r="BCS41" s="494"/>
      <c r="BCT41" s="494"/>
      <c r="BCU41" s="494"/>
      <c r="BCV41" s="494"/>
      <c r="BCW41" s="494"/>
      <c r="BCX41" s="494"/>
      <c r="BCY41" s="494"/>
      <c r="BCZ41" s="494"/>
      <c r="BDA41" s="494"/>
      <c r="BDB41" s="494"/>
      <c r="BDC41" s="494"/>
      <c r="BDD41" s="494"/>
      <c r="BDE41" s="494"/>
      <c r="BDF41" s="494"/>
      <c r="BDG41" s="494"/>
      <c r="BDH41" s="494"/>
      <c r="BDI41" s="494"/>
      <c r="BDJ41" s="494"/>
      <c r="BDK41" s="494"/>
      <c r="BDL41" s="494"/>
      <c r="BDM41" s="494"/>
      <c r="BDN41" s="494"/>
      <c r="BDO41" s="494"/>
      <c r="BDP41" s="494"/>
      <c r="BDQ41" s="494"/>
      <c r="BDR41" s="494"/>
      <c r="BDS41" s="494"/>
      <c r="BDT41" s="494"/>
      <c r="BDU41" s="494"/>
      <c r="BDV41" s="494"/>
      <c r="BDW41" s="494"/>
      <c r="BDX41" s="494"/>
      <c r="BDY41" s="494"/>
      <c r="BDZ41" s="494"/>
      <c r="BEA41" s="494"/>
      <c r="BEB41" s="494"/>
      <c r="BEC41" s="494"/>
      <c r="BED41" s="494"/>
      <c r="BEE41" s="494"/>
      <c r="BEF41" s="494"/>
      <c r="BEG41" s="494"/>
      <c r="BEH41" s="494"/>
      <c r="BEI41" s="494"/>
      <c r="BEJ41" s="494"/>
      <c r="BEK41" s="494"/>
      <c r="BEL41" s="494"/>
      <c r="BEM41" s="494"/>
      <c r="BEN41" s="494"/>
      <c r="BEO41" s="494"/>
      <c r="BEP41" s="494"/>
      <c r="BEQ41" s="494"/>
      <c r="BER41" s="494"/>
      <c r="BES41" s="494"/>
      <c r="BET41" s="494"/>
      <c r="BEU41" s="494"/>
      <c r="BEV41" s="494"/>
      <c r="BEW41" s="494"/>
      <c r="BEX41" s="494"/>
      <c r="BEY41" s="494"/>
      <c r="BEZ41" s="494"/>
      <c r="BFA41" s="494"/>
      <c r="BFB41" s="494"/>
      <c r="BFC41" s="494"/>
      <c r="BFD41" s="494"/>
      <c r="BFE41" s="494"/>
      <c r="BFF41" s="494"/>
      <c r="BFG41" s="494"/>
      <c r="BFH41" s="494"/>
      <c r="BFI41" s="494"/>
      <c r="BFJ41" s="494"/>
      <c r="BFK41" s="494"/>
      <c r="BFL41" s="494"/>
      <c r="BFM41" s="494"/>
      <c r="BFN41" s="494"/>
      <c r="BFO41" s="494"/>
      <c r="BFP41" s="494"/>
      <c r="BFQ41" s="494"/>
      <c r="BFR41" s="494"/>
      <c r="BFS41" s="494"/>
      <c r="BFT41" s="494"/>
      <c r="BFU41" s="494"/>
      <c r="BFV41" s="494"/>
      <c r="BFW41" s="494"/>
      <c r="BFX41" s="494"/>
      <c r="BFY41" s="494"/>
      <c r="BFZ41" s="494"/>
      <c r="BGA41" s="494"/>
      <c r="BGB41" s="494"/>
      <c r="BGC41" s="494"/>
      <c r="BGD41" s="494"/>
      <c r="BGE41" s="494"/>
      <c r="BGF41" s="494"/>
      <c r="BGG41" s="494"/>
      <c r="BGH41" s="494"/>
      <c r="BGI41" s="494"/>
      <c r="BGJ41" s="494"/>
      <c r="BGK41" s="494"/>
      <c r="BGL41" s="494"/>
      <c r="BGM41" s="494"/>
      <c r="BGN41" s="494"/>
      <c r="BGO41" s="494"/>
      <c r="BGP41" s="494"/>
      <c r="BGQ41" s="494"/>
      <c r="BGR41" s="494"/>
      <c r="BGS41" s="494"/>
      <c r="BGT41" s="494"/>
      <c r="BGU41" s="494"/>
      <c r="BGV41" s="494"/>
      <c r="BGW41" s="494"/>
      <c r="BGX41" s="494"/>
      <c r="BGY41" s="494"/>
      <c r="BGZ41" s="494"/>
      <c r="BHA41" s="494"/>
      <c r="BHB41" s="494"/>
      <c r="BHC41" s="494"/>
      <c r="BHD41" s="494"/>
      <c r="BHE41" s="494"/>
      <c r="BHF41" s="494"/>
      <c r="BHG41" s="494"/>
      <c r="BHH41" s="494"/>
      <c r="BHI41" s="494"/>
      <c r="BHJ41" s="494"/>
      <c r="BHK41" s="494"/>
      <c r="BHL41" s="494"/>
      <c r="BHM41" s="494"/>
      <c r="BHN41" s="494"/>
      <c r="BHO41" s="494"/>
      <c r="BHP41" s="494"/>
      <c r="BHQ41" s="494"/>
      <c r="BHR41" s="494"/>
      <c r="BHS41" s="494"/>
      <c r="BHT41" s="494"/>
      <c r="BHU41" s="494"/>
      <c r="BHV41" s="494"/>
      <c r="BHW41" s="494"/>
      <c r="BHX41" s="494"/>
      <c r="BHY41" s="494"/>
      <c r="BHZ41" s="494"/>
      <c r="BIA41" s="494"/>
      <c r="BIB41" s="494"/>
      <c r="BIC41" s="494"/>
      <c r="BID41" s="494"/>
      <c r="BIE41" s="494"/>
      <c r="BIF41" s="494"/>
      <c r="BIG41" s="494"/>
      <c r="BIH41" s="494"/>
      <c r="BII41" s="494"/>
      <c r="BIJ41" s="494"/>
      <c r="BIK41" s="494"/>
      <c r="BIL41" s="494"/>
      <c r="BIM41" s="494"/>
      <c r="BIN41" s="494"/>
      <c r="BIO41" s="494"/>
      <c r="BIP41" s="494"/>
      <c r="BIQ41" s="494"/>
      <c r="BIR41" s="494"/>
      <c r="BIS41" s="494"/>
      <c r="BIT41" s="494"/>
      <c r="BIU41" s="494"/>
      <c r="BIV41" s="494"/>
      <c r="BIW41" s="494"/>
      <c r="BIX41" s="494"/>
      <c r="BIY41" s="494"/>
      <c r="BIZ41" s="494"/>
      <c r="BJA41" s="494"/>
      <c r="BJB41" s="494"/>
      <c r="BJC41" s="494"/>
      <c r="BJD41" s="494"/>
      <c r="BJE41" s="494"/>
      <c r="BJF41" s="494"/>
      <c r="BJG41" s="494"/>
      <c r="BJH41" s="494"/>
      <c r="BJI41" s="494"/>
      <c r="BJJ41" s="494"/>
      <c r="BJK41" s="494"/>
      <c r="BJL41" s="494"/>
      <c r="BJM41" s="494"/>
      <c r="BJN41" s="494"/>
      <c r="BJO41" s="494"/>
      <c r="BJP41" s="494"/>
      <c r="BJQ41" s="494"/>
      <c r="BJR41" s="494"/>
      <c r="BJS41" s="494"/>
      <c r="BJT41" s="494"/>
      <c r="BJU41" s="494"/>
      <c r="BJV41" s="494"/>
      <c r="BJW41" s="494"/>
      <c r="BJX41" s="494"/>
      <c r="BJY41" s="494"/>
      <c r="BJZ41" s="494"/>
      <c r="BKA41" s="494"/>
      <c r="BKB41" s="494"/>
      <c r="BKC41" s="494"/>
      <c r="BKD41" s="494"/>
      <c r="BKE41" s="494"/>
      <c r="BKF41" s="494"/>
      <c r="BKG41" s="494"/>
      <c r="BKH41" s="494"/>
      <c r="BKI41" s="494"/>
      <c r="BKJ41" s="494"/>
      <c r="BKK41" s="494"/>
      <c r="BKL41" s="494"/>
      <c r="BKM41" s="494"/>
      <c r="BKN41" s="494"/>
      <c r="BKO41" s="494"/>
      <c r="BKP41" s="494"/>
      <c r="BKQ41" s="494"/>
      <c r="BKR41" s="494"/>
      <c r="BKS41" s="494"/>
      <c r="BKT41" s="494"/>
      <c r="BKU41" s="494"/>
      <c r="BKV41" s="494"/>
      <c r="BKW41" s="494"/>
      <c r="BKX41" s="494"/>
      <c r="BKY41" s="494"/>
      <c r="BKZ41" s="494"/>
      <c r="BLA41" s="494"/>
      <c r="BLB41" s="494"/>
      <c r="BLC41" s="494"/>
      <c r="BLD41" s="494"/>
      <c r="BLE41" s="494"/>
      <c r="BLF41" s="494"/>
      <c r="BLG41" s="494"/>
      <c r="BLH41" s="494"/>
      <c r="BLI41" s="494"/>
      <c r="BLJ41" s="494"/>
      <c r="BLK41" s="494"/>
      <c r="BLL41" s="494"/>
      <c r="BLM41" s="494"/>
      <c r="BLN41" s="494"/>
      <c r="BLO41" s="494"/>
      <c r="BLP41" s="494"/>
      <c r="BLQ41" s="494"/>
      <c r="BLR41" s="494"/>
      <c r="BLS41" s="494"/>
      <c r="BLT41" s="494"/>
      <c r="BLU41" s="494"/>
      <c r="BLV41" s="494"/>
      <c r="BLW41" s="494"/>
      <c r="BLX41" s="494"/>
      <c r="BLY41" s="494"/>
      <c r="BLZ41" s="494"/>
      <c r="BMA41" s="494"/>
      <c r="BMB41" s="494"/>
      <c r="BMC41" s="494"/>
      <c r="BMD41" s="494"/>
      <c r="BME41" s="494"/>
      <c r="BMF41" s="494"/>
      <c r="BMG41" s="494"/>
      <c r="BMH41" s="494"/>
      <c r="BMI41" s="494"/>
      <c r="BMJ41" s="494"/>
      <c r="BMK41" s="494"/>
      <c r="BML41" s="494"/>
      <c r="BMM41" s="494"/>
      <c r="BMN41" s="494"/>
      <c r="BMO41" s="494"/>
      <c r="BMP41" s="494"/>
      <c r="BMQ41" s="494"/>
      <c r="BMR41" s="494"/>
      <c r="BMS41" s="494"/>
      <c r="BMT41" s="494"/>
      <c r="BMU41" s="494"/>
      <c r="BMV41" s="494"/>
      <c r="BMW41" s="494"/>
      <c r="BMX41" s="494"/>
      <c r="BMY41" s="494"/>
      <c r="BMZ41" s="494"/>
      <c r="BNA41" s="494"/>
      <c r="BNB41" s="494"/>
      <c r="BNC41" s="494"/>
      <c r="BND41" s="494"/>
      <c r="BNE41" s="494"/>
      <c r="BNF41" s="494"/>
      <c r="BNG41" s="494"/>
      <c r="BNH41" s="494"/>
      <c r="BNI41" s="494"/>
      <c r="BNJ41" s="494"/>
      <c r="BNK41" s="494"/>
      <c r="BNL41" s="494"/>
      <c r="BNM41" s="494"/>
      <c r="BNN41" s="494"/>
      <c r="BNO41" s="494"/>
      <c r="BNP41" s="494"/>
      <c r="BNQ41" s="494"/>
      <c r="BNR41" s="494"/>
      <c r="BNS41" s="494"/>
      <c r="BNT41" s="494"/>
      <c r="BNU41" s="494"/>
      <c r="BNV41" s="494"/>
      <c r="BNW41" s="494"/>
      <c r="BNX41" s="494"/>
      <c r="BNY41" s="494"/>
      <c r="BNZ41" s="494"/>
      <c r="BOA41" s="494"/>
      <c r="BOB41" s="494"/>
      <c r="BOC41" s="494"/>
      <c r="BOD41" s="494"/>
      <c r="BOE41" s="494"/>
      <c r="BOF41" s="494"/>
      <c r="BOG41" s="494"/>
      <c r="BOH41" s="494"/>
      <c r="BOI41" s="494"/>
      <c r="BOJ41" s="494"/>
      <c r="BOK41" s="494"/>
      <c r="BOL41" s="494"/>
      <c r="BOM41" s="494"/>
      <c r="BON41" s="494"/>
      <c r="BOO41" s="494"/>
      <c r="BOP41" s="494"/>
      <c r="BOQ41" s="494"/>
      <c r="BOR41" s="494"/>
      <c r="BOS41" s="494"/>
      <c r="BOT41" s="494"/>
      <c r="BOU41" s="494"/>
      <c r="BOV41" s="494"/>
      <c r="BOW41" s="494"/>
      <c r="BOX41" s="494"/>
      <c r="BOY41" s="494"/>
      <c r="BOZ41" s="494"/>
      <c r="BPA41" s="494"/>
      <c r="BPB41" s="494"/>
      <c r="BPC41" s="494"/>
      <c r="BPD41" s="494"/>
      <c r="BPE41" s="494"/>
      <c r="BPF41" s="494"/>
      <c r="BPG41" s="494"/>
      <c r="BPH41" s="494"/>
      <c r="BPI41" s="494"/>
      <c r="BPJ41" s="494"/>
      <c r="BPK41" s="494"/>
      <c r="BPL41" s="494"/>
      <c r="BPM41" s="494"/>
      <c r="BPN41" s="494"/>
      <c r="BPO41" s="494"/>
      <c r="BPP41" s="494"/>
      <c r="BPQ41" s="494"/>
      <c r="BPR41" s="494"/>
      <c r="BPS41" s="494"/>
      <c r="BPT41" s="494"/>
      <c r="BPU41" s="494"/>
      <c r="BPV41" s="494"/>
      <c r="BPW41" s="494"/>
      <c r="BPX41" s="494"/>
      <c r="BPY41" s="494"/>
      <c r="BPZ41" s="494"/>
      <c r="BQA41" s="494"/>
      <c r="BQB41" s="494"/>
      <c r="BQC41" s="494"/>
      <c r="BQD41" s="494"/>
      <c r="BQE41" s="494"/>
      <c r="BQF41" s="494"/>
      <c r="BQG41" s="494"/>
      <c r="BQH41" s="494"/>
      <c r="BQI41" s="494"/>
      <c r="BQJ41" s="494"/>
      <c r="BQK41" s="494"/>
      <c r="BQL41" s="494"/>
      <c r="BQM41" s="494"/>
      <c r="BQN41" s="494"/>
      <c r="BQO41" s="494"/>
      <c r="BQP41" s="494"/>
      <c r="BQQ41" s="494"/>
      <c r="BQR41" s="494"/>
      <c r="BQS41" s="494"/>
      <c r="BQT41" s="494"/>
      <c r="BQU41" s="494"/>
      <c r="BQV41" s="494"/>
      <c r="BQW41" s="494"/>
      <c r="BQX41" s="494"/>
      <c r="BQY41" s="494"/>
      <c r="BQZ41" s="494"/>
      <c r="BRA41" s="494"/>
      <c r="BRB41" s="494"/>
      <c r="BRC41" s="494"/>
      <c r="BRD41" s="494"/>
      <c r="BRE41" s="494"/>
      <c r="BRF41" s="494"/>
      <c r="BRG41" s="494"/>
      <c r="BRH41" s="494"/>
      <c r="BRI41" s="494"/>
      <c r="BRJ41" s="494"/>
      <c r="BRK41" s="494"/>
      <c r="BRL41" s="494"/>
      <c r="BRM41" s="494"/>
      <c r="BRN41" s="494"/>
      <c r="BRO41" s="494"/>
      <c r="BRP41" s="494"/>
      <c r="BRQ41" s="494"/>
      <c r="BRR41" s="494"/>
      <c r="BRS41" s="494"/>
      <c r="BRT41" s="494"/>
      <c r="BRU41" s="494"/>
      <c r="BRV41" s="494"/>
      <c r="BRW41" s="494"/>
      <c r="BRX41" s="494"/>
      <c r="BRY41" s="494"/>
      <c r="BRZ41" s="494"/>
      <c r="BSA41" s="494"/>
      <c r="BSB41" s="494"/>
      <c r="BSC41" s="494"/>
      <c r="BSD41" s="494"/>
      <c r="BSE41" s="494"/>
      <c r="BSF41" s="494"/>
      <c r="BSG41" s="494"/>
      <c r="BSH41" s="494"/>
      <c r="BSI41" s="494"/>
      <c r="BSJ41" s="494"/>
      <c r="BSK41" s="494"/>
      <c r="BSL41" s="494"/>
      <c r="BSM41" s="494"/>
      <c r="BSN41" s="494"/>
      <c r="BSO41" s="494"/>
      <c r="BSP41" s="494"/>
      <c r="BSQ41" s="494"/>
      <c r="BSR41" s="494"/>
      <c r="BSS41" s="494"/>
      <c r="BST41" s="494"/>
      <c r="BSU41" s="494"/>
      <c r="BSV41" s="494"/>
      <c r="BSW41" s="494"/>
      <c r="BSX41" s="494"/>
      <c r="BSY41" s="494"/>
      <c r="BSZ41" s="494"/>
      <c r="BTA41" s="494"/>
      <c r="BTB41" s="494"/>
      <c r="BTC41" s="494"/>
      <c r="BTD41" s="494"/>
      <c r="BTE41" s="494"/>
      <c r="BTF41" s="494"/>
      <c r="BTG41" s="494"/>
      <c r="BTH41" s="494"/>
      <c r="BTI41" s="494"/>
      <c r="BTJ41" s="494"/>
      <c r="BTK41" s="494"/>
      <c r="BTL41" s="494"/>
      <c r="BTM41" s="494"/>
      <c r="BTN41" s="494"/>
      <c r="BTO41" s="494"/>
      <c r="BTP41" s="494"/>
      <c r="BTQ41" s="494"/>
      <c r="BTR41" s="494"/>
      <c r="BTS41" s="494"/>
      <c r="BTT41" s="494"/>
      <c r="BTU41" s="494"/>
      <c r="BTV41" s="494"/>
      <c r="BTW41" s="494"/>
      <c r="BTX41" s="494"/>
      <c r="BTY41" s="494"/>
      <c r="BTZ41" s="494"/>
      <c r="BUA41" s="494"/>
      <c r="BUB41" s="494"/>
      <c r="BUC41" s="494"/>
      <c r="BUD41" s="494"/>
      <c r="BUE41" s="494"/>
      <c r="BUF41" s="494"/>
      <c r="BUG41" s="494"/>
      <c r="BUH41" s="494"/>
      <c r="BUI41" s="494"/>
      <c r="BUJ41" s="494"/>
      <c r="BUK41" s="494"/>
      <c r="BUL41" s="494"/>
      <c r="BUM41" s="494"/>
      <c r="BUN41" s="494"/>
      <c r="BUO41" s="494"/>
      <c r="BUP41" s="494"/>
      <c r="BUQ41" s="494"/>
      <c r="BUR41" s="494"/>
      <c r="BUS41" s="494"/>
      <c r="BUT41" s="494"/>
      <c r="BUU41" s="494"/>
      <c r="BUV41" s="494"/>
      <c r="BUW41" s="494"/>
      <c r="BUX41" s="494"/>
      <c r="BUY41" s="494"/>
      <c r="BUZ41" s="494"/>
      <c r="BVA41" s="494"/>
      <c r="BVB41" s="494"/>
      <c r="BVC41" s="494"/>
      <c r="BVD41" s="494"/>
      <c r="BVE41" s="494"/>
      <c r="BVF41" s="494"/>
      <c r="BVG41" s="494"/>
      <c r="BVH41" s="494"/>
      <c r="BVI41" s="494"/>
      <c r="BVJ41" s="494"/>
      <c r="BVK41" s="494"/>
      <c r="BVL41" s="494"/>
      <c r="BVM41" s="494"/>
      <c r="BVN41" s="494"/>
      <c r="BVO41" s="494"/>
      <c r="BVP41" s="494"/>
      <c r="BVQ41" s="494"/>
      <c r="BVR41" s="494"/>
      <c r="BVS41" s="494"/>
      <c r="BVT41" s="494"/>
      <c r="BVU41" s="494"/>
      <c r="BVV41" s="494"/>
      <c r="BVW41" s="494"/>
      <c r="BVX41" s="494"/>
      <c r="BVY41" s="494"/>
      <c r="BVZ41" s="494"/>
      <c r="BWA41" s="494"/>
      <c r="BWB41" s="494"/>
      <c r="BWC41" s="494"/>
      <c r="BWD41" s="494"/>
      <c r="BWE41" s="494"/>
      <c r="BWF41" s="494"/>
      <c r="BWG41" s="494"/>
      <c r="BWH41" s="494"/>
      <c r="BWI41" s="494"/>
      <c r="BWJ41" s="494"/>
      <c r="BWK41" s="494"/>
      <c r="BWL41" s="494"/>
      <c r="BWM41" s="494"/>
      <c r="BWN41" s="494"/>
      <c r="BWO41" s="494"/>
      <c r="BWP41" s="494"/>
      <c r="BWQ41" s="494"/>
      <c r="BWR41" s="494"/>
      <c r="BWS41" s="494"/>
      <c r="BWT41" s="494"/>
      <c r="BWU41" s="494"/>
      <c r="BWV41" s="494"/>
      <c r="BWW41" s="494"/>
      <c r="BWX41" s="494"/>
      <c r="BWY41" s="494"/>
      <c r="BWZ41" s="494"/>
      <c r="BXA41" s="494"/>
      <c r="BXB41" s="494"/>
      <c r="BXC41" s="494"/>
      <c r="BXD41" s="494"/>
      <c r="BXE41" s="494"/>
      <c r="BXF41" s="494"/>
      <c r="BXG41" s="494"/>
      <c r="BXH41" s="494"/>
      <c r="BXI41" s="494"/>
      <c r="BXJ41" s="494"/>
      <c r="BXK41" s="494"/>
      <c r="BXL41" s="494"/>
      <c r="BXM41" s="494"/>
      <c r="BXN41" s="494"/>
      <c r="BXO41" s="494"/>
      <c r="BXP41" s="494"/>
      <c r="BXQ41" s="494"/>
      <c r="BXR41" s="494"/>
      <c r="BXS41" s="494"/>
      <c r="BXT41" s="494"/>
      <c r="BXU41" s="494"/>
      <c r="BXV41" s="494"/>
      <c r="BXW41" s="494"/>
      <c r="BXX41" s="494"/>
      <c r="BXY41" s="494"/>
      <c r="BXZ41" s="494"/>
      <c r="BYA41" s="494"/>
      <c r="BYB41" s="494"/>
      <c r="BYC41" s="494"/>
      <c r="BYD41" s="494"/>
      <c r="BYE41" s="494"/>
      <c r="BYF41" s="494"/>
      <c r="BYG41" s="494"/>
      <c r="BYH41" s="494"/>
      <c r="BYI41" s="494"/>
      <c r="BYJ41" s="494"/>
      <c r="BYK41" s="494"/>
      <c r="BYL41" s="494"/>
      <c r="BYM41" s="494"/>
      <c r="BYN41" s="494"/>
      <c r="BYO41" s="494"/>
      <c r="BYP41" s="494"/>
      <c r="BYQ41" s="494"/>
      <c r="BYR41" s="494"/>
      <c r="BYS41" s="494"/>
      <c r="BYT41" s="494"/>
      <c r="BYU41" s="494"/>
      <c r="BYV41" s="494"/>
      <c r="BYW41" s="494"/>
      <c r="BYX41" s="494"/>
      <c r="BYY41" s="494"/>
      <c r="BYZ41" s="494"/>
      <c r="BZA41" s="494"/>
      <c r="BZB41" s="494"/>
      <c r="BZC41" s="494"/>
      <c r="BZD41" s="494"/>
      <c r="BZE41" s="494"/>
      <c r="BZF41" s="494"/>
      <c r="BZG41" s="494"/>
      <c r="BZH41" s="494"/>
      <c r="BZI41" s="494"/>
      <c r="BZJ41" s="494"/>
      <c r="BZK41" s="494"/>
      <c r="BZL41" s="494"/>
      <c r="BZM41" s="494"/>
      <c r="BZN41" s="494"/>
      <c r="BZO41" s="494"/>
      <c r="BZP41" s="494"/>
      <c r="BZQ41" s="494"/>
      <c r="BZR41" s="494"/>
      <c r="BZS41" s="494"/>
      <c r="BZT41" s="494"/>
      <c r="BZU41" s="494"/>
      <c r="BZV41" s="494"/>
      <c r="BZW41" s="494"/>
      <c r="BZX41" s="494"/>
      <c r="BZY41" s="494"/>
      <c r="BZZ41" s="494"/>
      <c r="CAA41" s="494"/>
      <c r="CAB41" s="494"/>
      <c r="CAC41" s="494"/>
      <c r="CAD41" s="494"/>
      <c r="CAE41" s="494"/>
      <c r="CAF41" s="494"/>
      <c r="CAG41" s="494"/>
      <c r="CAH41" s="494"/>
      <c r="CAI41" s="494"/>
      <c r="CAJ41" s="494"/>
      <c r="CAK41" s="494"/>
      <c r="CAL41" s="494"/>
      <c r="CAM41" s="494"/>
      <c r="CAN41" s="494"/>
      <c r="CAO41" s="494"/>
      <c r="CAP41" s="494"/>
      <c r="CAQ41" s="494"/>
      <c r="CAR41" s="494"/>
      <c r="CAS41" s="494"/>
      <c r="CAT41" s="494"/>
      <c r="CAU41" s="494"/>
      <c r="CAV41" s="494"/>
      <c r="CAW41" s="494"/>
      <c r="CAX41" s="494"/>
      <c r="CAY41" s="494"/>
      <c r="CAZ41" s="494"/>
      <c r="CBA41" s="494"/>
      <c r="CBB41" s="494"/>
      <c r="CBC41" s="494"/>
      <c r="CBD41" s="494"/>
      <c r="CBE41" s="494"/>
      <c r="CBF41" s="494"/>
      <c r="CBG41" s="494"/>
      <c r="CBH41" s="494"/>
      <c r="CBI41" s="494"/>
      <c r="CBJ41" s="494"/>
      <c r="CBK41" s="494"/>
      <c r="CBL41" s="494"/>
      <c r="CBM41" s="494"/>
      <c r="CBN41" s="494"/>
      <c r="CBO41" s="494"/>
      <c r="CBP41" s="494"/>
      <c r="CBQ41" s="494"/>
      <c r="CBR41" s="494"/>
      <c r="CBS41" s="494"/>
      <c r="CBT41" s="494"/>
      <c r="CBU41" s="494"/>
      <c r="CBV41" s="494"/>
      <c r="CBW41" s="494"/>
      <c r="CBX41" s="494"/>
      <c r="CBY41" s="494"/>
      <c r="CBZ41" s="494"/>
      <c r="CCA41" s="494"/>
      <c r="CCB41" s="494"/>
      <c r="CCC41" s="494"/>
      <c r="CCD41" s="494"/>
      <c r="CCE41" s="494"/>
      <c r="CCF41" s="494"/>
      <c r="CCG41" s="494"/>
      <c r="CCH41" s="494"/>
      <c r="CCI41" s="494"/>
      <c r="CCJ41" s="494"/>
      <c r="CCK41" s="494"/>
      <c r="CCL41" s="494"/>
      <c r="CCM41" s="494"/>
      <c r="CCN41" s="494"/>
      <c r="CCO41" s="494"/>
      <c r="CCP41" s="494"/>
      <c r="CCQ41" s="494"/>
      <c r="CCR41" s="494"/>
      <c r="CCS41" s="494"/>
      <c r="CCT41" s="494"/>
      <c r="CCU41" s="494"/>
      <c r="CCV41" s="494"/>
      <c r="CCW41" s="494"/>
      <c r="CCX41" s="494"/>
      <c r="CCY41" s="494"/>
      <c r="CCZ41" s="494"/>
      <c r="CDA41" s="494"/>
      <c r="CDB41" s="494"/>
      <c r="CDC41" s="494"/>
      <c r="CDD41" s="494"/>
      <c r="CDE41" s="494"/>
      <c r="CDF41" s="494"/>
      <c r="CDG41" s="494"/>
      <c r="CDH41" s="494"/>
      <c r="CDI41" s="494"/>
      <c r="CDJ41" s="494"/>
      <c r="CDK41" s="494"/>
      <c r="CDL41" s="494"/>
      <c r="CDM41" s="494"/>
      <c r="CDN41" s="494"/>
      <c r="CDO41" s="494"/>
      <c r="CDP41" s="494"/>
      <c r="CDQ41" s="494"/>
      <c r="CDR41" s="494"/>
      <c r="CDS41" s="494"/>
      <c r="CDT41" s="494"/>
      <c r="CDU41" s="494"/>
      <c r="CDV41" s="494"/>
      <c r="CDW41" s="494"/>
      <c r="CDX41" s="494"/>
      <c r="CDY41" s="494"/>
      <c r="CDZ41" s="494"/>
      <c r="CEA41" s="494"/>
      <c r="CEB41" s="494"/>
      <c r="CEC41" s="494"/>
      <c r="CED41" s="494"/>
      <c r="CEE41" s="494"/>
      <c r="CEF41" s="494"/>
      <c r="CEG41" s="494"/>
      <c r="CEH41" s="494"/>
      <c r="CEI41" s="494"/>
      <c r="CEJ41" s="494"/>
      <c r="CEK41" s="494"/>
      <c r="CEL41" s="494"/>
      <c r="CEM41" s="494"/>
      <c r="CEN41" s="494"/>
      <c r="CEO41" s="494"/>
      <c r="CEP41" s="494"/>
      <c r="CEQ41" s="494"/>
      <c r="CER41" s="494"/>
      <c r="CES41" s="494"/>
      <c r="CET41" s="494"/>
      <c r="CEU41" s="494"/>
      <c r="CEV41" s="494"/>
      <c r="CEW41" s="494"/>
      <c r="CEX41" s="494"/>
      <c r="CEY41" s="494"/>
      <c r="CEZ41" s="494"/>
      <c r="CFA41" s="494"/>
      <c r="CFB41" s="494"/>
      <c r="CFC41" s="494"/>
      <c r="CFD41" s="494"/>
      <c r="CFE41" s="494"/>
      <c r="CFF41" s="494"/>
      <c r="CFG41" s="494"/>
      <c r="CFH41" s="494"/>
      <c r="CFI41" s="494"/>
      <c r="CFJ41" s="494"/>
      <c r="CFK41" s="494"/>
      <c r="CFL41" s="494"/>
      <c r="CFM41" s="494"/>
      <c r="CFN41" s="494"/>
      <c r="CFO41" s="494"/>
      <c r="CFP41" s="494"/>
      <c r="CFQ41" s="494"/>
      <c r="CFR41" s="494"/>
      <c r="CFS41" s="494"/>
      <c r="CFT41" s="494"/>
      <c r="CFU41" s="494"/>
      <c r="CFV41" s="494"/>
      <c r="CFW41" s="494"/>
      <c r="CFX41" s="494"/>
      <c r="CFY41" s="494"/>
      <c r="CFZ41" s="494"/>
      <c r="CGA41" s="494"/>
      <c r="CGB41" s="494"/>
      <c r="CGC41" s="494"/>
      <c r="CGD41" s="494"/>
      <c r="CGE41" s="494"/>
      <c r="CGF41" s="494"/>
      <c r="CGG41" s="494"/>
      <c r="CGH41" s="494"/>
      <c r="CGI41" s="494"/>
      <c r="CGJ41" s="494"/>
      <c r="CGK41" s="494"/>
      <c r="CGL41" s="494"/>
      <c r="CGM41" s="494"/>
      <c r="CGN41" s="494"/>
      <c r="CGO41" s="494"/>
      <c r="CGP41" s="494"/>
      <c r="CGQ41" s="494"/>
      <c r="CGR41" s="494"/>
      <c r="CGS41" s="494"/>
      <c r="CGT41" s="494"/>
      <c r="CGU41" s="494"/>
      <c r="CGV41" s="494"/>
      <c r="CGW41" s="494"/>
      <c r="CGX41" s="494"/>
      <c r="CGY41" s="494"/>
      <c r="CGZ41" s="494"/>
      <c r="CHA41" s="494"/>
      <c r="CHB41" s="494"/>
      <c r="CHC41" s="494"/>
      <c r="CHD41" s="494"/>
      <c r="CHE41" s="494"/>
      <c r="CHF41" s="494"/>
      <c r="CHG41" s="494"/>
      <c r="CHH41" s="494"/>
      <c r="CHI41" s="494"/>
      <c r="CHJ41" s="494"/>
      <c r="CHK41" s="494"/>
      <c r="CHL41" s="494"/>
      <c r="CHM41" s="494"/>
      <c r="CHN41" s="494"/>
      <c r="CHO41" s="494"/>
      <c r="CHP41" s="494"/>
      <c r="CHQ41" s="494"/>
      <c r="CHR41" s="494"/>
      <c r="CHS41" s="494"/>
      <c r="CHT41" s="494"/>
      <c r="CHU41" s="494"/>
      <c r="CHV41" s="494"/>
      <c r="CHW41" s="494"/>
      <c r="CHX41" s="494"/>
      <c r="CHY41" s="494"/>
      <c r="CHZ41" s="494"/>
      <c r="CIA41" s="494"/>
      <c r="CIB41" s="494"/>
      <c r="CIC41" s="494"/>
      <c r="CID41" s="494"/>
      <c r="CIE41" s="494"/>
      <c r="CIF41" s="494"/>
      <c r="CIG41" s="494"/>
      <c r="CIH41" s="494"/>
      <c r="CII41" s="494"/>
      <c r="CIJ41" s="494"/>
      <c r="CIK41" s="494"/>
      <c r="CIL41" s="494"/>
      <c r="CIM41" s="494"/>
      <c r="CIN41" s="494"/>
      <c r="CIO41" s="494"/>
      <c r="CIP41" s="494"/>
      <c r="CIQ41" s="494"/>
      <c r="CIR41" s="494"/>
      <c r="CIS41" s="494"/>
      <c r="CIT41" s="494"/>
      <c r="CIU41" s="494"/>
      <c r="CIV41" s="494"/>
      <c r="CIW41" s="494"/>
      <c r="CIX41" s="494"/>
      <c r="CIY41" s="494"/>
      <c r="CIZ41" s="494"/>
      <c r="CJA41" s="494"/>
      <c r="CJB41" s="494"/>
      <c r="CJC41" s="494"/>
      <c r="CJD41" s="494"/>
      <c r="CJE41" s="494"/>
      <c r="CJF41" s="494"/>
      <c r="CJG41" s="494"/>
      <c r="CJH41" s="494"/>
      <c r="CJI41" s="494"/>
      <c r="CJJ41" s="494"/>
      <c r="CJK41" s="494"/>
      <c r="CJL41" s="494"/>
      <c r="CJM41" s="494"/>
      <c r="CJN41" s="494"/>
      <c r="CJO41" s="494"/>
      <c r="CJP41" s="494"/>
      <c r="CJQ41" s="494"/>
      <c r="CJR41" s="494"/>
      <c r="CJS41" s="494"/>
      <c r="CJT41" s="494"/>
      <c r="CJU41" s="494"/>
      <c r="CJV41" s="494"/>
      <c r="CJW41" s="494"/>
      <c r="CJX41" s="494"/>
      <c r="CJY41" s="494"/>
      <c r="CJZ41" s="494"/>
      <c r="CKA41" s="494"/>
      <c r="CKB41" s="494"/>
      <c r="CKC41" s="494"/>
      <c r="CKD41" s="494"/>
      <c r="CKE41" s="494"/>
      <c r="CKF41" s="494"/>
      <c r="CKG41" s="494"/>
      <c r="CKH41" s="494"/>
      <c r="CKI41" s="494"/>
      <c r="CKJ41" s="494"/>
      <c r="CKK41" s="494"/>
      <c r="CKL41" s="494"/>
      <c r="CKM41" s="494"/>
      <c r="CKN41" s="494"/>
      <c r="CKO41" s="494"/>
      <c r="CKP41" s="494"/>
      <c r="CKQ41" s="494"/>
      <c r="CKR41" s="494"/>
      <c r="CKS41" s="494"/>
      <c r="CKT41" s="494"/>
      <c r="CKU41" s="494"/>
      <c r="CKV41" s="494"/>
      <c r="CKW41" s="494"/>
      <c r="CKX41" s="494"/>
      <c r="CKY41" s="494"/>
      <c r="CKZ41" s="494"/>
      <c r="CLA41" s="494"/>
      <c r="CLB41" s="494"/>
      <c r="CLC41" s="494"/>
      <c r="CLD41" s="494"/>
      <c r="CLE41" s="494"/>
      <c r="CLF41" s="494"/>
      <c r="CLG41" s="494"/>
      <c r="CLH41" s="494"/>
      <c r="CLI41" s="494"/>
      <c r="CLJ41" s="494"/>
      <c r="CLK41" s="494"/>
      <c r="CLL41" s="494"/>
      <c r="CLM41" s="494"/>
      <c r="CLN41" s="494"/>
      <c r="CLO41" s="494"/>
      <c r="CLP41" s="494"/>
      <c r="CLQ41" s="494"/>
      <c r="CLR41" s="494"/>
      <c r="CLS41" s="494"/>
      <c r="CLT41" s="494"/>
      <c r="CLU41" s="494"/>
      <c r="CLV41" s="494"/>
      <c r="CLW41" s="494"/>
      <c r="CLX41" s="494"/>
      <c r="CLY41" s="494"/>
      <c r="CLZ41" s="494"/>
      <c r="CMA41" s="494"/>
      <c r="CMB41" s="494"/>
      <c r="CMC41" s="494"/>
      <c r="CMD41" s="494"/>
      <c r="CME41" s="494"/>
      <c r="CMF41" s="494"/>
      <c r="CMG41" s="494"/>
      <c r="CMH41" s="494"/>
      <c r="CMI41" s="494"/>
      <c r="CMJ41" s="494"/>
      <c r="CMK41" s="494"/>
      <c r="CML41" s="494"/>
      <c r="CMM41" s="494"/>
      <c r="CMN41" s="494"/>
      <c r="CMO41" s="494"/>
      <c r="CMP41" s="494"/>
      <c r="CMQ41" s="494"/>
      <c r="CMR41" s="494"/>
      <c r="CMS41" s="494"/>
      <c r="CMT41" s="494"/>
      <c r="CMU41" s="494"/>
      <c r="CMV41" s="494"/>
      <c r="CMW41" s="494"/>
      <c r="CMX41" s="494"/>
      <c r="CMY41" s="494"/>
      <c r="CMZ41" s="494"/>
      <c r="CNA41" s="494"/>
      <c r="CNB41" s="494"/>
      <c r="CNC41" s="494"/>
      <c r="CND41" s="494"/>
      <c r="CNE41" s="494"/>
      <c r="CNF41" s="494"/>
      <c r="CNG41" s="494"/>
      <c r="CNH41" s="494"/>
      <c r="CNI41" s="494"/>
      <c r="CNJ41" s="494"/>
      <c r="CNK41" s="494"/>
      <c r="CNL41" s="494"/>
      <c r="CNM41" s="494"/>
      <c r="CNN41" s="494"/>
      <c r="CNO41" s="494"/>
      <c r="CNP41" s="494"/>
      <c r="CNQ41" s="494"/>
      <c r="CNR41" s="494"/>
      <c r="CNS41" s="494"/>
      <c r="CNT41" s="494"/>
      <c r="CNU41" s="494"/>
      <c r="CNV41" s="494"/>
      <c r="CNW41" s="494"/>
      <c r="CNX41" s="494"/>
      <c r="CNY41" s="494"/>
      <c r="CNZ41" s="494"/>
      <c r="COA41" s="494"/>
      <c r="COB41" s="494"/>
      <c r="COC41" s="494"/>
      <c r="COD41" s="494"/>
      <c r="COE41" s="494"/>
      <c r="COF41" s="494"/>
      <c r="COG41" s="494"/>
      <c r="COH41" s="494"/>
      <c r="COI41" s="494"/>
      <c r="COJ41" s="494"/>
      <c r="COK41" s="494"/>
      <c r="COL41" s="494"/>
      <c r="COM41" s="494"/>
      <c r="CON41" s="494"/>
      <c r="COO41" s="494"/>
      <c r="COP41" s="494"/>
      <c r="COQ41" s="494"/>
      <c r="COR41" s="494"/>
      <c r="COS41" s="494"/>
      <c r="COT41" s="494"/>
      <c r="COU41" s="494"/>
      <c r="COV41" s="494"/>
      <c r="COW41" s="494"/>
      <c r="COX41" s="494"/>
      <c r="COY41" s="494"/>
      <c r="COZ41" s="494"/>
      <c r="CPA41" s="494"/>
      <c r="CPB41" s="494"/>
      <c r="CPC41" s="494"/>
      <c r="CPD41" s="494"/>
      <c r="CPE41" s="494"/>
      <c r="CPF41" s="494"/>
      <c r="CPG41" s="494"/>
      <c r="CPH41" s="494"/>
      <c r="CPI41" s="494"/>
      <c r="CPJ41" s="494"/>
      <c r="CPK41" s="494"/>
      <c r="CPL41" s="494"/>
      <c r="CPM41" s="494"/>
      <c r="CPN41" s="494"/>
      <c r="CPO41" s="494"/>
      <c r="CPP41" s="494"/>
      <c r="CPQ41" s="494"/>
      <c r="CPR41" s="494"/>
      <c r="CPS41" s="494"/>
      <c r="CPT41" s="494"/>
      <c r="CPU41" s="494"/>
      <c r="CPV41" s="494"/>
      <c r="CPW41" s="494"/>
      <c r="CPX41" s="494"/>
      <c r="CPY41" s="494"/>
      <c r="CPZ41" s="494"/>
      <c r="CQA41" s="494"/>
      <c r="CQB41" s="494"/>
      <c r="CQC41" s="494"/>
      <c r="CQD41" s="494"/>
      <c r="CQE41" s="494"/>
      <c r="CQF41" s="494"/>
      <c r="CQG41" s="494"/>
      <c r="CQH41" s="494"/>
      <c r="CQI41" s="494"/>
      <c r="CQJ41" s="494"/>
      <c r="CQK41" s="494"/>
      <c r="CQL41" s="494"/>
      <c r="CQM41" s="494"/>
      <c r="CQN41" s="494"/>
      <c r="CQO41" s="494"/>
      <c r="CQP41" s="494"/>
      <c r="CQQ41" s="494"/>
      <c r="CQR41" s="494"/>
      <c r="CQS41" s="494"/>
      <c r="CQT41" s="494"/>
      <c r="CQU41" s="494"/>
      <c r="CQV41" s="494"/>
      <c r="CQW41" s="494"/>
      <c r="CQX41" s="494"/>
      <c r="CQY41" s="494"/>
      <c r="CQZ41" s="494"/>
      <c r="CRA41" s="494"/>
      <c r="CRB41" s="494"/>
      <c r="CRC41" s="494"/>
      <c r="CRD41" s="494"/>
      <c r="CRE41" s="494"/>
      <c r="CRF41" s="494"/>
      <c r="CRG41" s="494"/>
      <c r="CRH41" s="494"/>
      <c r="CRI41" s="494"/>
      <c r="CRJ41" s="494"/>
      <c r="CRK41" s="494"/>
      <c r="CRL41" s="494"/>
      <c r="CRM41" s="494"/>
      <c r="CRN41" s="494"/>
      <c r="CRO41" s="494"/>
      <c r="CRP41" s="494"/>
      <c r="CRQ41" s="494"/>
      <c r="CRR41" s="494"/>
      <c r="CRS41" s="494"/>
      <c r="CRT41" s="494"/>
      <c r="CRU41" s="494"/>
      <c r="CRV41" s="494"/>
      <c r="CRW41" s="494"/>
      <c r="CRX41" s="494"/>
      <c r="CRY41" s="494"/>
      <c r="CRZ41" s="494"/>
      <c r="CSA41" s="494"/>
      <c r="CSB41" s="494"/>
      <c r="CSC41" s="494"/>
      <c r="CSD41" s="494"/>
      <c r="CSE41" s="494"/>
      <c r="CSF41" s="494"/>
      <c r="CSG41" s="494"/>
      <c r="CSH41" s="494"/>
      <c r="CSI41" s="494"/>
      <c r="CSJ41" s="494"/>
      <c r="CSK41" s="494"/>
      <c r="CSL41" s="494"/>
      <c r="CSM41" s="494"/>
      <c r="CSN41" s="494"/>
      <c r="CSO41" s="494"/>
      <c r="CSP41" s="494"/>
      <c r="CSQ41" s="494"/>
      <c r="CSR41" s="494"/>
      <c r="CSS41" s="494"/>
      <c r="CST41" s="494"/>
      <c r="CSU41" s="494"/>
      <c r="CSV41" s="494"/>
      <c r="CSW41" s="494"/>
      <c r="CSX41" s="494"/>
      <c r="CSY41" s="494"/>
      <c r="CSZ41" s="494"/>
      <c r="CTA41" s="494"/>
      <c r="CTB41" s="494"/>
      <c r="CTC41" s="494"/>
      <c r="CTD41" s="494"/>
      <c r="CTE41" s="494"/>
      <c r="CTF41" s="494"/>
      <c r="CTG41" s="494"/>
      <c r="CTH41" s="494"/>
      <c r="CTI41" s="494"/>
      <c r="CTJ41" s="494"/>
      <c r="CTK41" s="494"/>
      <c r="CTL41" s="494"/>
      <c r="CTM41" s="494"/>
      <c r="CTN41" s="494"/>
      <c r="CTO41" s="494"/>
      <c r="CTP41" s="494"/>
      <c r="CTQ41" s="494"/>
      <c r="CTR41" s="494"/>
      <c r="CTS41" s="494"/>
      <c r="CTT41" s="494"/>
      <c r="CTU41" s="494"/>
      <c r="CTV41" s="494"/>
      <c r="CTW41" s="494"/>
      <c r="CTX41" s="494"/>
      <c r="CTY41" s="494"/>
      <c r="CTZ41" s="494"/>
      <c r="CUA41" s="494"/>
      <c r="CUB41" s="494"/>
      <c r="CUC41" s="494"/>
      <c r="CUD41" s="494"/>
      <c r="CUE41" s="494"/>
      <c r="CUF41" s="494"/>
      <c r="CUG41" s="494"/>
      <c r="CUH41" s="494"/>
      <c r="CUI41" s="494"/>
      <c r="CUJ41" s="494"/>
      <c r="CUK41" s="494"/>
      <c r="CUL41" s="494"/>
      <c r="CUM41" s="494"/>
      <c r="CUN41" s="494"/>
      <c r="CUO41" s="494"/>
      <c r="CUP41" s="494"/>
      <c r="CUQ41" s="494"/>
      <c r="CUR41" s="494"/>
      <c r="CUS41" s="494"/>
      <c r="CUT41" s="494"/>
      <c r="CUU41" s="494"/>
      <c r="CUV41" s="494"/>
      <c r="CUW41" s="494"/>
      <c r="CUX41" s="494"/>
      <c r="CUY41" s="494"/>
      <c r="CUZ41" s="494"/>
      <c r="CVA41" s="494"/>
      <c r="CVB41" s="494"/>
      <c r="CVC41" s="494"/>
      <c r="CVD41" s="494"/>
      <c r="CVE41" s="494"/>
      <c r="CVF41" s="494"/>
      <c r="CVG41" s="494"/>
      <c r="CVH41" s="494"/>
      <c r="CVI41" s="494"/>
      <c r="CVJ41" s="494"/>
      <c r="CVK41" s="494"/>
      <c r="CVL41" s="494"/>
      <c r="CVM41" s="494"/>
      <c r="CVN41" s="494"/>
      <c r="CVO41" s="494"/>
      <c r="CVP41" s="494"/>
      <c r="CVQ41" s="494"/>
      <c r="CVR41" s="494"/>
      <c r="CVS41" s="494"/>
      <c r="CVT41" s="494"/>
      <c r="CVU41" s="494"/>
      <c r="CVV41" s="494"/>
      <c r="CVW41" s="494"/>
      <c r="CVX41" s="494"/>
      <c r="CVY41" s="494"/>
      <c r="CVZ41" s="494"/>
      <c r="CWA41" s="494"/>
      <c r="CWB41" s="494"/>
      <c r="CWC41" s="494"/>
      <c r="CWD41" s="494"/>
      <c r="CWE41" s="494"/>
      <c r="CWF41" s="494"/>
      <c r="CWG41" s="494"/>
      <c r="CWH41" s="494"/>
      <c r="CWI41" s="494"/>
      <c r="CWJ41" s="494"/>
      <c r="CWK41" s="494"/>
      <c r="CWL41" s="494"/>
      <c r="CWM41" s="494"/>
      <c r="CWN41" s="494"/>
      <c r="CWO41" s="494"/>
      <c r="CWP41" s="494"/>
      <c r="CWQ41" s="494"/>
      <c r="CWR41" s="494"/>
      <c r="CWS41" s="494"/>
      <c r="CWT41" s="494"/>
      <c r="CWU41" s="494"/>
      <c r="CWV41" s="494"/>
      <c r="CWW41" s="494"/>
      <c r="CWX41" s="494"/>
      <c r="CWY41" s="494"/>
      <c r="CWZ41" s="494"/>
      <c r="CXA41" s="494"/>
      <c r="CXB41" s="494"/>
      <c r="CXC41" s="494"/>
      <c r="CXD41" s="494"/>
      <c r="CXE41" s="494"/>
      <c r="CXF41" s="494"/>
      <c r="CXG41" s="494"/>
      <c r="CXH41" s="494"/>
      <c r="CXI41" s="494"/>
      <c r="CXJ41" s="494"/>
      <c r="CXK41" s="494"/>
      <c r="CXL41" s="494"/>
      <c r="CXM41" s="494"/>
      <c r="CXN41" s="494"/>
      <c r="CXO41" s="494"/>
      <c r="CXP41" s="494"/>
      <c r="CXQ41" s="494"/>
      <c r="CXR41" s="494"/>
      <c r="CXS41" s="494"/>
      <c r="CXT41" s="494"/>
      <c r="CXU41" s="494"/>
      <c r="CXV41" s="494"/>
      <c r="CXW41" s="494"/>
      <c r="CXX41" s="494"/>
      <c r="CXY41" s="494"/>
      <c r="CXZ41" s="494"/>
      <c r="CYA41" s="494"/>
      <c r="CYB41" s="494"/>
      <c r="CYC41" s="494"/>
      <c r="CYD41" s="494"/>
      <c r="CYE41" s="494"/>
      <c r="CYF41" s="494"/>
      <c r="CYG41" s="494"/>
      <c r="CYH41" s="494"/>
      <c r="CYI41" s="494"/>
      <c r="CYJ41" s="494"/>
      <c r="CYK41" s="494"/>
      <c r="CYL41" s="494"/>
      <c r="CYM41" s="494"/>
      <c r="CYN41" s="494"/>
      <c r="CYO41" s="494"/>
      <c r="CYP41" s="494"/>
      <c r="CYQ41" s="494"/>
      <c r="CYR41" s="494"/>
      <c r="CYS41" s="494"/>
      <c r="CYT41" s="494"/>
      <c r="CYU41" s="494"/>
      <c r="CYV41" s="494"/>
      <c r="CYW41" s="494"/>
      <c r="CYX41" s="494"/>
      <c r="CYY41" s="494"/>
      <c r="CYZ41" s="494"/>
      <c r="CZA41" s="494"/>
      <c r="CZB41" s="494"/>
      <c r="CZC41" s="494"/>
      <c r="CZD41" s="494"/>
      <c r="CZE41" s="494"/>
      <c r="CZF41" s="494"/>
      <c r="CZG41" s="494"/>
      <c r="CZH41" s="494"/>
      <c r="CZI41" s="494"/>
      <c r="CZJ41" s="494"/>
      <c r="CZK41" s="494"/>
      <c r="CZL41" s="494"/>
      <c r="CZM41" s="494"/>
      <c r="CZN41" s="494"/>
      <c r="CZO41" s="494"/>
      <c r="CZP41" s="494"/>
      <c r="CZQ41" s="494"/>
      <c r="CZR41" s="494"/>
      <c r="CZS41" s="494"/>
      <c r="CZT41" s="494"/>
      <c r="CZU41" s="494"/>
      <c r="CZV41" s="494"/>
      <c r="CZW41" s="494"/>
      <c r="CZX41" s="494"/>
      <c r="CZY41" s="494"/>
      <c r="CZZ41" s="494"/>
      <c r="DAA41" s="494"/>
      <c r="DAB41" s="494"/>
      <c r="DAC41" s="494"/>
      <c r="DAD41" s="494"/>
      <c r="DAE41" s="494"/>
      <c r="DAF41" s="494"/>
      <c r="DAG41" s="494"/>
      <c r="DAH41" s="494"/>
      <c r="DAI41" s="494"/>
      <c r="DAJ41" s="494"/>
      <c r="DAK41" s="494"/>
      <c r="DAL41" s="494"/>
      <c r="DAM41" s="494"/>
      <c r="DAN41" s="494"/>
      <c r="DAO41" s="494"/>
      <c r="DAP41" s="494"/>
      <c r="DAQ41" s="494"/>
      <c r="DAR41" s="494"/>
      <c r="DAS41" s="494"/>
      <c r="DAT41" s="494"/>
      <c r="DAU41" s="494"/>
      <c r="DAV41" s="494"/>
      <c r="DAW41" s="494"/>
      <c r="DAX41" s="494"/>
      <c r="DAY41" s="494"/>
      <c r="DAZ41" s="494"/>
      <c r="DBA41" s="494"/>
      <c r="DBB41" s="494"/>
      <c r="DBC41" s="494"/>
      <c r="DBD41" s="494"/>
      <c r="DBE41" s="494"/>
      <c r="DBF41" s="494"/>
      <c r="DBG41" s="494"/>
      <c r="DBH41" s="494"/>
      <c r="DBI41" s="494"/>
      <c r="DBJ41" s="494"/>
      <c r="DBK41" s="494"/>
      <c r="DBL41" s="494"/>
      <c r="DBM41" s="494"/>
      <c r="DBN41" s="494"/>
      <c r="DBO41" s="494"/>
      <c r="DBP41" s="494"/>
      <c r="DBQ41" s="494"/>
      <c r="DBR41" s="494"/>
      <c r="DBS41" s="494"/>
      <c r="DBT41" s="494"/>
      <c r="DBU41" s="494"/>
      <c r="DBV41" s="494"/>
      <c r="DBW41" s="494"/>
      <c r="DBX41" s="494"/>
      <c r="DBY41" s="494"/>
      <c r="DBZ41" s="494"/>
      <c r="DCA41" s="494"/>
      <c r="DCB41" s="494"/>
      <c r="DCC41" s="494"/>
      <c r="DCD41" s="494"/>
      <c r="DCE41" s="494"/>
      <c r="DCF41" s="494"/>
      <c r="DCG41" s="494"/>
      <c r="DCH41" s="494"/>
      <c r="DCI41" s="494"/>
      <c r="DCJ41" s="494"/>
      <c r="DCK41" s="494"/>
      <c r="DCL41" s="494"/>
      <c r="DCM41" s="494"/>
      <c r="DCN41" s="494"/>
      <c r="DCO41" s="494"/>
      <c r="DCP41" s="494"/>
      <c r="DCQ41" s="494"/>
      <c r="DCR41" s="494"/>
      <c r="DCS41" s="494"/>
      <c r="DCT41" s="494"/>
      <c r="DCU41" s="494"/>
      <c r="DCV41" s="494"/>
      <c r="DCW41" s="494"/>
      <c r="DCX41" s="494"/>
      <c r="DCY41" s="494"/>
      <c r="DCZ41" s="494"/>
      <c r="DDA41" s="494"/>
      <c r="DDB41" s="494"/>
      <c r="DDC41" s="494"/>
      <c r="DDD41" s="494"/>
      <c r="DDE41" s="494"/>
      <c r="DDF41" s="494"/>
      <c r="DDG41" s="494"/>
      <c r="DDH41" s="494"/>
      <c r="DDI41" s="494"/>
      <c r="DDJ41" s="494"/>
      <c r="DDK41" s="494"/>
      <c r="DDL41" s="494"/>
      <c r="DDM41" s="494"/>
      <c r="DDN41" s="494"/>
      <c r="DDO41" s="494"/>
      <c r="DDP41" s="494"/>
      <c r="DDQ41" s="494"/>
      <c r="DDR41" s="494"/>
      <c r="DDS41" s="494"/>
      <c r="DDT41" s="494"/>
      <c r="DDU41" s="494"/>
      <c r="DDV41" s="494"/>
      <c r="DDW41" s="494"/>
      <c r="DDX41" s="494"/>
      <c r="DDY41" s="494"/>
      <c r="DDZ41" s="494"/>
      <c r="DEA41" s="494"/>
      <c r="DEB41" s="494"/>
      <c r="DEC41" s="494"/>
      <c r="DED41" s="494"/>
      <c r="DEE41" s="494"/>
      <c r="DEF41" s="494"/>
      <c r="DEG41" s="494"/>
      <c r="DEH41" s="494"/>
      <c r="DEI41" s="494"/>
      <c r="DEJ41" s="494"/>
      <c r="DEK41" s="494"/>
      <c r="DEL41" s="494"/>
      <c r="DEM41" s="494"/>
      <c r="DEN41" s="494"/>
      <c r="DEO41" s="494"/>
      <c r="DEP41" s="494"/>
      <c r="DEQ41" s="494"/>
      <c r="DER41" s="494"/>
      <c r="DES41" s="494"/>
      <c r="DET41" s="494"/>
      <c r="DEU41" s="494"/>
      <c r="DEV41" s="494"/>
      <c r="DEW41" s="494"/>
      <c r="DEX41" s="494"/>
      <c r="DEY41" s="494"/>
      <c r="DEZ41" s="494"/>
      <c r="DFA41" s="494"/>
      <c r="DFB41" s="494"/>
      <c r="DFC41" s="494"/>
      <c r="DFD41" s="494"/>
      <c r="DFE41" s="494"/>
      <c r="DFF41" s="494"/>
      <c r="DFG41" s="494"/>
      <c r="DFH41" s="494"/>
      <c r="DFI41" s="494"/>
      <c r="DFJ41" s="494"/>
      <c r="DFK41" s="494"/>
      <c r="DFL41" s="494"/>
      <c r="DFM41" s="494"/>
      <c r="DFN41" s="494"/>
      <c r="DFO41" s="494"/>
      <c r="DFP41" s="494"/>
      <c r="DFQ41" s="494"/>
      <c r="DFR41" s="494"/>
      <c r="DFS41" s="494"/>
      <c r="DFT41" s="494"/>
      <c r="DFU41" s="494"/>
      <c r="DFV41" s="494"/>
      <c r="DFW41" s="494"/>
      <c r="DFX41" s="494"/>
      <c r="DFY41" s="494"/>
      <c r="DFZ41" s="494"/>
      <c r="DGA41" s="494"/>
      <c r="DGB41" s="494"/>
      <c r="DGC41" s="494"/>
      <c r="DGD41" s="494"/>
      <c r="DGE41" s="494"/>
      <c r="DGF41" s="494"/>
      <c r="DGG41" s="494"/>
      <c r="DGH41" s="494"/>
      <c r="DGI41" s="494"/>
      <c r="DGJ41" s="494"/>
      <c r="DGK41" s="494"/>
      <c r="DGL41" s="494"/>
      <c r="DGM41" s="494"/>
      <c r="DGN41" s="494"/>
      <c r="DGO41" s="494"/>
      <c r="DGP41" s="494"/>
      <c r="DGQ41" s="494"/>
      <c r="DGR41" s="494"/>
      <c r="DGS41" s="494"/>
      <c r="DGT41" s="494"/>
      <c r="DGU41" s="494"/>
      <c r="DGV41" s="494"/>
      <c r="DGW41" s="494"/>
      <c r="DGX41" s="494"/>
      <c r="DGY41" s="494"/>
      <c r="DGZ41" s="494"/>
      <c r="DHA41" s="494"/>
      <c r="DHB41" s="494"/>
      <c r="DHC41" s="494"/>
      <c r="DHD41" s="494"/>
      <c r="DHE41" s="494"/>
      <c r="DHF41" s="494"/>
      <c r="DHG41" s="494"/>
      <c r="DHH41" s="494"/>
      <c r="DHI41" s="494"/>
      <c r="DHJ41" s="494"/>
      <c r="DHK41" s="494"/>
      <c r="DHL41" s="494"/>
      <c r="DHM41" s="494"/>
      <c r="DHN41" s="494"/>
      <c r="DHO41" s="494"/>
      <c r="DHP41" s="494"/>
      <c r="DHQ41" s="494"/>
      <c r="DHR41" s="494"/>
      <c r="DHS41" s="494"/>
      <c r="DHT41" s="494"/>
      <c r="DHU41" s="494"/>
      <c r="DHV41" s="494"/>
      <c r="DHW41" s="494"/>
      <c r="DHX41" s="494"/>
      <c r="DHY41" s="494"/>
      <c r="DHZ41" s="494"/>
      <c r="DIA41" s="494"/>
      <c r="DIB41" s="494"/>
      <c r="DIC41" s="494"/>
      <c r="DID41" s="494"/>
      <c r="DIE41" s="494"/>
      <c r="DIF41" s="494"/>
      <c r="DIG41" s="494"/>
      <c r="DIH41" s="494"/>
      <c r="DII41" s="494"/>
      <c r="DIJ41" s="494"/>
      <c r="DIK41" s="494"/>
      <c r="DIL41" s="494"/>
      <c r="DIM41" s="494"/>
      <c r="DIN41" s="494"/>
      <c r="DIO41" s="494"/>
      <c r="DIP41" s="494"/>
      <c r="DIQ41" s="494"/>
      <c r="DIR41" s="494"/>
      <c r="DIS41" s="494"/>
      <c r="DIT41" s="494"/>
      <c r="DIU41" s="494"/>
      <c r="DIV41" s="494"/>
      <c r="DIW41" s="494"/>
      <c r="DIX41" s="494"/>
      <c r="DIY41" s="494"/>
      <c r="DIZ41" s="494"/>
      <c r="DJA41" s="494"/>
      <c r="DJB41" s="494"/>
      <c r="DJC41" s="494"/>
      <c r="DJD41" s="494"/>
      <c r="DJE41" s="494"/>
      <c r="DJF41" s="494"/>
      <c r="DJG41" s="494"/>
      <c r="DJH41" s="494"/>
      <c r="DJI41" s="494"/>
      <c r="DJJ41" s="494"/>
      <c r="DJK41" s="494"/>
      <c r="DJL41" s="494"/>
      <c r="DJM41" s="494"/>
      <c r="DJN41" s="494"/>
      <c r="DJO41" s="494"/>
      <c r="DJP41" s="494"/>
      <c r="DJQ41" s="494"/>
      <c r="DJR41" s="494"/>
      <c r="DJS41" s="494"/>
      <c r="DJT41" s="494"/>
      <c r="DJU41" s="494"/>
      <c r="DJV41" s="494"/>
      <c r="DJW41" s="494"/>
      <c r="DJX41" s="494"/>
      <c r="DJY41" s="494"/>
      <c r="DJZ41" s="494"/>
      <c r="DKA41" s="494"/>
      <c r="DKB41" s="494"/>
      <c r="DKC41" s="494"/>
      <c r="DKD41" s="494"/>
      <c r="DKE41" s="494"/>
      <c r="DKF41" s="494"/>
      <c r="DKG41" s="494"/>
      <c r="DKH41" s="494"/>
      <c r="DKI41" s="494"/>
      <c r="DKJ41" s="494"/>
      <c r="DKK41" s="494"/>
      <c r="DKL41" s="494"/>
      <c r="DKM41" s="494"/>
      <c r="DKN41" s="494"/>
      <c r="DKO41" s="494"/>
      <c r="DKP41" s="494"/>
      <c r="DKQ41" s="494"/>
      <c r="DKR41" s="494"/>
      <c r="DKS41" s="494"/>
      <c r="DKT41" s="494"/>
      <c r="DKU41" s="494"/>
      <c r="DKV41" s="494"/>
      <c r="DKW41" s="494"/>
      <c r="DKX41" s="494"/>
      <c r="DKY41" s="494"/>
      <c r="DKZ41" s="494"/>
      <c r="DLA41" s="494"/>
      <c r="DLB41" s="494"/>
      <c r="DLC41" s="494"/>
      <c r="DLD41" s="494"/>
      <c r="DLE41" s="494"/>
      <c r="DLF41" s="494"/>
      <c r="DLG41" s="494"/>
      <c r="DLH41" s="494"/>
      <c r="DLI41" s="494"/>
      <c r="DLJ41" s="494"/>
      <c r="DLK41" s="494"/>
      <c r="DLL41" s="494"/>
      <c r="DLM41" s="494"/>
      <c r="DLN41" s="494"/>
      <c r="DLO41" s="494"/>
      <c r="DLP41" s="494"/>
      <c r="DLQ41" s="494"/>
      <c r="DLR41" s="494"/>
      <c r="DLS41" s="494"/>
      <c r="DLT41" s="494"/>
      <c r="DLU41" s="494"/>
      <c r="DLV41" s="494"/>
      <c r="DLW41" s="494"/>
      <c r="DLX41" s="494"/>
      <c r="DLY41" s="494"/>
      <c r="DLZ41" s="494"/>
      <c r="DMA41" s="494"/>
      <c r="DMB41" s="494"/>
      <c r="DMC41" s="494"/>
      <c r="DMD41" s="494"/>
      <c r="DME41" s="494"/>
      <c r="DMF41" s="494"/>
      <c r="DMG41" s="494"/>
      <c r="DMH41" s="494"/>
      <c r="DMI41" s="494"/>
      <c r="DMJ41" s="494"/>
      <c r="DMK41" s="494"/>
      <c r="DML41" s="494"/>
      <c r="DMM41" s="494"/>
      <c r="DMN41" s="494"/>
      <c r="DMO41" s="494"/>
      <c r="DMP41" s="494"/>
      <c r="DMQ41" s="494"/>
      <c r="DMR41" s="494"/>
      <c r="DMS41" s="494"/>
      <c r="DMT41" s="494"/>
      <c r="DMU41" s="494"/>
      <c r="DMV41" s="494"/>
      <c r="DMW41" s="494"/>
      <c r="DMX41" s="494"/>
      <c r="DMY41" s="494"/>
      <c r="DMZ41" s="494"/>
      <c r="DNA41" s="494"/>
      <c r="DNB41" s="494"/>
      <c r="DNC41" s="494"/>
      <c r="DND41" s="494"/>
      <c r="DNE41" s="494"/>
      <c r="DNF41" s="494"/>
      <c r="DNG41" s="494"/>
      <c r="DNH41" s="494"/>
      <c r="DNI41" s="494"/>
      <c r="DNJ41" s="494"/>
      <c r="DNK41" s="494"/>
      <c r="DNL41" s="494"/>
      <c r="DNM41" s="494"/>
      <c r="DNN41" s="494"/>
      <c r="DNO41" s="494"/>
      <c r="DNP41" s="494"/>
      <c r="DNQ41" s="494"/>
      <c r="DNR41" s="494"/>
      <c r="DNS41" s="494"/>
      <c r="DNT41" s="494"/>
      <c r="DNU41" s="494"/>
      <c r="DNV41" s="494"/>
      <c r="DNW41" s="494"/>
      <c r="DNX41" s="494"/>
      <c r="DNY41" s="494"/>
      <c r="DNZ41" s="494"/>
      <c r="DOA41" s="494"/>
      <c r="DOB41" s="494"/>
      <c r="DOC41" s="494"/>
      <c r="DOD41" s="494"/>
      <c r="DOE41" s="494"/>
      <c r="DOF41" s="494"/>
      <c r="DOG41" s="494"/>
      <c r="DOH41" s="494"/>
      <c r="DOI41" s="494"/>
      <c r="DOJ41" s="494"/>
      <c r="DOK41" s="494"/>
      <c r="DOL41" s="494"/>
      <c r="DOM41" s="494"/>
      <c r="DON41" s="494"/>
      <c r="DOO41" s="494"/>
      <c r="DOP41" s="494"/>
      <c r="DOQ41" s="494"/>
      <c r="DOR41" s="494"/>
      <c r="DOS41" s="494"/>
      <c r="DOT41" s="494"/>
      <c r="DOU41" s="494"/>
      <c r="DOV41" s="494"/>
      <c r="DOW41" s="494"/>
      <c r="DOX41" s="494"/>
      <c r="DOY41" s="494"/>
      <c r="DOZ41" s="494"/>
      <c r="DPA41" s="494"/>
      <c r="DPB41" s="494"/>
      <c r="DPC41" s="494"/>
      <c r="DPD41" s="494"/>
      <c r="DPE41" s="494"/>
      <c r="DPF41" s="494"/>
      <c r="DPG41" s="494"/>
      <c r="DPH41" s="494"/>
      <c r="DPI41" s="494"/>
      <c r="DPJ41" s="494"/>
      <c r="DPK41" s="494"/>
      <c r="DPL41" s="494"/>
      <c r="DPM41" s="494"/>
      <c r="DPN41" s="494"/>
      <c r="DPO41" s="494"/>
      <c r="DPP41" s="494"/>
      <c r="DPQ41" s="494"/>
      <c r="DPR41" s="494"/>
      <c r="DPS41" s="494"/>
      <c r="DPT41" s="494"/>
      <c r="DPU41" s="494"/>
      <c r="DPV41" s="494"/>
      <c r="DPW41" s="494"/>
      <c r="DPX41" s="494"/>
      <c r="DPY41" s="494"/>
      <c r="DPZ41" s="494"/>
      <c r="DQA41" s="494"/>
      <c r="DQB41" s="494"/>
      <c r="DQC41" s="494"/>
      <c r="DQD41" s="494"/>
      <c r="DQE41" s="494"/>
      <c r="DQF41" s="494"/>
      <c r="DQG41" s="494"/>
      <c r="DQH41" s="494"/>
      <c r="DQI41" s="494"/>
      <c r="DQJ41" s="494"/>
      <c r="DQK41" s="494"/>
      <c r="DQL41" s="494"/>
      <c r="DQM41" s="494"/>
      <c r="DQN41" s="494"/>
      <c r="DQO41" s="494"/>
      <c r="DQP41" s="494"/>
      <c r="DQQ41" s="494"/>
      <c r="DQR41" s="494"/>
      <c r="DQS41" s="494"/>
      <c r="DQT41" s="494"/>
      <c r="DQU41" s="494"/>
      <c r="DQV41" s="494"/>
      <c r="DQW41" s="494"/>
      <c r="DQX41" s="494"/>
      <c r="DQY41" s="494"/>
      <c r="DQZ41" s="494"/>
      <c r="DRA41" s="494"/>
      <c r="DRB41" s="494"/>
      <c r="DRC41" s="494"/>
      <c r="DRD41" s="494"/>
      <c r="DRE41" s="494"/>
      <c r="DRF41" s="494"/>
      <c r="DRG41" s="494"/>
      <c r="DRH41" s="494"/>
      <c r="DRI41" s="494"/>
      <c r="DRJ41" s="494"/>
      <c r="DRK41" s="494"/>
      <c r="DRL41" s="494"/>
      <c r="DRM41" s="494"/>
      <c r="DRN41" s="494"/>
      <c r="DRO41" s="494"/>
      <c r="DRP41" s="494"/>
      <c r="DRQ41" s="494"/>
      <c r="DRR41" s="494"/>
      <c r="DRS41" s="494"/>
      <c r="DRT41" s="494"/>
      <c r="DRU41" s="494"/>
      <c r="DRV41" s="494"/>
      <c r="DRW41" s="494"/>
      <c r="DRX41" s="494"/>
      <c r="DRY41" s="494"/>
      <c r="DRZ41" s="494"/>
      <c r="DSA41" s="494"/>
      <c r="DSB41" s="494"/>
      <c r="DSC41" s="494"/>
      <c r="DSD41" s="494"/>
      <c r="DSE41" s="494"/>
      <c r="DSF41" s="494"/>
      <c r="DSG41" s="494"/>
      <c r="DSH41" s="494"/>
      <c r="DSI41" s="494"/>
      <c r="DSJ41" s="494"/>
      <c r="DSK41" s="494"/>
      <c r="DSL41" s="494"/>
      <c r="DSM41" s="494"/>
      <c r="DSN41" s="494"/>
      <c r="DSO41" s="494"/>
      <c r="DSP41" s="494"/>
      <c r="DSQ41" s="494"/>
      <c r="DSR41" s="494"/>
      <c r="DSS41" s="494"/>
      <c r="DST41" s="494"/>
      <c r="DSU41" s="494"/>
      <c r="DSV41" s="494"/>
      <c r="DSW41" s="494"/>
      <c r="DSX41" s="494"/>
      <c r="DSY41" s="494"/>
      <c r="DSZ41" s="494"/>
      <c r="DTA41" s="494"/>
      <c r="DTB41" s="494"/>
      <c r="DTC41" s="494"/>
      <c r="DTD41" s="494"/>
      <c r="DTE41" s="494"/>
      <c r="DTF41" s="494"/>
      <c r="DTG41" s="494"/>
      <c r="DTH41" s="494"/>
      <c r="DTI41" s="494"/>
      <c r="DTJ41" s="494"/>
      <c r="DTK41" s="494"/>
      <c r="DTL41" s="494"/>
      <c r="DTM41" s="494"/>
      <c r="DTN41" s="494"/>
      <c r="DTO41" s="494"/>
      <c r="DTP41" s="494"/>
      <c r="DTQ41" s="494"/>
      <c r="DTR41" s="494"/>
      <c r="DTS41" s="494"/>
      <c r="DTT41" s="494"/>
      <c r="DTU41" s="494"/>
      <c r="DTV41" s="494"/>
      <c r="DTW41" s="494"/>
      <c r="DTX41" s="494"/>
      <c r="DTY41" s="494"/>
      <c r="DTZ41" s="494"/>
      <c r="DUA41" s="494"/>
      <c r="DUB41" s="494"/>
      <c r="DUC41" s="494"/>
      <c r="DUD41" s="494"/>
      <c r="DUE41" s="494"/>
      <c r="DUF41" s="494"/>
      <c r="DUG41" s="494"/>
      <c r="DUH41" s="494"/>
      <c r="DUI41" s="494"/>
      <c r="DUJ41" s="494"/>
      <c r="DUK41" s="494"/>
      <c r="DUL41" s="494"/>
      <c r="DUM41" s="494"/>
      <c r="DUN41" s="494"/>
      <c r="DUO41" s="494"/>
      <c r="DUP41" s="494"/>
      <c r="DUQ41" s="494"/>
      <c r="DUR41" s="494"/>
      <c r="DUS41" s="494"/>
      <c r="DUT41" s="494"/>
      <c r="DUU41" s="494"/>
      <c r="DUV41" s="494"/>
      <c r="DUW41" s="494"/>
      <c r="DUX41" s="494"/>
      <c r="DUY41" s="494"/>
      <c r="DUZ41" s="494"/>
      <c r="DVA41" s="494"/>
      <c r="DVB41" s="494"/>
      <c r="DVC41" s="494"/>
      <c r="DVD41" s="494"/>
      <c r="DVE41" s="494"/>
      <c r="DVF41" s="494"/>
      <c r="DVG41" s="494"/>
      <c r="DVH41" s="494"/>
      <c r="DVI41" s="494"/>
      <c r="DVJ41" s="494"/>
      <c r="DVK41" s="494"/>
      <c r="DVL41" s="494"/>
      <c r="DVM41" s="494"/>
      <c r="DVN41" s="494"/>
      <c r="DVO41" s="494"/>
      <c r="DVP41" s="494"/>
      <c r="DVQ41" s="494"/>
      <c r="DVR41" s="494"/>
      <c r="DVS41" s="494"/>
      <c r="DVT41" s="494"/>
      <c r="DVU41" s="494"/>
      <c r="DVV41" s="494"/>
      <c r="DVW41" s="494"/>
      <c r="DVX41" s="494"/>
      <c r="DVY41" s="494"/>
      <c r="DVZ41" s="494"/>
      <c r="DWA41" s="494"/>
      <c r="DWB41" s="494"/>
      <c r="DWC41" s="494"/>
      <c r="DWD41" s="494"/>
      <c r="DWE41" s="494"/>
      <c r="DWF41" s="494"/>
      <c r="DWG41" s="494"/>
      <c r="DWH41" s="494"/>
      <c r="DWI41" s="494"/>
      <c r="DWJ41" s="494"/>
      <c r="DWK41" s="494"/>
      <c r="DWL41" s="494"/>
      <c r="DWM41" s="494"/>
      <c r="DWN41" s="494"/>
      <c r="DWO41" s="494"/>
      <c r="DWP41" s="494"/>
      <c r="DWQ41" s="494"/>
      <c r="DWR41" s="494"/>
      <c r="DWS41" s="494"/>
      <c r="DWT41" s="494"/>
      <c r="DWU41" s="494"/>
      <c r="DWV41" s="494"/>
      <c r="DWW41" s="494"/>
      <c r="DWX41" s="494"/>
      <c r="DWY41" s="494"/>
      <c r="DWZ41" s="494"/>
      <c r="DXA41" s="494"/>
      <c r="DXB41" s="494"/>
      <c r="DXC41" s="494"/>
      <c r="DXD41" s="494"/>
      <c r="DXE41" s="494"/>
      <c r="DXF41" s="494"/>
      <c r="DXG41" s="494"/>
      <c r="DXH41" s="494"/>
      <c r="DXI41" s="494"/>
      <c r="DXJ41" s="494"/>
      <c r="DXK41" s="494"/>
      <c r="DXL41" s="494"/>
      <c r="DXM41" s="494"/>
      <c r="DXN41" s="494"/>
      <c r="DXO41" s="494"/>
      <c r="DXP41" s="494"/>
      <c r="DXQ41" s="494"/>
      <c r="DXR41" s="494"/>
      <c r="DXS41" s="494"/>
      <c r="DXT41" s="494"/>
      <c r="DXU41" s="494"/>
      <c r="DXV41" s="494"/>
      <c r="DXW41" s="494"/>
      <c r="DXX41" s="494"/>
      <c r="DXY41" s="494"/>
      <c r="DXZ41" s="494"/>
      <c r="DYA41" s="494"/>
      <c r="DYB41" s="494"/>
      <c r="DYC41" s="494"/>
      <c r="DYD41" s="494"/>
      <c r="DYE41" s="494"/>
      <c r="DYF41" s="494"/>
      <c r="DYG41" s="494"/>
      <c r="DYH41" s="494"/>
      <c r="DYI41" s="494"/>
      <c r="DYJ41" s="494"/>
      <c r="DYK41" s="494"/>
      <c r="DYL41" s="494"/>
      <c r="DYM41" s="494"/>
      <c r="DYN41" s="494"/>
      <c r="DYO41" s="494"/>
      <c r="DYP41" s="494"/>
      <c r="DYQ41" s="494"/>
      <c r="DYR41" s="494"/>
      <c r="DYS41" s="494"/>
      <c r="DYT41" s="494"/>
      <c r="DYU41" s="494"/>
      <c r="DYV41" s="494"/>
      <c r="DYW41" s="494"/>
      <c r="DYX41" s="494"/>
      <c r="DYY41" s="494"/>
      <c r="DYZ41" s="494"/>
      <c r="DZA41" s="494"/>
      <c r="DZB41" s="494"/>
      <c r="DZC41" s="494"/>
      <c r="DZD41" s="494"/>
      <c r="DZE41" s="494"/>
      <c r="DZF41" s="494"/>
      <c r="DZG41" s="494"/>
      <c r="DZH41" s="494"/>
      <c r="DZI41" s="494"/>
      <c r="DZJ41" s="494"/>
      <c r="DZK41" s="494"/>
      <c r="DZL41" s="494"/>
      <c r="DZM41" s="494"/>
      <c r="DZN41" s="494"/>
      <c r="DZO41" s="494"/>
      <c r="DZP41" s="494"/>
      <c r="DZQ41" s="494"/>
      <c r="DZR41" s="494"/>
      <c r="DZS41" s="494"/>
      <c r="DZT41" s="494"/>
      <c r="DZU41" s="494"/>
      <c r="DZV41" s="494"/>
      <c r="DZW41" s="494"/>
      <c r="DZX41" s="494"/>
      <c r="DZY41" s="494"/>
      <c r="DZZ41" s="494"/>
      <c r="EAA41" s="494"/>
      <c r="EAB41" s="494"/>
      <c r="EAC41" s="494"/>
      <c r="EAD41" s="494"/>
      <c r="EAE41" s="494"/>
      <c r="EAF41" s="494"/>
      <c r="EAG41" s="494"/>
      <c r="EAH41" s="494"/>
      <c r="EAI41" s="494"/>
      <c r="EAJ41" s="494"/>
      <c r="EAK41" s="494"/>
      <c r="EAL41" s="494"/>
      <c r="EAM41" s="494"/>
      <c r="EAN41" s="494"/>
      <c r="EAO41" s="494"/>
      <c r="EAP41" s="494"/>
      <c r="EAQ41" s="494"/>
      <c r="EAR41" s="494"/>
      <c r="EAS41" s="494"/>
      <c r="EAT41" s="494"/>
      <c r="EAU41" s="494"/>
      <c r="EAV41" s="494"/>
      <c r="EAW41" s="494"/>
      <c r="EAX41" s="494"/>
      <c r="EAY41" s="494"/>
      <c r="EAZ41" s="494"/>
      <c r="EBA41" s="494"/>
      <c r="EBB41" s="494"/>
      <c r="EBC41" s="494"/>
      <c r="EBD41" s="494"/>
      <c r="EBE41" s="494"/>
      <c r="EBF41" s="494"/>
      <c r="EBG41" s="494"/>
      <c r="EBH41" s="494"/>
      <c r="EBI41" s="494"/>
      <c r="EBJ41" s="494"/>
      <c r="EBK41" s="494"/>
      <c r="EBL41" s="494"/>
      <c r="EBM41" s="494"/>
      <c r="EBN41" s="494"/>
      <c r="EBO41" s="494"/>
      <c r="EBP41" s="494"/>
      <c r="EBQ41" s="494"/>
      <c r="EBR41" s="494"/>
      <c r="EBS41" s="494"/>
      <c r="EBT41" s="494"/>
      <c r="EBU41" s="494"/>
      <c r="EBV41" s="494"/>
      <c r="EBW41" s="494"/>
      <c r="EBX41" s="494"/>
      <c r="EBY41" s="494"/>
      <c r="EBZ41" s="494"/>
      <c r="ECA41" s="494"/>
      <c r="ECB41" s="494"/>
      <c r="ECC41" s="494"/>
      <c r="ECD41" s="494"/>
      <c r="ECE41" s="494"/>
      <c r="ECF41" s="494"/>
      <c r="ECG41" s="494"/>
      <c r="ECH41" s="494"/>
      <c r="ECI41" s="494"/>
      <c r="ECJ41" s="494"/>
      <c r="ECK41" s="494"/>
      <c r="ECL41" s="494"/>
      <c r="ECM41" s="494"/>
      <c r="ECN41" s="494"/>
      <c r="ECO41" s="494"/>
      <c r="ECP41" s="494"/>
      <c r="ECQ41" s="494"/>
      <c r="ECR41" s="494"/>
      <c r="ECS41" s="494"/>
      <c r="ECT41" s="494"/>
      <c r="ECU41" s="494"/>
      <c r="ECV41" s="494"/>
      <c r="ECW41" s="494"/>
      <c r="ECX41" s="494"/>
      <c r="ECY41" s="494"/>
      <c r="ECZ41" s="494"/>
      <c r="EDA41" s="494"/>
      <c r="EDB41" s="494"/>
      <c r="EDC41" s="494"/>
      <c r="EDD41" s="494"/>
      <c r="EDE41" s="494"/>
      <c r="EDF41" s="494"/>
      <c r="EDG41" s="494"/>
      <c r="EDH41" s="494"/>
      <c r="EDI41" s="494"/>
      <c r="EDJ41" s="494"/>
      <c r="EDK41" s="494"/>
      <c r="EDL41" s="494"/>
      <c r="EDM41" s="494"/>
      <c r="EDN41" s="494"/>
      <c r="EDO41" s="494"/>
      <c r="EDP41" s="494"/>
      <c r="EDQ41" s="494"/>
      <c r="EDR41" s="494"/>
      <c r="EDS41" s="494"/>
      <c r="EDT41" s="494"/>
      <c r="EDU41" s="494"/>
      <c r="EDV41" s="494"/>
      <c r="EDW41" s="494"/>
      <c r="EDX41" s="494"/>
      <c r="EDY41" s="494"/>
      <c r="EDZ41" s="494"/>
      <c r="EEA41" s="494"/>
      <c r="EEB41" s="494"/>
      <c r="EEC41" s="494"/>
      <c r="EED41" s="494"/>
      <c r="EEE41" s="494"/>
      <c r="EEF41" s="494"/>
      <c r="EEG41" s="494"/>
      <c r="EEH41" s="494"/>
      <c r="EEI41" s="494"/>
      <c r="EEJ41" s="494"/>
      <c r="EEK41" s="494"/>
      <c r="EEL41" s="494"/>
      <c r="EEM41" s="494"/>
      <c r="EEN41" s="494"/>
      <c r="EEO41" s="494"/>
      <c r="EEP41" s="494"/>
      <c r="EEQ41" s="494"/>
      <c r="EER41" s="494"/>
      <c r="EES41" s="494"/>
      <c r="EET41" s="494"/>
      <c r="EEU41" s="494"/>
      <c r="EEV41" s="494"/>
      <c r="EEW41" s="494"/>
      <c r="EEX41" s="494"/>
      <c r="EEY41" s="494"/>
      <c r="EEZ41" s="494"/>
      <c r="EFA41" s="494"/>
      <c r="EFB41" s="494"/>
      <c r="EFC41" s="494"/>
      <c r="EFD41" s="494"/>
      <c r="EFE41" s="494"/>
      <c r="EFF41" s="494"/>
      <c r="EFG41" s="494"/>
      <c r="EFH41" s="494"/>
      <c r="EFI41" s="494"/>
      <c r="EFJ41" s="494"/>
      <c r="EFK41" s="494"/>
      <c r="EFL41" s="494"/>
      <c r="EFM41" s="494"/>
      <c r="EFN41" s="494"/>
      <c r="EFO41" s="494"/>
      <c r="EFP41" s="494"/>
      <c r="EFQ41" s="494"/>
      <c r="EFR41" s="494"/>
      <c r="EFS41" s="494"/>
      <c r="EFT41" s="494"/>
      <c r="EFU41" s="494"/>
      <c r="EFV41" s="494"/>
      <c r="EFW41" s="494"/>
      <c r="EFX41" s="494"/>
      <c r="EFY41" s="494"/>
      <c r="EFZ41" s="494"/>
      <c r="EGA41" s="494"/>
      <c r="EGB41" s="494"/>
      <c r="EGC41" s="494"/>
      <c r="EGD41" s="494"/>
      <c r="EGE41" s="494"/>
      <c r="EGF41" s="494"/>
      <c r="EGG41" s="494"/>
      <c r="EGH41" s="494"/>
      <c r="EGI41" s="494"/>
      <c r="EGJ41" s="494"/>
      <c r="EGK41" s="494"/>
      <c r="EGL41" s="494"/>
      <c r="EGM41" s="494"/>
      <c r="EGN41" s="494"/>
      <c r="EGO41" s="494"/>
      <c r="EGP41" s="494"/>
      <c r="EGQ41" s="494"/>
      <c r="EGR41" s="494"/>
      <c r="EGS41" s="494"/>
      <c r="EGT41" s="494"/>
      <c r="EGU41" s="494"/>
      <c r="EGV41" s="494"/>
      <c r="EGW41" s="494"/>
      <c r="EGX41" s="494"/>
      <c r="EGY41" s="494"/>
      <c r="EGZ41" s="494"/>
      <c r="EHA41" s="494"/>
      <c r="EHB41" s="494"/>
      <c r="EHC41" s="494"/>
      <c r="EHD41" s="494"/>
      <c r="EHE41" s="494"/>
      <c r="EHF41" s="494"/>
      <c r="EHG41" s="494"/>
      <c r="EHH41" s="494"/>
      <c r="EHI41" s="494"/>
      <c r="EHJ41" s="494"/>
      <c r="EHK41" s="494"/>
      <c r="EHL41" s="494"/>
      <c r="EHM41" s="494"/>
      <c r="EHN41" s="494"/>
      <c r="EHO41" s="494"/>
      <c r="EHP41" s="494"/>
      <c r="EHQ41" s="494"/>
      <c r="EHR41" s="494"/>
      <c r="EHS41" s="494"/>
      <c r="EHT41" s="494"/>
      <c r="EHU41" s="494"/>
      <c r="EHV41" s="494"/>
      <c r="EHW41" s="494"/>
      <c r="EHX41" s="494"/>
      <c r="EHY41" s="494"/>
      <c r="EHZ41" s="494"/>
      <c r="EIA41" s="494"/>
      <c r="EIB41" s="494"/>
      <c r="EIC41" s="494"/>
      <c r="EID41" s="494"/>
      <c r="EIE41" s="494"/>
      <c r="EIF41" s="494"/>
      <c r="EIG41" s="494"/>
      <c r="EIH41" s="494"/>
      <c r="EII41" s="494"/>
      <c r="EIJ41" s="494"/>
      <c r="EIK41" s="494"/>
      <c r="EIL41" s="494"/>
      <c r="EIM41" s="494"/>
      <c r="EIN41" s="494"/>
      <c r="EIO41" s="494"/>
      <c r="EIP41" s="494"/>
      <c r="EIQ41" s="494"/>
      <c r="EIR41" s="494"/>
      <c r="EIS41" s="494"/>
      <c r="EIT41" s="494"/>
      <c r="EIU41" s="494"/>
      <c r="EIV41" s="494"/>
      <c r="EIW41" s="494"/>
      <c r="EIX41" s="494"/>
      <c r="EIY41" s="494"/>
      <c r="EIZ41" s="494"/>
      <c r="EJA41" s="494"/>
      <c r="EJB41" s="494"/>
      <c r="EJC41" s="494"/>
      <c r="EJD41" s="494"/>
      <c r="EJE41" s="494"/>
      <c r="EJF41" s="494"/>
      <c r="EJG41" s="494"/>
      <c r="EJH41" s="494"/>
      <c r="EJI41" s="494"/>
      <c r="EJJ41" s="494"/>
      <c r="EJK41" s="494"/>
      <c r="EJL41" s="494"/>
      <c r="EJM41" s="494"/>
      <c r="EJN41" s="494"/>
      <c r="EJO41" s="494"/>
      <c r="EJP41" s="494"/>
      <c r="EJQ41" s="494"/>
      <c r="EJR41" s="494"/>
      <c r="EJS41" s="494"/>
      <c r="EJT41" s="494"/>
      <c r="EJU41" s="494"/>
      <c r="EJV41" s="494"/>
      <c r="EJW41" s="494"/>
      <c r="EJX41" s="494"/>
      <c r="EJY41" s="494"/>
      <c r="EJZ41" s="494"/>
      <c r="EKA41" s="494"/>
      <c r="EKB41" s="494"/>
      <c r="EKC41" s="494"/>
      <c r="EKD41" s="494"/>
      <c r="EKE41" s="494"/>
      <c r="EKF41" s="494"/>
      <c r="EKG41" s="494"/>
      <c r="EKH41" s="494"/>
      <c r="EKI41" s="494"/>
      <c r="EKJ41" s="494"/>
      <c r="EKK41" s="494"/>
      <c r="EKL41" s="494"/>
      <c r="EKM41" s="494"/>
      <c r="EKN41" s="494"/>
      <c r="EKO41" s="494"/>
      <c r="EKP41" s="494"/>
      <c r="EKQ41" s="494"/>
      <c r="EKR41" s="494"/>
      <c r="EKS41" s="494"/>
      <c r="EKT41" s="494"/>
      <c r="EKU41" s="494"/>
      <c r="EKV41" s="494"/>
      <c r="EKW41" s="494"/>
      <c r="EKX41" s="494"/>
      <c r="EKY41" s="494"/>
      <c r="EKZ41" s="494"/>
      <c r="ELA41" s="494"/>
      <c r="ELB41" s="494"/>
      <c r="ELC41" s="494"/>
      <c r="ELD41" s="494"/>
      <c r="ELE41" s="494"/>
      <c r="ELF41" s="494"/>
      <c r="ELG41" s="494"/>
      <c r="ELH41" s="494"/>
      <c r="ELI41" s="494"/>
      <c r="ELJ41" s="494"/>
      <c r="ELK41" s="494"/>
      <c r="ELL41" s="494"/>
      <c r="ELM41" s="494"/>
      <c r="ELN41" s="494"/>
      <c r="ELO41" s="494"/>
      <c r="ELP41" s="494"/>
      <c r="ELQ41" s="494"/>
      <c r="ELR41" s="494"/>
      <c r="ELS41" s="494"/>
      <c r="ELT41" s="494"/>
      <c r="ELU41" s="494"/>
      <c r="ELV41" s="494"/>
      <c r="ELW41" s="494"/>
      <c r="ELX41" s="494"/>
      <c r="ELY41" s="494"/>
      <c r="ELZ41" s="494"/>
      <c r="EMA41" s="494"/>
      <c r="EMB41" s="494"/>
      <c r="EMC41" s="494"/>
      <c r="EMD41" s="494"/>
      <c r="EME41" s="494"/>
      <c r="EMF41" s="494"/>
      <c r="EMG41" s="494"/>
      <c r="EMH41" s="494"/>
      <c r="EMI41" s="494"/>
      <c r="EMJ41" s="494"/>
      <c r="EMK41" s="494"/>
      <c r="EML41" s="494"/>
      <c r="EMM41" s="494"/>
      <c r="EMN41" s="494"/>
      <c r="EMO41" s="494"/>
      <c r="EMP41" s="494"/>
      <c r="EMQ41" s="494"/>
      <c r="EMR41" s="494"/>
      <c r="EMS41" s="494"/>
      <c r="EMT41" s="494"/>
      <c r="EMU41" s="494"/>
      <c r="EMV41" s="494"/>
      <c r="EMW41" s="494"/>
      <c r="EMX41" s="494"/>
      <c r="EMY41" s="494"/>
      <c r="EMZ41" s="494"/>
      <c r="ENA41" s="494"/>
      <c r="ENB41" s="494"/>
      <c r="ENC41" s="494"/>
      <c r="END41" s="494"/>
      <c r="ENE41" s="494"/>
      <c r="ENF41" s="494"/>
      <c r="ENG41" s="494"/>
      <c r="ENH41" s="494"/>
      <c r="ENI41" s="494"/>
      <c r="ENJ41" s="494"/>
      <c r="ENK41" s="494"/>
      <c r="ENL41" s="494"/>
      <c r="ENM41" s="494"/>
      <c r="ENN41" s="494"/>
      <c r="ENO41" s="494"/>
      <c r="ENP41" s="494"/>
      <c r="ENQ41" s="494"/>
      <c r="ENR41" s="494"/>
      <c r="ENS41" s="494"/>
      <c r="ENT41" s="494"/>
      <c r="ENU41" s="494"/>
      <c r="ENV41" s="494"/>
      <c r="ENW41" s="494"/>
      <c r="ENX41" s="494"/>
      <c r="ENY41" s="494"/>
      <c r="ENZ41" s="494"/>
      <c r="EOA41" s="494"/>
      <c r="EOB41" s="494"/>
      <c r="EOC41" s="494"/>
      <c r="EOD41" s="494"/>
      <c r="EOE41" s="494"/>
      <c r="EOF41" s="494"/>
      <c r="EOG41" s="494"/>
      <c r="EOH41" s="494"/>
      <c r="EOI41" s="494"/>
      <c r="EOJ41" s="494"/>
      <c r="EOK41" s="494"/>
      <c r="EOL41" s="494"/>
      <c r="EOM41" s="494"/>
      <c r="EON41" s="494"/>
      <c r="EOO41" s="494"/>
      <c r="EOP41" s="494"/>
      <c r="EOQ41" s="494"/>
      <c r="EOR41" s="494"/>
      <c r="EOS41" s="494"/>
      <c r="EOT41" s="494"/>
      <c r="EOU41" s="494"/>
      <c r="EOV41" s="494"/>
      <c r="EOW41" s="494"/>
      <c r="EOX41" s="494"/>
      <c r="EOY41" s="494"/>
      <c r="EOZ41" s="494"/>
      <c r="EPA41" s="494"/>
      <c r="EPB41" s="494"/>
      <c r="EPC41" s="494"/>
      <c r="EPD41" s="494"/>
      <c r="EPE41" s="494"/>
      <c r="EPF41" s="494"/>
      <c r="EPG41" s="494"/>
      <c r="EPH41" s="494"/>
      <c r="EPI41" s="494"/>
      <c r="EPJ41" s="494"/>
      <c r="EPK41" s="494"/>
      <c r="EPL41" s="494"/>
      <c r="EPM41" s="494"/>
      <c r="EPN41" s="494"/>
      <c r="EPO41" s="494"/>
      <c r="EPP41" s="494"/>
      <c r="EPQ41" s="494"/>
      <c r="EPR41" s="494"/>
      <c r="EPS41" s="494"/>
      <c r="EPT41" s="494"/>
      <c r="EPU41" s="494"/>
      <c r="EPV41" s="494"/>
      <c r="EPW41" s="494"/>
      <c r="EPX41" s="494"/>
      <c r="EPY41" s="494"/>
      <c r="EPZ41" s="494"/>
      <c r="EQA41" s="494"/>
      <c r="EQB41" s="494"/>
      <c r="EQC41" s="494"/>
      <c r="EQD41" s="494"/>
      <c r="EQE41" s="494"/>
      <c r="EQF41" s="494"/>
      <c r="EQG41" s="494"/>
      <c r="EQH41" s="494"/>
      <c r="EQI41" s="494"/>
      <c r="EQJ41" s="494"/>
      <c r="EQK41" s="494"/>
      <c r="EQL41" s="494"/>
      <c r="EQM41" s="494"/>
      <c r="EQN41" s="494"/>
      <c r="EQO41" s="494"/>
      <c r="EQP41" s="494"/>
      <c r="EQQ41" s="494"/>
      <c r="EQR41" s="494"/>
      <c r="EQS41" s="494"/>
      <c r="EQT41" s="494"/>
      <c r="EQU41" s="494"/>
      <c r="EQV41" s="494"/>
      <c r="EQW41" s="494"/>
      <c r="EQX41" s="494"/>
      <c r="EQY41" s="494"/>
      <c r="EQZ41" s="494"/>
      <c r="ERA41" s="494"/>
      <c r="ERB41" s="494"/>
      <c r="ERC41" s="494"/>
      <c r="ERD41" s="494"/>
      <c r="ERE41" s="494"/>
      <c r="ERF41" s="494"/>
      <c r="ERG41" s="494"/>
      <c r="ERH41" s="494"/>
      <c r="ERI41" s="494"/>
      <c r="ERJ41" s="494"/>
      <c r="ERK41" s="494"/>
      <c r="ERL41" s="494"/>
      <c r="ERM41" s="494"/>
      <c r="ERN41" s="494"/>
      <c r="ERO41" s="494"/>
      <c r="ERP41" s="494"/>
      <c r="ERQ41" s="494"/>
      <c r="ERR41" s="494"/>
      <c r="ERS41" s="494"/>
      <c r="ERT41" s="494"/>
      <c r="ERU41" s="494"/>
      <c r="ERV41" s="494"/>
      <c r="ERW41" s="494"/>
      <c r="ERX41" s="494"/>
      <c r="ERY41" s="494"/>
      <c r="ERZ41" s="494"/>
      <c r="ESA41" s="494"/>
      <c r="ESB41" s="494"/>
      <c r="ESC41" s="494"/>
      <c r="ESD41" s="494"/>
      <c r="ESE41" s="494"/>
      <c r="ESF41" s="494"/>
      <c r="ESG41" s="494"/>
      <c r="ESH41" s="494"/>
      <c r="ESI41" s="494"/>
      <c r="ESJ41" s="494"/>
      <c r="ESK41" s="494"/>
      <c r="ESL41" s="494"/>
      <c r="ESM41" s="494"/>
      <c r="ESN41" s="494"/>
      <c r="ESO41" s="494"/>
      <c r="ESP41" s="494"/>
      <c r="ESQ41" s="494"/>
      <c r="ESR41" s="494"/>
      <c r="ESS41" s="494"/>
      <c r="EST41" s="494"/>
      <c r="ESU41" s="494"/>
      <c r="ESV41" s="494"/>
      <c r="ESW41" s="494"/>
      <c r="ESX41" s="494"/>
      <c r="ESY41" s="494"/>
      <c r="ESZ41" s="494"/>
      <c r="ETA41" s="494"/>
      <c r="ETB41" s="494"/>
      <c r="ETC41" s="494"/>
      <c r="ETD41" s="494"/>
      <c r="ETE41" s="494"/>
      <c r="ETF41" s="494"/>
      <c r="ETG41" s="494"/>
      <c r="ETH41" s="494"/>
      <c r="ETI41" s="494"/>
      <c r="ETJ41" s="494"/>
      <c r="ETK41" s="494"/>
      <c r="ETL41" s="494"/>
      <c r="ETM41" s="494"/>
      <c r="ETN41" s="494"/>
      <c r="ETO41" s="494"/>
      <c r="ETP41" s="494"/>
      <c r="ETQ41" s="494"/>
      <c r="ETR41" s="494"/>
      <c r="ETS41" s="494"/>
      <c r="ETT41" s="494"/>
      <c r="ETU41" s="494"/>
      <c r="ETV41" s="494"/>
      <c r="ETW41" s="494"/>
      <c r="ETX41" s="494"/>
      <c r="ETY41" s="494"/>
      <c r="ETZ41" s="494"/>
      <c r="EUA41" s="494"/>
      <c r="EUB41" s="494"/>
      <c r="EUC41" s="494"/>
      <c r="EUD41" s="494"/>
      <c r="EUE41" s="494"/>
      <c r="EUF41" s="494"/>
      <c r="EUG41" s="494"/>
      <c r="EUH41" s="494"/>
      <c r="EUI41" s="494"/>
      <c r="EUJ41" s="494"/>
      <c r="EUK41" s="494"/>
      <c r="EUL41" s="494"/>
      <c r="EUM41" s="494"/>
      <c r="EUN41" s="494"/>
      <c r="EUO41" s="494"/>
      <c r="EUP41" s="494"/>
      <c r="EUQ41" s="494"/>
      <c r="EUR41" s="494"/>
      <c r="EUS41" s="494"/>
      <c r="EUT41" s="494"/>
      <c r="EUU41" s="494"/>
      <c r="EUV41" s="494"/>
      <c r="EUW41" s="494"/>
      <c r="EUX41" s="494"/>
      <c r="EUY41" s="494"/>
      <c r="EUZ41" s="494"/>
      <c r="EVA41" s="494"/>
      <c r="EVB41" s="494"/>
      <c r="EVC41" s="494"/>
      <c r="EVD41" s="494"/>
      <c r="EVE41" s="494"/>
      <c r="EVF41" s="494"/>
      <c r="EVG41" s="494"/>
      <c r="EVH41" s="494"/>
      <c r="EVI41" s="494"/>
      <c r="EVJ41" s="494"/>
      <c r="EVK41" s="494"/>
      <c r="EVL41" s="494"/>
      <c r="EVM41" s="494"/>
      <c r="EVN41" s="494"/>
      <c r="EVO41" s="494"/>
      <c r="EVP41" s="494"/>
      <c r="EVQ41" s="494"/>
      <c r="EVR41" s="494"/>
      <c r="EVS41" s="494"/>
      <c r="EVT41" s="494"/>
      <c r="EVU41" s="494"/>
      <c r="EVV41" s="494"/>
      <c r="EVW41" s="494"/>
      <c r="EVX41" s="494"/>
      <c r="EVY41" s="494"/>
      <c r="EVZ41" s="494"/>
      <c r="EWA41" s="494"/>
      <c r="EWB41" s="494"/>
      <c r="EWC41" s="494"/>
      <c r="EWD41" s="494"/>
      <c r="EWE41" s="494"/>
      <c r="EWF41" s="494"/>
      <c r="EWG41" s="494"/>
      <c r="EWH41" s="494"/>
      <c r="EWI41" s="494"/>
      <c r="EWJ41" s="494"/>
      <c r="EWK41" s="494"/>
      <c r="EWL41" s="494"/>
      <c r="EWM41" s="494"/>
      <c r="EWN41" s="494"/>
      <c r="EWO41" s="494"/>
      <c r="EWP41" s="494"/>
      <c r="EWQ41" s="494"/>
      <c r="EWR41" s="494"/>
      <c r="EWS41" s="494"/>
      <c r="EWT41" s="494"/>
      <c r="EWU41" s="494"/>
      <c r="EWV41" s="494"/>
      <c r="EWW41" s="494"/>
      <c r="EWX41" s="494"/>
      <c r="EWY41" s="494"/>
      <c r="EWZ41" s="494"/>
      <c r="EXA41" s="494"/>
      <c r="EXB41" s="494"/>
      <c r="EXC41" s="494"/>
      <c r="EXD41" s="494"/>
      <c r="EXE41" s="494"/>
      <c r="EXF41" s="494"/>
      <c r="EXG41" s="494"/>
      <c r="EXH41" s="494"/>
      <c r="EXI41" s="494"/>
      <c r="EXJ41" s="494"/>
      <c r="EXK41" s="494"/>
      <c r="EXL41" s="494"/>
      <c r="EXM41" s="494"/>
      <c r="EXN41" s="494"/>
      <c r="EXO41" s="494"/>
      <c r="EXP41" s="494"/>
      <c r="EXQ41" s="494"/>
      <c r="EXR41" s="494"/>
      <c r="EXS41" s="494"/>
      <c r="EXT41" s="494"/>
      <c r="EXU41" s="494"/>
      <c r="EXV41" s="494"/>
      <c r="EXW41" s="494"/>
      <c r="EXX41" s="494"/>
      <c r="EXY41" s="494"/>
      <c r="EXZ41" s="494"/>
      <c r="EYA41" s="494"/>
      <c r="EYB41" s="494"/>
      <c r="EYC41" s="494"/>
      <c r="EYD41" s="494"/>
      <c r="EYE41" s="494"/>
      <c r="EYF41" s="494"/>
      <c r="EYG41" s="494"/>
      <c r="EYH41" s="494"/>
      <c r="EYI41" s="494"/>
      <c r="EYJ41" s="494"/>
      <c r="EYK41" s="494"/>
      <c r="EYL41" s="494"/>
      <c r="EYM41" s="494"/>
      <c r="EYN41" s="494"/>
      <c r="EYO41" s="494"/>
      <c r="EYP41" s="494"/>
      <c r="EYQ41" s="494"/>
      <c r="EYR41" s="494"/>
      <c r="EYS41" s="494"/>
      <c r="EYT41" s="494"/>
      <c r="EYU41" s="494"/>
      <c r="EYV41" s="494"/>
      <c r="EYW41" s="494"/>
      <c r="EYX41" s="494"/>
      <c r="EYY41" s="494"/>
      <c r="EYZ41" s="494"/>
      <c r="EZA41" s="494"/>
      <c r="EZB41" s="494"/>
      <c r="EZC41" s="494"/>
      <c r="EZD41" s="494"/>
      <c r="EZE41" s="494"/>
      <c r="EZF41" s="494"/>
      <c r="EZG41" s="494"/>
      <c r="EZH41" s="494"/>
      <c r="EZI41" s="494"/>
      <c r="EZJ41" s="494"/>
      <c r="EZK41" s="494"/>
      <c r="EZL41" s="494"/>
      <c r="EZM41" s="494"/>
      <c r="EZN41" s="494"/>
      <c r="EZO41" s="494"/>
      <c r="EZP41" s="494"/>
      <c r="EZQ41" s="494"/>
      <c r="EZR41" s="494"/>
      <c r="EZS41" s="494"/>
      <c r="EZT41" s="494"/>
      <c r="EZU41" s="494"/>
      <c r="EZV41" s="494"/>
      <c r="EZW41" s="494"/>
      <c r="EZX41" s="494"/>
      <c r="EZY41" s="494"/>
      <c r="EZZ41" s="494"/>
      <c r="FAA41" s="494"/>
      <c r="FAB41" s="494"/>
      <c r="FAC41" s="494"/>
      <c r="FAD41" s="494"/>
      <c r="FAE41" s="494"/>
      <c r="FAF41" s="494"/>
      <c r="FAG41" s="494"/>
      <c r="FAH41" s="494"/>
      <c r="FAI41" s="494"/>
      <c r="FAJ41" s="494"/>
      <c r="FAK41" s="494"/>
      <c r="FAL41" s="494"/>
      <c r="FAM41" s="494"/>
      <c r="FAN41" s="494"/>
      <c r="FAO41" s="494"/>
      <c r="FAP41" s="494"/>
      <c r="FAQ41" s="494"/>
      <c r="FAR41" s="494"/>
      <c r="FAS41" s="494"/>
      <c r="FAT41" s="494"/>
      <c r="FAU41" s="494"/>
      <c r="FAV41" s="494"/>
      <c r="FAW41" s="494"/>
      <c r="FAX41" s="494"/>
      <c r="FAY41" s="494"/>
      <c r="FAZ41" s="494"/>
      <c r="FBA41" s="494"/>
      <c r="FBB41" s="494"/>
      <c r="FBC41" s="494"/>
      <c r="FBD41" s="494"/>
      <c r="FBE41" s="494"/>
      <c r="FBF41" s="494"/>
      <c r="FBG41" s="494"/>
      <c r="FBH41" s="494"/>
      <c r="FBI41" s="494"/>
      <c r="FBJ41" s="494"/>
      <c r="FBK41" s="494"/>
      <c r="FBL41" s="494"/>
      <c r="FBM41" s="494"/>
      <c r="FBN41" s="494"/>
      <c r="FBO41" s="494"/>
      <c r="FBP41" s="494"/>
      <c r="FBQ41" s="494"/>
      <c r="FBR41" s="494"/>
      <c r="FBS41" s="494"/>
      <c r="FBT41" s="494"/>
      <c r="FBU41" s="494"/>
      <c r="FBV41" s="494"/>
      <c r="FBW41" s="494"/>
      <c r="FBX41" s="494"/>
      <c r="FBY41" s="494"/>
      <c r="FBZ41" s="494"/>
      <c r="FCA41" s="494"/>
      <c r="FCB41" s="494"/>
      <c r="FCC41" s="494"/>
      <c r="FCD41" s="494"/>
      <c r="FCE41" s="494"/>
      <c r="FCF41" s="494"/>
      <c r="FCG41" s="494"/>
      <c r="FCH41" s="494"/>
      <c r="FCI41" s="494"/>
      <c r="FCJ41" s="494"/>
      <c r="FCK41" s="494"/>
      <c r="FCL41" s="494"/>
      <c r="FCM41" s="494"/>
      <c r="FCN41" s="494"/>
      <c r="FCO41" s="494"/>
      <c r="FCP41" s="494"/>
      <c r="FCQ41" s="494"/>
      <c r="FCR41" s="494"/>
      <c r="FCS41" s="494"/>
      <c r="FCT41" s="494"/>
      <c r="FCU41" s="494"/>
      <c r="FCV41" s="494"/>
      <c r="FCW41" s="494"/>
      <c r="FCX41" s="494"/>
      <c r="FCY41" s="494"/>
      <c r="FCZ41" s="494"/>
      <c r="FDA41" s="494"/>
      <c r="FDB41" s="494"/>
      <c r="FDC41" s="494"/>
      <c r="FDD41" s="494"/>
      <c r="FDE41" s="494"/>
      <c r="FDF41" s="494"/>
      <c r="FDG41" s="494"/>
      <c r="FDH41" s="494"/>
      <c r="FDI41" s="494"/>
      <c r="FDJ41" s="494"/>
      <c r="FDK41" s="494"/>
      <c r="FDL41" s="494"/>
      <c r="FDM41" s="494"/>
      <c r="FDN41" s="494"/>
      <c r="FDO41" s="494"/>
      <c r="FDP41" s="494"/>
      <c r="FDQ41" s="494"/>
      <c r="FDR41" s="494"/>
      <c r="FDS41" s="494"/>
      <c r="FDT41" s="494"/>
      <c r="FDU41" s="494"/>
      <c r="FDV41" s="494"/>
      <c r="FDW41" s="494"/>
      <c r="FDX41" s="494"/>
      <c r="FDY41" s="494"/>
      <c r="FDZ41" s="494"/>
      <c r="FEA41" s="494"/>
      <c r="FEB41" s="494"/>
      <c r="FEC41" s="494"/>
      <c r="FED41" s="494"/>
      <c r="FEE41" s="494"/>
      <c r="FEF41" s="494"/>
      <c r="FEG41" s="494"/>
      <c r="FEH41" s="494"/>
      <c r="FEI41" s="494"/>
      <c r="FEJ41" s="494"/>
      <c r="FEK41" s="494"/>
      <c r="FEL41" s="494"/>
      <c r="FEM41" s="494"/>
      <c r="FEN41" s="494"/>
      <c r="FEO41" s="494"/>
      <c r="FEP41" s="494"/>
      <c r="FEQ41" s="494"/>
      <c r="FER41" s="494"/>
      <c r="FES41" s="494"/>
      <c r="FET41" s="494"/>
      <c r="FEU41" s="494"/>
      <c r="FEV41" s="494"/>
      <c r="FEW41" s="494"/>
      <c r="FEX41" s="494"/>
      <c r="FEY41" s="494"/>
      <c r="FEZ41" s="494"/>
      <c r="FFA41" s="494"/>
      <c r="FFB41" s="494"/>
      <c r="FFC41" s="494"/>
      <c r="FFD41" s="494"/>
      <c r="FFE41" s="494"/>
      <c r="FFF41" s="494"/>
      <c r="FFG41" s="494"/>
      <c r="FFH41" s="494"/>
      <c r="FFI41" s="494"/>
      <c r="FFJ41" s="494"/>
      <c r="FFK41" s="494"/>
      <c r="FFL41" s="494"/>
      <c r="FFM41" s="494"/>
      <c r="FFN41" s="494"/>
      <c r="FFO41" s="494"/>
      <c r="FFP41" s="494"/>
      <c r="FFQ41" s="494"/>
      <c r="FFR41" s="494"/>
      <c r="FFS41" s="494"/>
      <c r="FFT41" s="494"/>
      <c r="FFU41" s="494"/>
      <c r="FFV41" s="494"/>
      <c r="FFW41" s="494"/>
      <c r="FFX41" s="494"/>
      <c r="FFY41" s="494"/>
      <c r="FFZ41" s="494"/>
      <c r="FGA41" s="494"/>
      <c r="FGB41" s="494"/>
      <c r="FGC41" s="494"/>
      <c r="FGD41" s="494"/>
      <c r="FGE41" s="494"/>
      <c r="FGF41" s="494"/>
      <c r="FGG41" s="494"/>
      <c r="FGH41" s="494"/>
      <c r="FGI41" s="494"/>
      <c r="FGJ41" s="494"/>
      <c r="FGK41" s="494"/>
      <c r="FGL41" s="494"/>
      <c r="FGM41" s="494"/>
      <c r="FGN41" s="494"/>
      <c r="FGO41" s="494"/>
      <c r="FGP41" s="494"/>
      <c r="FGQ41" s="494"/>
      <c r="FGR41" s="494"/>
      <c r="FGS41" s="494"/>
      <c r="FGT41" s="494"/>
      <c r="FGU41" s="494"/>
      <c r="FGV41" s="494"/>
      <c r="FGW41" s="494"/>
      <c r="FGX41" s="494"/>
      <c r="FGY41" s="494"/>
      <c r="FGZ41" s="494"/>
      <c r="FHA41" s="494"/>
      <c r="FHB41" s="494"/>
      <c r="FHC41" s="494"/>
      <c r="FHD41" s="494"/>
      <c r="FHE41" s="494"/>
      <c r="FHF41" s="494"/>
      <c r="FHG41" s="494"/>
      <c r="FHH41" s="494"/>
      <c r="FHI41" s="494"/>
      <c r="FHJ41" s="494"/>
      <c r="FHK41" s="494"/>
      <c r="FHL41" s="494"/>
      <c r="FHM41" s="494"/>
      <c r="FHN41" s="494"/>
      <c r="FHO41" s="494"/>
      <c r="FHP41" s="494"/>
      <c r="FHQ41" s="494"/>
      <c r="FHR41" s="494"/>
      <c r="FHS41" s="494"/>
      <c r="FHT41" s="494"/>
      <c r="FHU41" s="494"/>
      <c r="FHV41" s="494"/>
      <c r="FHW41" s="494"/>
      <c r="FHX41" s="494"/>
      <c r="FHY41" s="494"/>
      <c r="FHZ41" s="494"/>
      <c r="FIA41" s="494"/>
      <c r="FIB41" s="494"/>
      <c r="FIC41" s="494"/>
      <c r="FID41" s="494"/>
      <c r="FIE41" s="494"/>
      <c r="FIF41" s="494"/>
      <c r="FIG41" s="494"/>
      <c r="FIH41" s="494"/>
      <c r="FII41" s="494"/>
      <c r="FIJ41" s="494"/>
      <c r="FIK41" s="494"/>
      <c r="FIL41" s="494"/>
      <c r="FIM41" s="494"/>
      <c r="FIN41" s="494"/>
      <c r="FIO41" s="494"/>
      <c r="FIP41" s="494"/>
      <c r="FIQ41" s="494"/>
      <c r="FIR41" s="494"/>
      <c r="FIS41" s="494"/>
      <c r="FIT41" s="494"/>
      <c r="FIU41" s="494"/>
      <c r="FIV41" s="494"/>
      <c r="FIW41" s="494"/>
      <c r="FIX41" s="494"/>
      <c r="FIY41" s="494"/>
      <c r="FIZ41" s="494"/>
      <c r="FJA41" s="494"/>
      <c r="FJB41" s="494"/>
      <c r="FJC41" s="494"/>
      <c r="FJD41" s="494"/>
      <c r="FJE41" s="494"/>
      <c r="FJF41" s="494"/>
      <c r="FJG41" s="494"/>
      <c r="FJH41" s="494"/>
      <c r="FJI41" s="494"/>
      <c r="FJJ41" s="494"/>
      <c r="FJK41" s="494"/>
      <c r="FJL41" s="494"/>
      <c r="FJM41" s="494"/>
      <c r="FJN41" s="494"/>
      <c r="FJO41" s="494"/>
      <c r="FJP41" s="494"/>
      <c r="FJQ41" s="494"/>
      <c r="FJR41" s="494"/>
      <c r="FJS41" s="494"/>
      <c r="FJT41" s="494"/>
      <c r="FJU41" s="494"/>
      <c r="FJV41" s="494"/>
      <c r="FJW41" s="494"/>
      <c r="FJX41" s="494"/>
      <c r="FJY41" s="494"/>
      <c r="FJZ41" s="494"/>
      <c r="FKA41" s="494"/>
      <c r="FKB41" s="494"/>
      <c r="FKC41" s="494"/>
      <c r="FKD41" s="494"/>
      <c r="FKE41" s="494"/>
      <c r="FKF41" s="494"/>
      <c r="FKG41" s="494"/>
      <c r="FKH41" s="494"/>
      <c r="FKI41" s="494"/>
      <c r="FKJ41" s="494"/>
      <c r="FKK41" s="494"/>
      <c r="FKL41" s="494"/>
      <c r="FKM41" s="494"/>
      <c r="FKN41" s="494"/>
      <c r="FKO41" s="494"/>
      <c r="FKP41" s="494"/>
      <c r="FKQ41" s="494"/>
      <c r="FKR41" s="494"/>
      <c r="FKS41" s="494"/>
      <c r="FKT41" s="494"/>
      <c r="FKU41" s="494"/>
      <c r="FKV41" s="494"/>
      <c r="FKW41" s="494"/>
      <c r="FKX41" s="494"/>
      <c r="FKY41" s="494"/>
      <c r="FKZ41" s="494"/>
      <c r="FLA41" s="494"/>
      <c r="FLB41" s="494"/>
      <c r="FLC41" s="494"/>
      <c r="FLD41" s="494"/>
      <c r="FLE41" s="494"/>
      <c r="FLF41" s="494"/>
      <c r="FLG41" s="494"/>
      <c r="FLH41" s="494"/>
      <c r="FLI41" s="494"/>
      <c r="FLJ41" s="494"/>
      <c r="FLK41" s="494"/>
      <c r="FLL41" s="494"/>
      <c r="FLM41" s="494"/>
      <c r="FLN41" s="494"/>
      <c r="FLO41" s="494"/>
      <c r="FLP41" s="494"/>
      <c r="FLQ41" s="494"/>
      <c r="FLR41" s="494"/>
      <c r="FLS41" s="494"/>
      <c r="FLT41" s="494"/>
      <c r="FLU41" s="494"/>
      <c r="FLV41" s="494"/>
      <c r="FLW41" s="494"/>
      <c r="FLX41" s="494"/>
      <c r="FLY41" s="494"/>
      <c r="FLZ41" s="494"/>
      <c r="FMA41" s="494"/>
      <c r="FMB41" s="494"/>
      <c r="FMC41" s="494"/>
      <c r="FMD41" s="494"/>
      <c r="FME41" s="494"/>
      <c r="FMF41" s="494"/>
      <c r="FMG41" s="494"/>
      <c r="FMH41" s="494"/>
      <c r="FMI41" s="494"/>
      <c r="FMJ41" s="494"/>
      <c r="FMK41" s="494"/>
      <c r="FML41" s="494"/>
      <c r="FMM41" s="494"/>
      <c r="FMN41" s="494"/>
      <c r="FMO41" s="494"/>
      <c r="FMP41" s="494"/>
      <c r="FMQ41" s="494"/>
      <c r="FMR41" s="494"/>
      <c r="FMS41" s="494"/>
      <c r="FMT41" s="494"/>
      <c r="FMU41" s="494"/>
      <c r="FMV41" s="494"/>
      <c r="FMW41" s="494"/>
      <c r="FMX41" s="494"/>
      <c r="FMY41" s="494"/>
      <c r="FMZ41" s="494"/>
      <c r="FNA41" s="494"/>
      <c r="FNB41" s="494"/>
      <c r="FNC41" s="494"/>
      <c r="FND41" s="494"/>
      <c r="FNE41" s="494"/>
      <c r="FNF41" s="494"/>
      <c r="FNG41" s="494"/>
      <c r="FNH41" s="494"/>
      <c r="FNI41" s="494"/>
      <c r="FNJ41" s="494"/>
      <c r="FNK41" s="494"/>
      <c r="FNL41" s="494"/>
      <c r="FNM41" s="494"/>
      <c r="FNN41" s="494"/>
      <c r="FNO41" s="494"/>
      <c r="FNP41" s="494"/>
      <c r="FNQ41" s="494"/>
      <c r="FNR41" s="494"/>
      <c r="FNS41" s="494"/>
      <c r="FNT41" s="494"/>
      <c r="FNU41" s="494"/>
      <c r="FNV41" s="494"/>
      <c r="FNW41" s="494"/>
      <c r="FNX41" s="494"/>
      <c r="FNY41" s="494"/>
      <c r="FNZ41" s="494"/>
      <c r="FOA41" s="494"/>
      <c r="FOB41" s="494"/>
      <c r="FOC41" s="494"/>
      <c r="FOD41" s="494"/>
      <c r="FOE41" s="494"/>
      <c r="FOF41" s="494"/>
      <c r="FOG41" s="494"/>
      <c r="FOH41" s="494"/>
      <c r="FOI41" s="494"/>
      <c r="FOJ41" s="494"/>
      <c r="FOK41" s="494"/>
      <c r="FOL41" s="494"/>
      <c r="FOM41" s="494"/>
      <c r="FON41" s="494"/>
      <c r="FOO41" s="494"/>
      <c r="FOP41" s="494"/>
      <c r="FOQ41" s="494"/>
      <c r="FOR41" s="494"/>
      <c r="FOS41" s="494"/>
      <c r="FOT41" s="494"/>
      <c r="FOU41" s="494"/>
      <c r="FOV41" s="494"/>
      <c r="FOW41" s="494"/>
      <c r="FOX41" s="494"/>
      <c r="FOY41" s="494"/>
      <c r="FOZ41" s="494"/>
      <c r="FPA41" s="494"/>
      <c r="FPB41" s="494"/>
      <c r="FPC41" s="494"/>
      <c r="FPD41" s="494"/>
      <c r="FPE41" s="494"/>
      <c r="FPF41" s="494"/>
      <c r="FPG41" s="494"/>
      <c r="FPH41" s="494"/>
      <c r="FPI41" s="494"/>
      <c r="FPJ41" s="494"/>
      <c r="FPK41" s="494"/>
      <c r="FPL41" s="494"/>
      <c r="FPM41" s="494"/>
      <c r="FPN41" s="494"/>
      <c r="FPO41" s="494"/>
      <c r="FPP41" s="494"/>
      <c r="FPQ41" s="494"/>
      <c r="FPR41" s="494"/>
      <c r="FPS41" s="494"/>
      <c r="FPT41" s="494"/>
      <c r="FPU41" s="494"/>
      <c r="FPV41" s="494"/>
      <c r="FPW41" s="494"/>
      <c r="FPX41" s="494"/>
      <c r="FPY41" s="494"/>
      <c r="FPZ41" s="494"/>
      <c r="FQA41" s="494"/>
      <c r="FQB41" s="494"/>
      <c r="FQC41" s="494"/>
      <c r="FQD41" s="494"/>
      <c r="FQE41" s="494"/>
      <c r="FQF41" s="494"/>
      <c r="FQG41" s="494"/>
      <c r="FQH41" s="494"/>
      <c r="FQI41" s="494"/>
      <c r="FQJ41" s="494"/>
      <c r="FQK41" s="494"/>
      <c r="FQL41" s="494"/>
      <c r="FQM41" s="494"/>
      <c r="FQN41" s="494"/>
      <c r="FQO41" s="494"/>
      <c r="FQP41" s="494"/>
      <c r="FQQ41" s="494"/>
      <c r="FQR41" s="494"/>
      <c r="FQS41" s="494"/>
      <c r="FQT41" s="494"/>
      <c r="FQU41" s="494"/>
      <c r="FQV41" s="494"/>
      <c r="FQW41" s="494"/>
      <c r="FQX41" s="494"/>
      <c r="FQY41" s="494"/>
      <c r="FQZ41" s="494"/>
      <c r="FRA41" s="494"/>
      <c r="FRB41" s="494"/>
      <c r="FRC41" s="494"/>
      <c r="FRD41" s="494"/>
      <c r="FRE41" s="494"/>
      <c r="FRF41" s="494"/>
      <c r="FRG41" s="494"/>
      <c r="FRH41" s="494"/>
      <c r="FRI41" s="494"/>
      <c r="FRJ41" s="494"/>
      <c r="FRK41" s="494"/>
      <c r="FRL41" s="494"/>
      <c r="FRM41" s="494"/>
      <c r="FRN41" s="494"/>
      <c r="FRO41" s="494"/>
      <c r="FRP41" s="494"/>
      <c r="FRQ41" s="494"/>
      <c r="FRR41" s="494"/>
      <c r="FRS41" s="494"/>
      <c r="FRT41" s="494"/>
      <c r="FRU41" s="494"/>
      <c r="FRV41" s="494"/>
      <c r="FRW41" s="494"/>
      <c r="FRX41" s="494"/>
      <c r="FRY41" s="494"/>
      <c r="FRZ41" s="494"/>
      <c r="FSA41" s="494"/>
      <c r="FSB41" s="494"/>
      <c r="FSC41" s="494"/>
      <c r="FSD41" s="494"/>
      <c r="FSE41" s="494"/>
      <c r="FSF41" s="494"/>
      <c r="FSG41" s="494"/>
      <c r="FSH41" s="494"/>
      <c r="FSI41" s="494"/>
      <c r="FSJ41" s="494"/>
      <c r="FSK41" s="494"/>
      <c r="FSL41" s="494"/>
      <c r="FSM41" s="494"/>
      <c r="FSN41" s="494"/>
      <c r="FSO41" s="494"/>
      <c r="FSP41" s="494"/>
      <c r="FSQ41" s="494"/>
      <c r="FSR41" s="494"/>
      <c r="FSS41" s="494"/>
      <c r="FST41" s="494"/>
      <c r="FSU41" s="494"/>
      <c r="FSV41" s="494"/>
      <c r="FSW41" s="494"/>
      <c r="FSX41" s="494"/>
      <c r="FSY41" s="494"/>
      <c r="FSZ41" s="494"/>
      <c r="FTA41" s="494"/>
      <c r="FTB41" s="494"/>
      <c r="FTC41" s="494"/>
      <c r="FTD41" s="494"/>
      <c r="FTE41" s="494"/>
      <c r="FTF41" s="494"/>
      <c r="FTG41" s="494"/>
      <c r="FTH41" s="494"/>
      <c r="FTI41" s="494"/>
      <c r="FTJ41" s="494"/>
      <c r="FTK41" s="494"/>
      <c r="FTL41" s="494"/>
      <c r="FTM41" s="494"/>
      <c r="FTN41" s="494"/>
      <c r="FTO41" s="494"/>
      <c r="FTP41" s="494"/>
      <c r="FTQ41" s="494"/>
      <c r="FTR41" s="494"/>
      <c r="FTS41" s="494"/>
      <c r="FTT41" s="494"/>
      <c r="FTU41" s="494"/>
      <c r="FTV41" s="494"/>
      <c r="FTW41" s="494"/>
      <c r="FTX41" s="494"/>
      <c r="FTY41" s="494"/>
      <c r="FTZ41" s="494"/>
      <c r="FUA41" s="494"/>
      <c r="FUB41" s="494"/>
      <c r="FUC41" s="494"/>
      <c r="FUD41" s="494"/>
      <c r="FUE41" s="494"/>
      <c r="FUF41" s="494"/>
      <c r="FUG41" s="494"/>
      <c r="FUH41" s="494"/>
      <c r="FUI41" s="494"/>
      <c r="FUJ41" s="494"/>
      <c r="FUK41" s="494"/>
      <c r="FUL41" s="494"/>
      <c r="FUM41" s="494"/>
      <c r="FUN41" s="494"/>
      <c r="FUO41" s="494"/>
      <c r="FUP41" s="494"/>
      <c r="FUQ41" s="494"/>
      <c r="FUR41" s="494"/>
      <c r="FUS41" s="494"/>
      <c r="FUT41" s="494"/>
      <c r="FUU41" s="494"/>
      <c r="FUV41" s="494"/>
      <c r="FUW41" s="494"/>
      <c r="FUX41" s="494"/>
      <c r="FUY41" s="494"/>
      <c r="FUZ41" s="494"/>
      <c r="FVA41" s="494"/>
      <c r="FVB41" s="494"/>
      <c r="FVC41" s="494"/>
      <c r="FVD41" s="494"/>
      <c r="FVE41" s="494"/>
      <c r="FVF41" s="494"/>
      <c r="FVG41" s="494"/>
      <c r="FVH41" s="494"/>
      <c r="FVI41" s="494"/>
      <c r="FVJ41" s="494"/>
      <c r="FVK41" s="494"/>
      <c r="FVL41" s="494"/>
      <c r="FVM41" s="494"/>
      <c r="FVN41" s="494"/>
      <c r="FVO41" s="494"/>
      <c r="FVP41" s="494"/>
      <c r="FVQ41" s="494"/>
      <c r="FVR41" s="494"/>
      <c r="FVS41" s="494"/>
      <c r="FVT41" s="494"/>
      <c r="FVU41" s="494"/>
      <c r="FVV41" s="494"/>
      <c r="FVW41" s="494"/>
      <c r="FVX41" s="494"/>
      <c r="FVY41" s="494"/>
      <c r="FVZ41" s="494"/>
      <c r="FWA41" s="494"/>
      <c r="FWB41" s="494"/>
      <c r="FWC41" s="494"/>
      <c r="FWD41" s="494"/>
      <c r="FWE41" s="494"/>
      <c r="FWF41" s="494"/>
      <c r="FWG41" s="494"/>
      <c r="FWH41" s="494"/>
      <c r="FWI41" s="494"/>
      <c r="FWJ41" s="494"/>
      <c r="FWK41" s="494"/>
      <c r="FWL41" s="494"/>
      <c r="FWM41" s="494"/>
      <c r="FWN41" s="494"/>
      <c r="FWO41" s="494"/>
      <c r="FWP41" s="494"/>
      <c r="FWQ41" s="494"/>
      <c r="FWR41" s="494"/>
      <c r="FWS41" s="494"/>
      <c r="FWT41" s="494"/>
      <c r="FWU41" s="494"/>
      <c r="FWV41" s="494"/>
      <c r="FWW41" s="494"/>
      <c r="FWX41" s="494"/>
      <c r="FWY41" s="494"/>
      <c r="FWZ41" s="494"/>
      <c r="FXA41" s="494"/>
      <c r="FXB41" s="494"/>
      <c r="FXC41" s="494"/>
      <c r="FXD41" s="494"/>
      <c r="FXE41" s="494"/>
      <c r="FXF41" s="494"/>
      <c r="FXG41" s="494"/>
      <c r="FXH41" s="494"/>
      <c r="FXI41" s="494"/>
      <c r="FXJ41" s="494"/>
      <c r="FXK41" s="494"/>
      <c r="FXL41" s="494"/>
      <c r="FXM41" s="494"/>
      <c r="FXN41" s="494"/>
      <c r="FXO41" s="494"/>
      <c r="FXP41" s="494"/>
      <c r="FXQ41" s="494"/>
      <c r="FXR41" s="494"/>
      <c r="FXS41" s="494"/>
      <c r="FXT41" s="494"/>
      <c r="FXU41" s="494"/>
      <c r="FXV41" s="494"/>
      <c r="FXW41" s="494"/>
      <c r="FXX41" s="494"/>
      <c r="FXY41" s="494"/>
      <c r="FXZ41" s="494"/>
      <c r="FYA41" s="494"/>
      <c r="FYB41" s="494"/>
      <c r="FYC41" s="494"/>
      <c r="FYD41" s="494"/>
      <c r="FYE41" s="494"/>
      <c r="FYF41" s="494"/>
      <c r="FYG41" s="494"/>
      <c r="FYH41" s="494"/>
      <c r="FYI41" s="494"/>
      <c r="FYJ41" s="494"/>
      <c r="FYK41" s="494"/>
      <c r="FYL41" s="494"/>
      <c r="FYM41" s="494"/>
      <c r="FYN41" s="494"/>
      <c r="FYO41" s="494"/>
      <c r="FYP41" s="494"/>
      <c r="FYQ41" s="494"/>
      <c r="FYR41" s="494"/>
      <c r="FYS41" s="494"/>
      <c r="FYT41" s="494"/>
      <c r="FYU41" s="494"/>
      <c r="FYV41" s="494"/>
      <c r="FYW41" s="494"/>
      <c r="FYX41" s="494"/>
      <c r="FYY41" s="494"/>
      <c r="FYZ41" s="494"/>
      <c r="FZA41" s="494"/>
      <c r="FZB41" s="494"/>
      <c r="FZC41" s="494"/>
      <c r="FZD41" s="494"/>
      <c r="FZE41" s="494"/>
      <c r="FZF41" s="494"/>
      <c r="FZG41" s="494"/>
      <c r="FZH41" s="494"/>
      <c r="FZI41" s="494"/>
      <c r="FZJ41" s="494"/>
      <c r="FZK41" s="494"/>
      <c r="FZL41" s="494"/>
      <c r="FZM41" s="494"/>
      <c r="FZN41" s="494"/>
      <c r="FZO41" s="494"/>
      <c r="FZP41" s="494"/>
      <c r="FZQ41" s="494"/>
      <c r="FZR41" s="494"/>
      <c r="FZS41" s="494"/>
      <c r="FZT41" s="494"/>
      <c r="FZU41" s="494"/>
      <c r="FZV41" s="494"/>
      <c r="FZW41" s="494"/>
      <c r="FZX41" s="494"/>
      <c r="FZY41" s="494"/>
      <c r="FZZ41" s="494"/>
      <c r="GAA41" s="494"/>
      <c r="GAB41" s="494"/>
      <c r="GAC41" s="494"/>
      <c r="GAD41" s="494"/>
      <c r="GAE41" s="494"/>
      <c r="GAF41" s="494"/>
      <c r="GAG41" s="494"/>
      <c r="GAH41" s="494"/>
      <c r="GAI41" s="494"/>
      <c r="GAJ41" s="494"/>
      <c r="GAK41" s="494"/>
      <c r="GAL41" s="494"/>
      <c r="GAM41" s="494"/>
      <c r="GAN41" s="494"/>
      <c r="GAO41" s="494"/>
      <c r="GAP41" s="494"/>
      <c r="GAQ41" s="494"/>
      <c r="GAR41" s="494"/>
      <c r="GAS41" s="494"/>
      <c r="GAT41" s="494"/>
      <c r="GAU41" s="494"/>
      <c r="GAV41" s="494"/>
      <c r="GAW41" s="494"/>
      <c r="GAX41" s="494"/>
      <c r="GAY41" s="494"/>
      <c r="GAZ41" s="494"/>
      <c r="GBA41" s="494"/>
      <c r="GBB41" s="494"/>
      <c r="GBC41" s="494"/>
      <c r="GBD41" s="494"/>
      <c r="GBE41" s="494"/>
      <c r="GBF41" s="494"/>
      <c r="GBG41" s="494"/>
      <c r="GBH41" s="494"/>
      <c r="GBI41" s="494"/>
      <c r="GBJ41" s="494"/>
      <c r="GBK41" s="494"/>
      <c r="GBL41" s="494"/>
      <c r="GBM41" s="494"/>
      <c r="GBN41" s="494"/>
      <c r="GBO41" s="494"/>
      <c r="GBP41" s="494"/>
      <c r="GBQ41" s="494"/>
      <c r="GBR41" s="494"/>
      <c r="GBS41" s="494"/>
      <c r="GBT41" s="494"/>
      <c r="GBU41" s="494"/>
      <c r="GBV41" s="494"/>
      <c r="GBW41" s="494"/>
      <c r="GBX41" s="494"/>
      <c r="GBY41" s="494"/>
      <c r="GBZ41" s="494"/>
      <c r="GCA41" s="494"/>
      <c r="GCB41" s="494"/>
      <c r="GCC41" s="494"/>
      <c r="GCD41" s="494"/>
      <c r="GCE41" s="494"/>
      <c r="GCF41" s="494"/>
      <c r="GCG41" s="494"/>
      <c r="GCH41" s="494"/>
      <c r="GCI41" s="494"/>
      <c r="GCJ41" s="494"/>
      <c r="GCK41" s="494"/>
      <c r="GCL41" s="494"/>
      <c r="GCM41" s="494"/>
      <c r="GCN41" s="494"/>
      <c r="GCO41" s="494"/>
      <c r="GCP41" s="494"/>
      <c r="GCQ41" s="494"/>
      <c r="GCR41" s="494"/>
      <c r="GCS41" s="494"/>
      <c r="GCT41" s="494"/>
      <c r="GCU41" s="494"/>
      <c r="GCV41" s="494"/>
      <c r="GCW41" s="494"/>
      <c r="GCX41" s="494"/>
      <c r="GCY41" s="494"/>
      <c r="GCZ41" s="494"/>
      <c r="GDA41" s="494"/>
      <c r="GDB41" s="494"/>
      <c r="GDC41" s="494"/>
      <c r="GDD41" s="494"/>
      <c r="GDE41" s="494"/>
      <c r="GDF41" s="494"/>
      <c r="GDG41" s="494"/>
      <c r="GDH41" s="494"/>
      <c r="GDI41" s="494"/>
      <c r="GDJ41" s="494"/>
      <c r="GDK41" s="494"/>
      <c r="GDL41" s="494"/>
      <c r="GDM41" s="494"/>
      <c r="GDN41" s="494"/>
      <c r="GDO41" s="494"/>
      <c r="GDP41" s="494"/>
      <c r="GDQ41" s="494"/>
      <c r="GDR41" s="494"/>
      <c r="GDS41" s="494"/>
      <c r="GDT41" s="494"/>
      <c r="GDU41" s="494"/>
      <c r="GDV41" s="494"/>
      <c r="GDW41" s="494"/>
      <c r="GDX41" s="494"/>
      <c r="GDY41" s="494"/>
      <c r="GDZ41" s="494"/>
      <c r="GEA41" s="494"/>
      <c r="GEB41" s="494"/>
      <c r="GEC41" s="494"/>
      <c r="GED41" s="494"/>
      <c r="GEE41" s="494"/>
      <c r="GEF41" s="494"/>
      <c r="GEG41" s="494"/>
      <c r="GEH41" s="494"/>
      <c r="GEI41" s="494"/>
      <c r="GEJ41" s="494"/>
      <c r="GEK41" s="494"/>
      <c r="GEL41" s="494"/>
      <c r="GEM41" s="494"/>
      <c r="GEN41" s="494"/>
      <c r="GEO41" s="494"/>
      <c r="GEP41" s="494"/>
      <c r="GEQ41" s="494"/>
      <c r="GER41" s="494"/>
      <c r="GES41" s="494"/>
      <c r="GET41" s="494"/>
      <c r="GEU41" s="494"/>
      <c r="GEV41" s="494"/>
      <c r="GEW41" s="494"/>
      <c r="GEX41" s="494"/>
      <c r="GEY41" s="494"/>
      <c r="GEZ41" s="494"/>
      <c r="GFA41" s="494"/>
      <c r="GFB41" s="494"/>
      <c r="GFC41" s="494"/>
      <c r="GFD41" s="494"/>
      <c r="GFE41" s="494"/>
      <c r="GFF41" s="494"/>
      <c r="GFG41" s="494"/>
      <c r="GFH41" s="494"/>
      <c r="GFI41" s="494"/>
      <c r="GFJ41" s="494"/>
      <c r="GFK41" s="494"/>
      <c r="GFL41" s="494"/>
      <c r="GFM41" s="494"/>
      <c r="GFN41" s="494"/>
      <c r="GFO41" s="494"/>
      <c r="GFP41" s="494"/>
      <c r="GFQ41" s="494"/>
      <c r="GFR41" s="494"/>
      <c r="GFS41" s="494"/>
      <c r="GFT41" s="494"/>
      <c r="GFU41" s="494"/>
      <c r="GFV41" s="494"/>
      <c r="GFW41" s="494"/>
      <c r="GFX41" s="494"/>
      <c r="GFY41" s="494"/>
      <c r="GFZ41" s="494"/>
      <c r="GGA41" s="494"/>
      <c r="GGB41" s="494"/>
      <c r="GGC41" s="494"/>
      <c r="GGD41" s="494"/>
      <c r="GGE41" s="494"/>
      <c r="GGF41" s="494"/>
      <c r="GGG41" s="494"/>
      <c r="GGH41" s="494"/>
      <c r="GGI41" s="494"/>
      <c r="GGJ41" s="494"/>
      <c r="GGK41" s="494"/>
      <c r="GGL41" s="494"/>
      <c r="GGM41" s="494"/>
      <c r="GGN41" s="494"/>
      <c r="GGO41" s="494"/>
      <c r="GGP41" s="494"/>
      <c r="GGQ41" s="494"/>
      <c r="GGR41" s="494"/>
      <c r="GGS41" s="494"/>
      <c r="GGT41" s="494"/>
      <c r="GGU41" s="494"/>
      <c r="GGV41" s="494"/>
      <c r="GGW41" s="494"/>
      <c r="GGX41" s="494"/>
      <c r="GGY41" s="494"/>
      <c r="GGZ41" s="494"/>
      <c r="GHA41" s="494"/>
      <c r="GHB41" s="494"/>
      <c r="GHC41" s="494"/>
      <c r="GHD41" s="494"/>
      <c r="GHE41" s="494"/>
      <c r="GHF41" s="494"/>
      <c r="GHG41" s="494"/>
      <c r="GHH41" s="494"/>
      <c r="GHI41" s="494"/>
      <c r="GHJ41" s="494"/>
      <c r="GHK41" s="494"/>
      <c r="GHL41" s="494"/>
      <c r="GHM41" s="494"/>
      <c r="GHN41" s="494"/>
      <c r="GHO41" s="494"/>
      <c r="GHP41" s="494"/>
      <c r="GHQ41" s="494"/>
      <c r="GHR41" s="494"/>
      <c r="GHS41" s="494"/>
      <c r="GHT41" s="494"/>
      <c r="GHU41" s="494"/>
      <c r="GHV41" s="494"/>
      <c r="GHW41" s="494"/>
      <c r="GHX41" s="494"/>
      <c r="GHY41" s="494"/>
      <c r="GHZ41" s="494"/>
      <c r="GIA41" s="494"/>
      <c r="GIB41" s="494"/>
      <c r="GIC41" s="494"/>
      <c r="GID41" s="494"/>
      <c r="GIE41" s="494"/>
      <c r="GIF41" s="494"/>
      <c r="GIG41" s="494"/>
      <c r="GIH41" s="494"/>
      <c r="GII41" s="494"/>
      <c r="GIJ41" s="494"/>
      <c r="GIK41" s="494"/>
      <c r="GIL41" s="494"/>
      <c r="GIM41" s="494"/>
      <c r="GIN41" s="494"/>
      <c r="GIO41" s="494"/>
      <c r="GIP41" s="494"/>
      <c r="GIQ41" s="494"/>
      <c r="GIR41" s="494"/>
      <c r="GIS41" s="494"/>
      <c r="GIT41" s="494"/>
      <c r="GIU41" s="494"/>
      <c r="GIV41" s="494"/>
      <c r="GIW41" s="494"/>
      <c r="GIX41" s="494"/>
      <c r="GIY41" s="494"/>
      <c r="GIZ41" s="494"/>
      <c r="GJA41" s="494"/>
      <c r="GJB41" s="494"/>
      <c r="GJC41" s="494"/>
      <c r="GJD41" s="494"/>
      <c r="GJE41" s="494"/>
      <c r="GJF41" s="494"/>
      <c r="GJG41" s="494"/>
      <c r="GJH41" s="494"/>
      <c r="GJI41" s="494"/>
      <c r="GJJ41" s="494"/>
      <c r="GJK41" s="494"/>
      <c r="GJL41" s="494"/>
      <c r="GJM41" s="494"/>
      <c r="GJN41" s="494"/>
      <c r="GJO41" s="494"/>
      <c r="GJP41" s="494"/>
      <c r="GJQ41" s="494"/>
      <c r="GJR41" s="494"/>
      <c r="GJS41" s="494"/>
      <c r="GJT41" s="494"/>
      <c r="GJU41" s="494"/>
      <c r="GJV41" s="494"/>
      <c r="GJW41" s="494"/>
      <c r="GJX41" s="494"/>
      <c r="GJY41" s="494"/>
      <c r="GJZ41" s="494"/>
      <c r="GKA41" s="494"/>
      <c r="GKB41" s="494"/>
      <c r="GKC41" s="494"/>
      <c r="GKD41" s="494"/>
      <c r="GKE41" s="494"/>
      <c r="GKF41" s="494"/>
      <c r="GKG41" s="494"/>
      <c r="GKH41" s="494"/>
      <c r="GKI41" s="494"/>
      <c r="GKJ41" s="494"/>
      <c r="GKK41" s="494"/>
      <c r="GKL41" s="494"/>
      <c r="GKM41" s="494"/>
      <c r="GKN41" s="494"/>
      <c r="GKO41" s="494"/>
      <c r="GKP41" s="494"/>
      <c r="GKQ41" s="494"/>
      <c r="GKR41" s="494"/>
      <c r="GKS41" s="494"/>
      <c r="GKT41" s="494"/>
      <c r="GKU41" s="494"/>
      <c r="GKV41" s="494"/>
      <c r="GKW41" s="494"/>
      <c r="GKX41" s="494"/>
      <c r="GKY41" s="494"/>
      <c r="GKZ41" s="494"/>
      <c r="GLA41" s="494"/>
      <c r="GLB41" s="494"/>
      <c r="GLC41" s="494"/>
      <c r="GLD41" s="494"/>
      <c r="GLE41" s="494"/>
      <c r="GLF41" s="494"/>
      <c r="GLG41" s="494"/>
      <c r="GLH41" s="494"/>
      <c r="GLI41" s="494"/>
      <c r="GLJ41" s="494"/>
      <c r="GLK41" s="494"/>
      <c r="GLL41" s="494"/>
      <c r="GLM41" s="494"/>
      <c r="GLN41" s="494"/>
      <c r="GLO41" s="494"/>
      <c r="GLP41" s="494"/>
      <c r="GLQ41" s="494"/>
      <c r="GLR41" s="494"/>
      <c r="GLS41" s="494"/>
      <c r="GLT41" s="494"/>
      <c r="GLU41" s="494"/>
      <c r="GLV41" s="494"/>
      <c r="GLW41" s="494"/>
      <c r="GLX41" s="494"/>
      <c r="GLY41" s="494"/>
      <c r="GLZ41" s="494"/>
      <c r="GMA41" s="494"/>
      <c r="GMB41" s="494"/>
      <c r="GMC41" s="494"/>
      <c r="GMD41" s="494"/>
      <c r="GME41" s="494"/>
      <c r="GMF41" s="494"/>
      <c r="GMG41" s="494"/>
      <c r="GMH41" s="494"/>
      <c r="GMI41" s="494"/>
      <c r="GMJ41" s="494"/>
      <c r="GMK41" s="494"/>
      <c r="GML41" s="494"/>
      <c r="GMM41" s="494"/>
      <c r="GMN41" s="494"/>
      <c r="GMO41" s="494"/>
      <c r="GMP41" s="494"/>
      <c r="GMQ41" s="494"/>
      <c r="GMR41" s="494"/>
      <c r="GMS41" s="494"/>
      <c r="GMT41" s="494"/>
      <c r="GMU41" s="494"/>
      <c r="GMV41" s="494"/>
      <c r="GMW41" s="494"/>
      <c r="GMX41" s="494"/>
      <c r="GMY41" s="494"/>
      <c r="GMZ41" s="494"/>
      <c r="GNA41" s="494"/>
      <c r="GNB41" s="494"/>
      <c r="GNC41" s="494"/>
      <c r="GND41" s="494"/>
      <c r="GNE41" s="494"/>
      <c r="GNF41" s="494"/>
      <c r="GNG41" s="494"/>
      <c r="GNH41" s="494"/>
      <c r="GNI41" s="494"/>
      <c r="GNJ41" s="494"/>
      <c r="GNK41" s="494"/>
      <c r="GNL41" s="494"/>
      <c r="GNM41" s="494"/>
      <c r="GNN41" s="494"/>
      <c r="GNO41" s="494"/>
      <c r="GNP41" s="494"/>
      <c r="GNQ41" s="494"/>
      <c r="GNR41" s="494"/>
      <c r="GNS41" s="494"/>
      <c r="GNT41" s="494"/>
      <c r="GNU41" s="494"/>
      <c r="GNV41" s="494"/>
      <c r="GNW41" s="494"/>
      <c r="GNX41" s="494"/>
      <c r="GNY41" s="494"/>
      <c r="GNZ41" s="494"/>
      <c r="GOA41" s="494"/>
      <c r="GOB41" s="494"/>
      <c r="GOC41" s="494"/>
      <c r="GOD41" s="494"/>
      <c r="GOE41" s="494"/>
      <c r="GOF41" s="494"/>
      <c r="GOG41" s="494"/>
      <c r="GOH41" s="494"/>
      <c r="GOI41" s="494"/>
      <c r="GOJ41" s="494"/>
      <c r="GOK41" s="494"/>
      <c r="GOL41" s="494"/>
      <c r="GOM41" s="494"/>
      <c r="GON41" s="494"/>
      <c r="GOO41" s="494"/>
      <c r="GOP41" s="494"/>
      <c r="GOQ41" s="494"/>
      <c r="GOR41" s="494"/>
      <c r="GOS41" s="494"/>
      <c r="GOT41" s="494"/>
      <c r="GOU41" s="494"/>
      <c r="GOV41" s="494"/>
      <c r="GOW41" s="494"/>
      <c r="GOX41" s="494"/>
      <c r="GOY41" s="494"/>
      <c r="GOZ41" s="494"/>
      <c r="GPA41" s="494"/>
      <c r="GPB41" s="494"/>
      <c r="GPC41" s="494"/>
      <c r="GPD41" s="494"/>
      <c r="GPE41" s="494"/>
      <c r="GPF41" s="494"/>
      <c r="GPG41" s="494"/>
      <c r="GPH41" s="494"/>
      <c r="GPI41" s="494"/>
      <c r="GPJ41" s="494"/>
      <c r="GPK41" s="494"/>
      <c r="GPL41" s="494"/>
      <c r="GPM41" s="494"/>
      <c r="GPN41" s="494"/>
      <c r="GPO41" s="494"/>
      <c r="GPP41" s="494"/>
      <c r="GPQ41" s="494"/>
      <c r="GPR41" s="494"/>
      <c r="GPS41" s="494"/>
      <c r="GPT41" s="494"/>
      <c r="GPU41" s="494"/>
      <c r="GPV41" s="494"/>
      <c r="GPW41" s="494"/>
      <c r="GPX41" s="494"/>
      <c r="GPY41" s="494"/>
      <c r="GPZ41" s="494"/>
      <c r="GQA41" s="494"/>
      <c r="GQB41" s="494"/>
      <c r="GQC41" s="494"/>
      <c r="GQD41" s="494"/>
      <c r="GQE41" s="494"/>
      <c r="GQF41" s="494"/>
      <c r="GQG41" s="494"/>
      <c r="GQH41" s="494"/>
      <c r="GQI41" s="494"/>
      <c r="GQJ41" s="494"/>
      <c r="GQK41" s="494"/>
      <c r="GQL41" s="494"/>
      <c r="GQM41" s="494"/>
      <c r="GQN41" s="494"/>
      <c r="GQO41" s="494"/>
      <c r="GQP41" s="494"/>
      <c r="GQQ41" s="494"/>
      <c r="GQR41" s="494"/>
      <c r="GQS41" s="494"/>
      <c r="GQT41" s="494"/>
      <c r="GQU41" s="494"/>
      <c r="GQV41" s="494"/>
      <c r="GQW41" s="494"/>
      <c r="GQX41" s="494"/>
      <c r="GQY41" s="494"/>
      <c r="GQZ41" s="494"/>
      <c r="GRA41" s="494"/>
      <c r="GRB41" s="494"/>
      <c r="GRC41" s="494"/>
      <c r="GRD41" s="494"/>
      <c r="GRE41" s="494"/>
      <c r="GRF41" s="494"/>
      <c r="GRG41" s="494"/>
      <c r="GRH41" s="494"/>
      <c r="GRI41" s="494"/>
      <c r="GRJ41" s="494"/>
      <c r="GRK41" s="494"/>
      <c r="GRL41" s="494"/>
      <c r="GRM41" s="494"/>
      <c r="GRN41" s="494"/>
      <c r="GRO41" s="494"/>
      <c r="GRP41" s="494"/>
      <c r="GRQ41" s="494"/>
      <c r="GRR41" s="494"/>
      <c r="GRS41" s="494"/>
      <c r="GRT41" s="494"/>
      <c r="GRU41" s="494"/>
      <c r="GRV41" s="494"/>
      <c r="GRW41" s="494"/>
      <c r="GRX41" s="494"/>
      <c r="GRY41" s="494"/>
      <c r="GRZ41" s="494"/>
      <c r="GSA41" s="494"/>
      <c r="GSB41" s="494"/>
      <c r="GSC41" s="494"/>
      <c r="GSD41" s="494"/>
      <c r="GSE41" s="494"/>
      <c r="GSF41" s="494"/>
      <c r="GSG41" s="494"/>
      <c r="GSH41" s="494"/>
      <c r="GSI41" s="494"/>
      <c r="GSJ41" s="494"/>
      <c r="GSK41" s="494"/>
      <c r="GSL41" s="494"/>
      <c r="GSM41" s="494"/>
      <c r="GSN41" s="494"/>
      <c r="GSO41" s="494"/>
      <c r="GSP41" s="494"/>
      <c r="GSQ41" s="494"/>
      <c r="GSR41" s="494"/>
      <c r="GSS41" s="494"/>
      <c r="GST41" s="494"/>
      <c r="GSU41" s="494"/>
      <c r="GSV41" s="494"/>
      <c r="GSW41" s="494"/>
      <c r="GSX41" s="494"/>
      <c r="GSY41" s="494"/>
      <c r="GSZ41" s="494"/>
      <c r="GTA41" s="494"/>
      <c r="GTB41" s="494"/>
      <c r="GTC41" s="494"/>
      <c r="GTD41" s="494"/>
      <c r="GTE41" s="494"/>
      <c r="GTF41" s="494"/>
      <c r="GTG41" s="494"/>
      <c r="GTH41" s="494"/>
      <c r="GTI41" s="494"/>
      <c r="GTJ41" s="494"/>
      <c r="GTK41" s="494"/>
      <c r="GTL41" s="494"/>
      <c r="GTM41" s="494"/>
      <c r="GTN41" s="494"/>
      <c r="GTO41" s="494"/>
      <c r="GTP41" s="494"/>
      <c r="GTQ41" s="494"/>
      <c r="GTR41" s="494"/>
      <c r="GTS41" s="494"/>
      <c r="GTT41" s="494"/>
      <c r="GTU41" s="494"/>
      <c r="GTV41" s="494"/>
      <c r="GTW41" s="494"/>
      <c r="GTX41" s="494"/>
      <c r="GTY41" s="494"/>
      <c r="GTZ41" s="494"/>
      <c r="GUA41" s="494"/>
      <c r="GUB41" s="494"/>
      <c r="GUC41" s="494"/>
      <c r="GUD41" s="494"/>
      <c r="GUE41" s="494"/>
      <c r="GUF41" s="494"/>
      <c r="GUG41" s="494"/>
      <c r="GUH41" s="494"/>
      <c r="GUI41" s="494"/>
      <c r="GUJ41" s="494"/>
      <c r="GUK41" s="494"/>
      <c r="GUL41" s="494"/>
      <c r="GUM41" s="494"/>
      <c r="GUN41" s="494"/>
      <c r="GUO41" s="494"/>
      <c r="GUP41" s="494"/>
      <c r="GUQ41" s="494"/>
      <c r="GUR41" s="494"/>
      <c r="GUS41" s="494"/>
      <c r="GUT41" s="494"/>
      <c r="GUU41" s="494"/>
      <c r="GUV41" s="494"/>
      <c r="GUW41" s="494"/>
      <c r="GUX41" s="494"/>
      <c r="GUY41" s="494"/>
      <c r="GUZ41" s="494"/>
      <c r="GVA41" s="494"/>
      <c r="GVB41" s="494"/>
      <c r="GVC41" s="494"/>
      <c r="GVD41" s="494"/>
      <c r="GVE41" s="494"/>
      <c r="GVF41" s="494"/>
      <c r="GVG41" s="494"/>
      <c r="GVH41" s="494"/>
      <c r="GVI41" s="494"/>
      <c r="GVJ41" s="494"/>
      <c r="GVK41" s="494"/>
      <c r="GVL41" s="494"/>
      <c r="GVM41" s="494"/>
      <c r="GVN41" s="494"/>
      <c r="GVO41" s="494"/>
      <c r="GVP41" s="494"/>
      <c r="GVQ41" s="494"/>
      <c r="GVR41" s="494"/>
      <c r="GVS41" s="494"/>
      <c r="GVT41" s="494"/>
      <c r="GVU41" s="494"/>
      <c r="GVV41" s="494"/>
      <c r="GVW41" s="494"/>
      <c r="GVX41" s="494"/>
      <c r="GVY41" s="494"/>
      <c r="GVZ41" s="494"/>
      <c r="GWA41" s="494"/>
      <c r="GWB41" s="494"/>
      <c r="GWC41" s="494"/>
      <c r="GWD41" s="494"/>
      <c r="GWE41" s="494"/>
      <c r="GWF41" s="494"/>
      <c r="GWG41" s="494"/>
      <c r="GWH41" s="494"/>
      <c r="GWI41" s="494"/>
      <c r="GWJ41" s="494"/>
      <c r="GWK41" s="494"/>
      <c r="GWL41" s="494"/>
      <c r="GWM41" s="494"/>
      <c r="GWN41" s="494"/>
      <c r="GWO41" s="494"/>
      <c r="GWP41" s="494"/>
      <c r="GWQ41" s="494"/>
      <c r="GWR41" s="494"/>
      <c r="GWS41" s="494"/>
      <c r="GWT41" s="494"/>
      <c r="GWU41" s="494"/>
      <c r="GWV41" s="494"/>
      <c r="GWW41" s="494"/>
      <c r="GWX41" s="494"/>
      <c r="GWY41" s="494"/>
      <c r="GWZ41" s="494"/>
      <c r="GXA41" s="494"/>
      <c r="GXB41" s="494"/>
      <c r="GXC41" s="494"/>
      <c r="GXD41" s="494"/>
      <c r="GXE41" s="494"/>
      <c r="GXF41" s="494"/>
      <c r="GXG41" s="494"/>
      <c r="GXH41" s="494"/>
      <c r="GXI41" s="494"/>
      <c r="GXJ41" s="494"/>
      <c r="GXK41" s="494"/>
      <c r="GXL41" s="494"/>
      <c r="GXM41" s="494"/>
      <c r="GXN41" s="494"/>
      <c r="GXO41" s="494"/>
      <c r="GXP41" s="494"/>
      <c r="GXQ41" s="494"/>
      <c r="GXR41" s="494"/>
      <c r="GXS41" s="494"/>
      <c r="GXT41" s="494"/>
      <c r="GXU41" s="494"/>
      <c r="GXV41" s="494"/>
      <c r="GXW41" s="494"/>
      <c r="GXX41" s="494"/>
      <c r="GXY41" s="494"/>
      <c r="GXZ41" s="494"/>
      <c r="GYA41" s="494"/>
      <c r="GYB41" s="494"/>
      <c r="GYC41" s="494"/>
      <c r="GYD41" s="494"/>
      <c r="GYE41" s="494"/>
      <c r="GYF41" s="494"/>
      <c r="GYG41" s="494"/>
      <c r="GYH41" s="494"/>
      <c r="GYI41" s="494"/>
      <c r="GYJ41" s="494"/>
      <c r="GYK41" s="494"/>
      <c r="GYL41" s="494"/>
      <c r="GYM41" s="494"/>
      <c r="GYN41" s="494"/>
      <c r="GYO41" s="494"/>
      <c r="GYP41" s="494"/>
      <c r="GYQ41" s="494"/>
      <c r="GYR41" s="494"/>
      <c r="GYS41" s="494"/>
      <c r="GYT41" s="494"/>
      <c r="GYU41" s="494"/>
      <c r="GYV41" s="494"/>
      <c r="GYW41" s="494"/>
      <c r="GYX41" s="494"/>
      <c r="GYY41" s="494"/>
      <c r="GYZ41" s="494"/>
      <c r="GZA41" s="494"/>
      <c r="GZB41" s="494"/>
      <c r="GZC41" s="494"/>
      <c r="GZD41" s="494"/>
      <c r="GZE41" s="494"/>
      <c r="GZF41" s="494"/>
      <c r="GZG41" s="494"/>
      <c r="GZH41" s="494"/>
      <c r="GZI41" s="494"/>
      <c r="GZJ41" s="494"/>
      <c r="GZK41" s="494"/>
      <c r="GZL41" s="494"/>
      <c r="GZM41" s="494"/>
      <c r="GZN41" s="494"/>
      <c r="GZO41" s="494"/>
      <c r="GZP41" s="494"/>
      <c r="GZQ41" s="494"/>
      <c r="GZR41" s="494"/>
      <c r="GZS41" s="494"/>
      <c r="GZT41" s="494"/>
      <c r="GZU41" s="494"/>
      <c r="GZV41" s="494"/>
      <c r="GZW41" s="494"/>
      <c r="GZX41" s="494"/>
      <c r="GZY41" s="494"/>
      <c r="GZZ41" s="494"/>
      <c r="HAA41" s="494"/>
      <c r="HAB41" s="494"/>
      <c r="HAC41" s="494"/>
      <c r="HAD41" s="494"/>
      <c r="HAE41" s="494"/>
      <c r="HAF41" s="494"/>
      <c r="HAG41" s="494"/>
      <c r="HAH41" s="494"/>
      <c r="HAI41" s="494"/>
      <c r="HAJ41" s="494"/>
      <c r="HAK41" s="494"/>
      <c r="HAL41" s="494"/>
      <c r="HAM41" s="494"/>
      <c r="HAN41" s="494"/>
      <c r="HAO41" s="494"/>
      <c r="HAP41" s="494"/>
      <c r="HAQ41" s="494"/>
      <c r="HAR41" s="494"/>
      <c r="HAS41" s="494"/>
      <c r="HAT41" s="494"/>
      <c r="HAU41" s="494"/>
      <c r="HAV41" s="494"/>
      <c r="HAW41" s="494"/>
      <c r="HAX41" s="494"/>
      <c r="HAY41" s="494"/>
      <c r="HAZ41" s="494"/>
      <c r="HBA41" s="494"/>
      <c r="HBB41" s="494"/>
      <c r="HBC41" s="494"/>
      <c r="HBD41" s="494"/>
      <c r="HBE41" s="494"/>
      <c r="HBF41" s="494"/>
      <c r="HBG41" s="494"/>
      <c r="HBH41" s="494"/>
      <c r="HBI41" s="494"/>
      <c r="HBJ41" s="494"/>
      <c r="HBK41" s="494"/>
      <c r="HBL41" s="494"/>
      <c r="HBM41" s="494"/>
      <c r="HBN41" s="494"/>
      <c r="HBO41" s="494"/>
      <c r="HBP41" s="494"/>
      <c r="HBQ41" s="494"/>
      <c r="HBR41" s="494"/>
      <c r="HBS41" s="494"/>
      <c r="HBT41" s="494"/>
      <c r="HBU41" s="494"/>
      <c r="HBV41" s="494"/>
      <c r="HBW41" s="494"/>
      <c r="HBX41" s="494"/>
      <c r="HBY41" s="494"/>
      <c r="HBZ41" s="494"/>
      <c r="HCA41" s="494"/>
      <c r="HCB41" s="494"/>
      <c r="HCC41" s="494"/>
      <c r="HCD41" s="494"/>
      <c r="HCE41" s="494"/>
      <c r="HCF41" s="494"/>
      <c r="HCG41" s="494"/>
      <c r="HCH41" s="494"/>
      <c r="HCI41" s="494"/>
      <c r="HCJ41" s="494"/>
      <c r="HCK41" s="494"/>
      <c r="HCL41" s="494"/>
      <c r="HCM41" s="494"/>
      <c r="HCN41" s="494"/>
      <c r="HCO41" s="494"/>
      <c r="HCP41" s="494"/>
      <c r="HCQ41" s="494"/>
      <c r="HCR41" s="494"/>
      <c r="HCS41" s="494"/>
      <c r="HCT41" s="494"/>
      <c r="HCU41" s="494"/>
      <c r="HCV41" s="494"/>
      <c r="HCW41" s="494"/>
      <c r="HCX41" s="494"/>
      <c r="HCY41" s="494"/>
      <c r="HCZ41" s="494"/>
      <c r="HDA41" s="494"/>
      <c r="HDB41" s="494"/>
      <c r="HDC41" s="494"/>
      <c r="HDD41" s="494"/>
      <c r="HDE41" s="494"/>
      <c r="HDF41" s="494"/>
      <c r="HDG41" s="494"/>
      <c r="HDH41" s="494"/>
      <c r="HDI41" s="494"/>
      <c r="HDJ41" s="494"/>
      <c r="HDK41" s="494"/>
      <c r="HDL41" s="494"/>
      <c r="HDM41" s="494"/>
      <c r="HDN41" s="494"/>
      <c r="HDO41" s="494"/>
      <c r="HDP41" s="494"/>
      <c r="HDQ41" s="494"/>
      <c r="HDR41" s="494"/>
      <c r="HDS41" s="494"/>
      <c r="HDT41" s="494"/>
      <c r="HDU41" s="494"/>
      <c r="HDV41" s="494"/>
      <c r="HDW41" s="494"/>
      <c r="HDX41" s="494"/>
      <c r="HDY41" s="494"/>
      <c r="HDZ41" s="494"/>
      <c r="HEA41" s="494"/>
      <c r="HEB41" s="494"/>
      <c r="HEC41" s="494"/>
      <c r="HED41" s="494"/>
      <c r="HEE41" s="494"/>
      <c r="HEF41" s="494"/>
      <c r="HEG41" s="494"/>
      <c r="HEH41" s="494"/>
      <c r="HEI41" s="494"/>
      <c r="HEJ41" s="494"/>
      <c r="HEK41" s="494"/>
      <c r="HEL41" s="494"/>
      <c r="HEM41" s="494"/>
      <c r="HEN41" s="494"/>
      <c r="HEO41" s="494"/>
      <c r="HEP41" s="494"/>
      <c r="HEQ41" s="494"/>
      <c r="HER41" s="494"/>
      <c r="HES41" s="494"/>
      <c r="HET41" s="494"/>
      <c r="HEU41" s="494"/>
      <c r="HEV41" s="494"/>
      <c r="HEW41" s="494"/>
      <c r="HEX41" s="494"/>
      <c r="HEY41" s="494"/>
      <c r="HEZ41" s="494"/>
      <c r="HFA41" s="494"/>
      <c r="HFB41" s="494"/>
      <c r="HFC41" s="494"/>
      <c r="HFD41" s="494"/>
      <c r="HFE41" s="494"/>
      <c r="HFF41" s="494"/>
      <c r="HFG41" s="494"/>
      <c r="HFH41" s="494"/>
      <c r="HFI41" s="494"/>
      <c r="HFJ41" s="494"/>
      <c r="HFK41" s="494"/>
      <c r="HFL41" s="494"/>
      <c r="HFM41" s="494"/>
      <c r="HFN41" s="494"/>
      <c r="HFO41" s="494"/>
      <c r="HFP41" s="494"/>
      <c r="HFQ41" s="494"/>
      <c r="HFR41" s="494"/>
      <c r="HFS41" s="494"/>
      <c r="HFT41" s="494"/>
      <c r="HFU41" s="494"/>
      <c r="HFV41" s="494"/>
      <c r="HFW41" s="494"/>
      <c r="HFX41" s="494"/>
      <c r="HFY41" s="494"/>
      <c r="HFZ41" s="494"/>
      <c r="HGA41" s="494"/>
      <c r="HGB41" s="494"/>
      <c r="HGC41" s="494"/>
      <c r="HGD41" s="494"/>
      <c r="HGE41" s="494"/>
      <c r="HGF41" s="494"/>
      <c r="HGG41" s="494"/>
      <c r="HGH41" s="494"/>
      <c r="HGI41" s="494"/>
      <c r="HGJ41" s="494"/>
      <c r="HGK41" s="494"/>
      <c r="HGL41" s="494"/>
      <c r="HGM41" s="494"/>
      <c r="HGN41" s="494"/>
      <c r="HGO41" s="494"/>
      <c r="HGP41" s="494"/>
      <c r="HGQ41" s="494"/>
      <c r="HGR41" s="494"/>
      <c r="HGS41" s="494"/>
      <c r="HGT41" s="494"/>
      <c r="HGU41" s="494"/>
      <c r="HGV41" s="494"/>
      <c r="HGW41" s="494"/>
      <c r="HGX41" s="494"/>
      <c r="HGY41" s="494"/>
      <c r="HGZ41" s="494"/>
      <c r="HHA41" s="494"/>
      <c r="HHB41" s="494"/>
      <c r="HHC41" s="494"/>
      <c r="HHD41" s="494"/>
      <c r="HHE41" s="494"/>
      <c r="HHF41" s="494"/>
      <c r="HHG41" s="494"/>
      <c r="HHH41" s="494"/>
      <c r="HHI41" s="494"/>
      <c r="HHJ41" s="494"/>
      <c r="HHK41" s="494"/>
      <c r="HHL41" s="494"/>
      <c r="HHM41" s="494"/>
      <c r="HHN41" s="494"/>
      <c r="HHO41" s="494"/>
      <c r="HHP41" s="494"/>
      <c r="HHQ41" s="494"/>
      <c r="HHR41" s="494"/>
      <c r="HHS41" s="494"/>
      <c r="HHT41" s="494"/>
      <c r="HHU41" s="494"/>
      <c r="HHV41" s="494"/>
      <c r="HHW41" s="494"/>
      <c r="HHX41" s="494"/>
      <c r="HHY41" s="494"/>
      <c r="HHZ41" s="494"/>
      <c r="HIA41" s="494"/>
      <c r="HIB41" s="494"/>
      <c r="HIC41" s="494"/>
      <c r="HID41" s="494"/>
      <c r="HIE41" s="494"/>
      <c r="HIF41" s="494"/>
      <c r="HIG41" s="494"/>
      <c r="HIH41" s="494"/>
      <c r="HII41" s="494"/>
      <c r="HIJ41" s="494"/>
      <c r="HIK41" s="494"/>
      <c r="HIL41" s="494"/>
      <c r="HIM41" s="494"/>
      <c r="HIN41" s="494"/>
      <c r="HIO41" s="494"/>
      <c r="HIP41" s="494"/>
      <c r="HIQ41" s="494"/>
      <c r="HIR41" s="494"/>
      <c r="HIS41" s="494"/>
      <c r="HIT41" s="494"/>
      <c r="HIU41" s="494"/>
      <c r="HIV41" s="494"/>
      <c r="HIW41" s="494"/>
      <c r="HIX41" s="494"/>
      <c r="HIY41" s="494"/>
      <c r="HIZ41" s="494"/>
      <c r="HJA41" s="494"/>
      <c r="HJB41" s="494"/>
      <c r="HJC41" s="494"/>
      <c r="HJD41" s="494"/>
      <c r="HJE41" s="494"/>
      <c r="HJF41" s="494"/>
      <c r="HJG41" s="494"/>
      <c r="HJH41" s="494"/>
      <c r="HJI41" s="494"/>
      <c r="HJJ41" s="494"/>
      <c r="HJK41" s="494"/>
      <c r="HJL41" s="494"/>
      <c r="HJM41" s="494"/>
      <c r="HJN41" s="494"/>
      <c r="HJO41" s="494"/>
      <c r="HJP41" s="494"/>
      <c r="HJQ41" s="494"/>
      <c r="HJR41" s="494"/>
      <c r="HJS41" s="494"/>
      <c r="HJT41" s="494"/>
      <c r="HJU41" s="494"/>
      <c r="HJV41" s="494"/>
      <c r="HJW41" s="494"/>
      <c r="HJX41" s="494"/>
      <c r="HJY41" s="494"/>
      <c r="HJZ41" s="494"/>
      <c r="HKA41" s="494"/>
      <c r="HKB41" s="494"/>
      <c r="HKC41" s="494"/>
      <c r="HKD41" s="494"/>
      <c r="HKE41" s="494"/>
      <c r="HKF41" s="494"/>
      <c r="HKG41" s="494"/>
      <c r="HKH41" s="494"/>
      <c r="HKI41" s="494"/>
      <c r="HKJ41" s="494"/>
      <c r="HKK41" s="494"/>
      <c r="HKL41" s="494"/>
      <c r="HKM41" s="494"/>
      <c r="HKN41" s="494"/>
      <c r="HKO41" s="494"/>
      <c r="HKP41" s="494"/>
      <c r="HKQ41" s="494"/>
      <c r="HKR41" s="494"/>
      <c r="HKS41" s="494"/>
      <c r="HKT41" s="494"/>
      <c r="HKU41" s="494"/>
      <c r="HKV41" s="494"/>
      <c r="HKW41" s="494"/>
      <c r="HKX41" s="494"/>
      <c r="HKY41" s="494"/>
      <c r="HKZ41" s="494"/>
      <c r="HLA41" s="494"/>
      <c r="HLB41" s="494"/>
      <c r="HLC41" s="494"/>
      <c r="HLD41" s="494"/>
      <c r="HLE41" s="494"/>
      <c r="HLF41" s="494"/>
      <c r="HLG41" s="494"/>
      <c r="HLH41" s="494"/>
      <c r="HLI41" s="494"/>
      <c r="HLJ41" s="494"/>
      <c r="HLK41" s="494"/>
      <c r="HLL41" s="494"/>
      <c r="HLM41" s="494"/>
      <c r="HLN41" s="494"/>
      <c r="HLO41" s="494"/>
      <c r="HLP41" s="494"/>
      <c r="HLQ41" s="494"/>
      <c r="HLR41" s="494"/>
      <c r="HLS41" s="494"/>
      <c r="HLT41" s="494"/>
      <c r="HLU41" s="494"/>
      <c r="HLV41" s="494"/>
      <c r="HLW41" s="494"/>
      <c r="HLX41" s="494"/>
      <c r="HLY41" s="494"/>
      <c r="HLZ41" s="494"/>
      <c r="HMA41" s="494"/>
      <c r="HMB41" s="494"/>
      <c r="HMC41" s="494"/>
      <c r="HMD41" s="494"/>
      <c r="HME41" s="494"/>
      <c r="HMF41" s="494"/>
      <c r="HMG41" s="494"/>
      <c r="HMH41" s="494"/>
      <c r="HMI41" s="494"/>
      <c r="HMJ41" s="494"/>
      <c r="HMK41" s="494"/>
      <c r="HML41" s="494"/>
      <c r="HMM41" s="494"/>
      <c r="HMN41" s="494"/>
      <c r="HMO41" s="494"/>
      <c r="HMP41" s="494"/>
      <c r="HMQ41" s="494"/>
      <c r="HMR41" s="494"/>
      <c r="HMS41" s="494"/>
      <c r="HMT41" s="494"/>
      <c r="HMU41" s="494"/>
      <c r="HMV41" s="494"/>
      <c r="HMW41" s="494"/>
      <c r="HMX41" s="494"/>
      <c r="HMY41" s="494"/>
      <c r="HMZ41" s="494"/>
      <c r="HNA41" s="494"/>
      <c r="HNB41" s="494"/>
      <c r="HNC41" s="494"/>
      <c r="HND41" s="494"/>
      <c r="HNE41" s="494"/>
      <c r="HNF41" s="494"/>
      <c r="HNG41" s="494"/>
      <c r="HNH41" s="494"/>
      <c r="HNI41" s="494"/>
      <c r="HNJ41" s="494"/>
      <c r="HNK41" s="494"/>
      <c r="HNL41" s="494"/>
      <c r="HNM41" s="494"/>
      <c r="HNN41" s="494"/>
      <c r="HNO41" s="494"/>
      <c r="HNP41" s="494"/>
      <c r="HNQ41" s="494"/>
      <c r="HNR41" s="494"/>
      <c r="HNS41" s="494"/>
      <c r="HNT41" s="494"/>
      <c r="HNU41" s="494"/>
      <c r="HNV41" s="494"/>
      <c r="HNW41" s="494"/>
      <c r="HNX41" s="494"/>
      <c r="HNY41" s="494"/>
      <c r="HNZ41" s="494"/>
      <c r="HOA41" s="494"/>
      <c r="HOB41" s="494"/>
      <c r="HOC41" s="494"/>
      <c r="HOD41" s="494"/>
      <c r="HOE41" s="494"/>
      <c r="HOF41" s="494"/>
      <c r="HOG41" s="494"/>
      <c r="HOH41" s="494"/>
      <c r="HOI41" s="494"/>
      <c r="HOJ41" s="494"/>
      <c r="HOK41" s="494"/>
      <c r="HOL41" s="494"/>
      <c r="HOM41" s="494"/>
      <c r="HON41" s="494"/>
      <c r="HOO41" s="494"/>
      <c r="HOP41" s="494"/>
      <c r="HOQ41" s="494"/>
      <c r="HOR41" s="494"/>
      <c r="HOS41" s="494"/>
      <c r="HOT41" s="494"/>
      <c r="HOU41" s="494"/>
      <c r="HOV41" s="494"/>
      <c r="HOW41" s="494"/>
      <c r="HOX41" s="494"/>
      <c r="HOY41" s="494"/>
      <c r="HOZ41" s="494"/>
      <c r="HPA41" s="494"/>
      <c r="HPB41" s="494"/>
      <c r="HPC41" s="494"/>
      <c r="HPD41" s="494"/>
      <c r="HPE41" s="494"/>
      <c r="HPF41" s="494"/>
      <c r="HPG41" s="494"/>
      <c r="HPH41" s="494"/>
      <c r="HPI41" s="494"/>
      <c r="HPJ41" s="494"/>
      <c r="HPK41" s="494"/>
      <c r="HPL41" s="494"/>
      <c r="HPM41" s="494"/>
      <c r="HPN41" s="494"/>
      <c r="HPO41" s="494"/>
      <c r="HPP41" s="494"/>
      <c r="HPQ41" s="494"/>
      <c r="HPR41" s="494"/>
      <c r="HPS41" s="494"/>
      <c r="HPT41" s="494"/>
      <c r="HPU41" s="494"/>
      <c r="HPV41" s="494"/>
      <c r="HPW41" s="494"/>
      <c r="HPX41" s="494"/>
      <c r="HPY41" s="494"/>
      <c r="HPZ41" s="494"/>
      <c r="HQA41" s="494"/>
      <c r="HQB41" s="494"/>
      <c r="HQC41" s="494"/>
      <c r="HQD41" s="494"/>
      <c r="HQE41" s="494"/>
      <c r="HQF41" s="494"/>
      <c r="HQG41" s="494"/>
      <c r="HQH41" s="494"/>
      <c r="HQI41" s="494"/>
      <c r="HQJ41" s="494"/>
      <c r="HQK41" s="494"/>
      <c r="HQL41" s="494"/>
      <c r="HQM41" s="494"/>
      <c r="HQN41" s="494"/>
      <c r="HQO41" s="494"/>
      <c r="HQP41" s="494"/>
      <c r="HQQ41" s="494"/>
      <c r="HQR41" s="494"/>
      <c r="HQS41" s="494"/>
      <c r="HQT41" s="494"/>
      <c r="HQU41" s="494"/>
      <c r="HQV41" s="494"/>
      <c r="HQW41" s="494"/>
      <c r="HQX41" s="494"/>
      <c r="HQY41" s="494"/>
      <c r="HQZ41" s="494"/>
      <c r="HRA41" s="494"/>
      <c r="HRB41" s="494"/>
      <c r="HRC41" s="494"/>
      <c r="HRD41" s="494"/>
      <c r="HRE41" s="494"/>
      <c r="HRF41" s="494"/>
      <c r="HRG41" s="494"/>
      <c r="HRH41" s="494"/>
      <c r="HRI41" s="494"/>
      <c r="HRJ41" s="494"/>
      <c r="HRK41" s="494"/>
      <c r="HRL41" s="494"/>
      <c r="HRM41" s="494"/>
      <c r="HRN41" s="494"/>
      <c r="HRO41" s="494"/>
      <c r="HRP41" s="494"/>
      <c r="HRQ41" s="494"/>
      <c r="HRR41" s="494"/>
      <c r="HRS41" s="494"/>
      <c r="HRT41" s="494"/>
      <c r="HRU41" s="494"/>
      <c r="HRV41" s="494"/>
      <c r="HRW41" s="494"/>
      <c r="HRX41" s="494"/>
      <c r="HRY41" s="494"/>
      <c r="HRZ41" s="494"/>
      <c r="HSA41" s="494"/>
      <c r="HSB41" s="494"/>
      <c r="HSC41" s="494"/>
      <c r="HSD41" s="494"/>
      <c r="HSE41" s="494"/>
      <c r="HSF41" s="494"/>
      <c r="HSG41" s="494"/>
      <c r="HSH41" s="494"/>
      <c r="HSI41" s="494"/>
      <c r="HSJ41" s="494"/>
      <c r="HSK41" s="494"/>
      <c r="HSL41" s="494"/>
      <c r="HSM41" s="494"/>
      <c r="HSN41" s="494"/>
      <c r="HSO41" s="494"/>
      <c r="HSP41" s="494"/>
      <c r="HSQ41" s="494"/>
      <c r="HSR41" s="494"/>
      <c r="HSS41" s="494"/>
      <c r="HST41" s="494"/>
      <c r="HSU41" s="494"/>
      <c r="HSV41" s="494"/>
      <c r="HSW41" s="494"/>
      <c r="HSX41" s="494"/>
      <c r="HSY41" s="494"/>
      <c r="HSZ41" s="494"/>
      <c r="HTA41" s="494"/>
      <c r="HTB41" s="494"/>
      <c r="HTC41" s="494"/>
      <c r="HTD41" s="494"/>
      <c r="HTE41" s="494"/>
      <c r="HTF41" s="494"/>
      <c r="HTG41" s="494"/>
      <c r="HTH41" s="494"/>
      <c r="HTI41" s="494"/>
      <c r="HTJ41" s="494"/>
      <c r="HTK41" s="494"/>
      <c r="HTL41" s="494"/>
      <c r="HTM41" s="494"/>
      <c r="HTN41" s="494"/>
      <c r="HTO41" s="494"/>
      <c r="HTP41" s="494"/>
      <c r="HTQ41" s="494"/>
      <c r="HTR41" s="494"/>
      <c r="HTS41" s="494"/>
      <c r="HTT41" s="494"/>
      <c r="HTU41" s="494"/>
      <c r="HTV41" s="494"/>
      <c r="HTW41" s="494"/>
      <c r="HTX41" s="494"/>
      <c r="HTY41" s="494"/>
      <c r="HTZ41" s="494"/>
      <c r="HUA41" s="494"/>
      <c r="HUB41" s="494"/>
      <c r="HUC41" s="494"/>
      <c r="HUD41" s="494"/>
      <c r="HUE41" s="494"/>
      <c r="HUF41" s="494"/>
      <c r="HUG41" s="494"/>
      <c r="HUH41" s="494"/>
      <c r="HUI41" s="494"/>
      <c r="HUJ41" s="494"/>
      <c r="HUK41" s="494"/>
      <c r="HUL41" s="494"/>
      <c r="HUM41" s="494"/>
      <c r="HUN41" s="494"/>
      <c r="HUO41" s="494"/>
      <c r="HUP41" s="494"/>
      <c r="HUQ41" s="494"/>
      <c r="HUR41" s="494"/>
      <c r="HUS41" s="494"/>
      <c r="HUT41" s="494"/>
      <c r="HUU41" s="494"/>
      <c r="HUV41" s="494"/>
      <c r="HUW41" s="494"/>
      <c r="HUX41" s="494"/>
      <c r="HUY41" s="494"/>
      <c r="HUZ41" s="494"/>
      <c r="HVA41" s="494"/>
      <c r="HVB41" s="494"/>
      <c r="HVC41" s="494"/>
      <c r="HVD41" s="494"/>
      <c r="HVE41" s="494"/>
      <c r="HVF41" s="494"/>
      <c r="HVG41" s="494"/>
      <c r="HVH41" s="494"/>
      <c r="HVI41" s="494"/>
      <c r="HVJ41" s="494"/>
      <c r="HVK41" s="494"/>
      <c r="HVL41" s="494"/>
      <c r="HVM41" s="494"/>
      <c r="HVN41" s="494"/>
      <c r="HVO41" s="494"/>
      <c r="HVP41" s="494"/>
      <c r="HVQ41" s="494"/>
      <c r="HVR41" s="494"/>
      <c r="HVS41" s="494"/>
      <c r="HVT41" s="494"/>
      <c r="HVU41" s="494"/>
      <c r="HVV41" s="494"/>
      <c r="HVW41" s="494"/>
      <c r="HVX41" s="494"/>
      <c r="HVY41" s="494"/>
      <c r="HVZ41" s="494"/>
      <c r="HWA41" s="494"/>
      <c r="HWB41" s="494"/>
      <c r="HWC41" s="494"/>
      <c r="HWD41" s="494"/>
      <c r="HWE41" s="494"/>
      <c r="HWF41" s="494"/>
      <c r="HWG41" s="494"/>
      <c r="HWH41" s="494"/>
      <c r="HWI41" s="494"/>
      <c r="HWJ41" s="494"/>
      <c r="HWK41" s="494"/>
      <c r="HWL41" s="494"/>
      <c r="HWM41" s="494"/>
      <c r="HWN41" s="494"/>
      <c r="HWO41" s="494"/>
      <c r="HWP41" s="494"/>
      <c r="HWQ41" s="494"/>
      <c r="HWR41" s="494"/>
      <c r="HWS41" s="494"/>
      <c r="HWT41" s="494"/>
      <c r="HWU41" s="494"/>
      <c r="HWV41" s="494"/>
      <c r="HWW41" s="494"/>
      <c r="HWX41" s="494"/>
      <c r="HWY41" s="494"/>
      <c r="HWZ41" s="494"/>
      <c r="HXA41" s="494"/>
      <c r="HXB41" s="494"/>
      <c r="HXC41" s="494"/>
      <c r="HXD41" s="494"/>
      <c r="HXE41" s="494"/>
      <c r="HXF41" s="494"/>
      <c r="HXG41" s="494"/>
      <c r="HXH41" s="494"/>
      <c r="HXI41" s="494"/>
      <c r="HXJ41" s="494"/>
      <c r="HXK41" s="494"/>
      <c r="HXL41" s="494"/>
      <c r="HXM41" s="494"/>
      <c r="HXN41" s="494"/>
      <c r="HXO41" s="494"/>
      <c r="HXP41" s="494"/>
      <c r="HXQ41" s="494"/>
      <c r="HXR41" s="494"/>
      <c r="HXS41" s="494"/>
      <c r="HXT41" s="494"/>
      <c r="HXU41" s="494"/>
      <c r="HXV41" s="494"/>
      <c r="HXW41" s="494"/>
      <c r="HXX41" s="494"/>
      <c r="HXY41" s="494"/>
      <c r="HXZ41" s="494"/>
      <c r="HYA41" s="494"/>
      <c r="HYB41" s="494"/>
      <c r="HYC41" s="494"/>
      <c r="HYD41" s="494"/>
      <c r="HYE41" s="494"/>
      <c r="HYF41" s="494"/>
      <c r="HYG41" s="494"/>
      <c r="HYH41" s="494"/>
      <c r="HYI41" s="494"/>
      <c r="HYJ41" s="494"/>
      <c r="HYK41" s="494"/>
      <c r="HYL41" s="494"/>
      <c r="HYM41" s="494"/>
      <c r="HYN41" s="494"/>
      <c r="HYO41" s="494"/>
      <c r="HYP41" s="494"/>
      <c r="HYQ41" s="494"/>
      <c r="HYR41" s="494"/>
      <c r="HYS41" s="494"/>
      <c r="HYT41" s="494"/>
      <c r="HYU41" s="494"/>
      <c r="HYV41" s="494"/>
      <c r="HYW41" s="494"/>
      <c r="HYX41" s="494"/>
      <c r="HYY41" s="494"/>
      <c r="HYZ41" s="494"/>
      <c r="HZA41" s="494"/>
      <c r="HZB41" s="494"/>
      <c r="HZC41" s="494"/>
      <c r="HZD41" s="494"/>
      <c r="HZE41" s="494"/>
      <c r="HZF41" s="494"/>
      <c r="HZG41" s="494"/>
      <c r="HZH41" s="494"/>
      <c r="HZI41" s="494"/>
      <c r="HZJ41" s="494"/>
      <c r="HZK41" s="494"/>
      <c r="HZL41" s="494"/>
      <c r="HZM41" s="494"/>
      <c r="HZN41" s="494"/>
      <c r="HZO41" s="494"/>
      <c r="HZP41" s="494"/>
      <c r="HZQ41" s="494"/>
      <c r="HZR41" s="494"/>
      <c r="HZS41" s="494"/>
      <c r="HZT41" s="494"/>
      <c r="HZU41" s="494"/>
      <c r="HZV41" s="494"/>
      <c r="HZW41" s="494"/>
      <c r="HZX41" s="494"/>
      <c r="HZY41" s="494"/>
      <c r="HZZ41" s="494"/>
      <c r="IAA41" s="494"/>
      <c r="IAB41" s="494"/>
      <c r="IAC41" s="494"/>
      <c r="IAD41" s="494"/>
      <c r="IAE41" s="494"/>
      <c r="IAF41" s="494"/>
      <c r="IAG41" s="494"/>
      <c r="IAH41" s="494"/>
      <c r="IAI41" s="494"/>
      <c r="IAJ41" s="494"/>
      <c r="IAK41" s="494"/>
      <c r="IAL41" s="494"/>
      <c r="IAM41" s="494"/>
      <c r="IAN41" s="494"/>
      <c r="IAO41" s="494"/>
      <c r="IAP41" s="494"/>
      <c r="IAQ41" s="494"/>
      <c r="IAR41" s="494"/>
      <c r="IAS41" s="494"/>
      <c r="IAT41" s="494"/>
      <c r="IAU41" s="494"/>
      <c r="IAV41" s="494"/>
      <c r="IAW41" s="494"/>
      <c r="IAX41" s="494"/>
      <c r="IAY41" s="494"/>
      <c r="IAZ41" s="494"/>
      <c r="IBA41" s="494"/>
      <c r="IBB41" s="494"/>
      <c r="IBC41" s="494"/>
      <c r="IBD41" s="494"/>
      <c r="IBE41" s="494"/>
      <c r="IBF41" s="494"/>
      <c r="IBG41" s="494"/>
      <c r="IBH41" s="494"/>
      <c r="IBI41" s="494"/>
      <c r="IBJ41" s="494"/>
      <c r="IBK41" s="494"/>
      <c r="IBL41" s="494"/>
      <c r="IBM41" s="494"/>
      <c r="IBN41" s="494"/>
      <c r="IBO41" s="494"/>
      <c r="IBP41" s="494"/>
      <c r="IBQ41" s="494"/>
      <c r="IBR41" s="494"/>
      <c r="IBS41" s="494"/>
      <c r="IBT41" s="494"/>
      <c r="IBU41" s="494"/>
      <c r="IBV41" s="494"/>
      <c r="IBW41" s="494"/>
      <c r="IBX41" s="494"/>
      <c r="IBY41" s="494"/>
      <c r="IBZ41" s="494"/>
      <c r="ICA41" s="494"/>
      <c r="ICB41" s="494"/>
      <c r="ICC41" s="494"/>
      <c r="ICD41" s="494"/>
      <c r="ICE41" s="494"/>
      <c r="ICF41" s="494"/>
      <c r="ICG41" s="494"/>
      <c r="ICH41" s="494"/>
      <c r="ICI41" s="494"/>
      <c r="ICJ41" s="494"/>
      <c r="ICK41" s="494"/>
      <c r="ICL41" s="494"/>
      <c r="ICM41" s="494"/>
      <c r="ICN41" s="494"/>
      <c r="ICO41" s="494"/>
      <c r="ICP41" s="494"/>
      <c r="ICQ41" s="494"/>
      <c r="ICR41" s="494"/>
      <c r="ICS41" s="494"/>
      <c r="ICT41" s="494"/>
      <c r="ICU41" s="494"/>
      <c r="ICV41" s="494"/>
      <c r="ICW41" s="494"/>
      <c r="ICX41" s="494"/>
      <c r="ICY41" s="494"/>
      <c r="ICZ41" s="494"/>
      <c r="IDA41" s="494"/>
      <c r="IDB41" s="494"/>
      <c r="IDC41" s="494"/>
      <c r="IDD41" s="494"/>
      <c r="IDE41" s="494"/>
      <c r="IDF41" s="494"/>
      <c r="IDG41" s="494"/>
      <c r="IDH41" s="494"/>
      <c r="IDI41" s="494"/>
      <c r="IDJ41" s="494"/>
      <c r="IDK41" s="494"/>
      <c r="IDL41" s="494"/>
      <c r="IDM41" s="494"/>
      <c r="IDN41" s="494"/>
      <c r="IDO41" s="494"/>
      <c r="IDP41" s="494"/>
      <c r="IDQ41" s="494"/>
      <c r="IDR41" s="494"/>
      <c r="IDS41" s="494"/>
      <c r="IDT41" s="494"/>
      <c r="IDU41" s="494"/>
      <c r="IDV41" s="494"/>
      <c r="IDW41" s="494"/>
      <c r="IDX41" s="494"/>
      <c r="IDY41" s="494"/>
      <c r="IDZ41" s="494"/>
      <c r="IEA41" s="494"/>
      <c r="IEB41" s="494"/>
      <c r="IEC41" s="494"/>
      <c r="IED41" s="494"/>
      <c r="IEE41" s="494"/>
      <c r="IEF41" s="494"/>
      <c r="IEG41" s="494"/>
      <c r="IEH41" s="494"/>
      <c r="IEI41" s="494"/>
      <c r="IEJ41" s="494"/>
      <c r="IEK41" s="494"/>
      <c r="IEL41" s="494"/>
      <c r="IEM41" s="494"/>
      <c r="IEN41" s="494"/>
      <c r="IEO41" s="494"/>
      <c r="IEP41" s="494"/>
      <c r="IEQ41" s="494"/>
      <c r="IER41" s="494"/>
      <c r="IES41" s="494"/>
      <c r="IET41" s="494"/>
      <c r="IEU41" s="494"/>
      <c r="IEV41" s="494"/>
      <c r="IEW41" s="494"/>
      <c r="IEX41" s="494"/>
      <c r="IEY41" s="494"/>
      <c r="IEZ41" s="494"/>
      <c r="IFA41" s="494"/>
      <c r="IFB41" s="494"/>
      <c r="IFC41" s="494"/>
      <c r="IFD41" s="494"/>
      <c r="IFE41" s="494"/>
      <c r="IFF41" s="494"/>
      <c r="IFG41" s="494"/>
      <c r="IFH41" s="494"/>
      <c r="IFI41" s="494"/>
      <c r="IFJ41" s="494"/>
      <c r="IFK41" s="494"/>
      <c r="IFL41" s="494"/>
      <c r="IFM41" s="494"/>
      <c r="IFN41" s="494"/>
      <c r="IFO41" s="494"/>
      <c r="IFP41" s="494"/>
      <c r="IFQ41" s="494"/>
      <c r="IFR41" s="494"/>
      <c r="IFS41" s="494"/>
      <c r="IFT41" s="494"/>
      <c r="IFU41" s="494"/>
      <c r="IFV41" s="494"/>
      <c r="IFW41" s="494"/>
      <c r="IFX41" s="494"/>
      <c r="IFY41" s="494"/>
      <c r="IFZ41" s="494"/>
      <c r="IGA41" s="494"/>
      <c r="IGB41" s="494"/>
      <c r="IGC41" s="494"/>
      <c r="IGD41" s="494"/>
      <c r="IGE41" s="494"/>
      <c r="IGF41" s="494"/>
      <c r="IGG41" s="494"/>
      <c r="IGH41" s="494"/>
      <c r="IGI41" s="494"/>
      <c r="IGJ41" s="494"/>
      <c r="IGK41" s="494"/>
      <c r="IGL41" s="494"/>
      <c r="IGM41" s="494"/>
      <c r="IGN41" s="494"/>
      <c r="IGO41" s="494"/>
      <c r="IGP41" s="494"/>
      <c r="IGQ41" s="494"/>
      <c r="IGR41" s="494"/>
      <c r="IGS41" s="494"/>
      <c r="IGT41" s="494"/>
      <c r="IGU41" s="494"/>
      <c r="IGV41" s="494"/>
      <c r="IGW41" s="494"/>
      <c r="IGX41" s="494"/>
      <c r="IGY41" s="494"/>
      <c r="IGZ41" s="494"/>
      <c r="IHA41" s="494"/>
      <c r="IHB41" s="494"/>
      <c r="IHC41" s="494"/>
      <c r="IHD41" s="494"/>
      <c r="IHE41" s="494"/>
      <c r="IHF41" s="494"/>
      <c r="IHG41" s="494"/>
      <c r="IHH41" s="494"/>
      <c r="IHI41" s="494"/>
      <c r="IHJ41" s="494"/>
      <c r="IHK41" s="494"/>
      <c r="IHL41" s="494"/>
      <c r="IHM41" s="494"/>
      <c r="IHN41" s="494"/>
      <c r="IHO41" s="494"/>
      <c r="IHP41" s="494"/>
      <c r="IHQ41" s="494"/>
      <c r="IHR41" s="494"/>
      <c r="IHS41" s="494"/>
      <c r="IHT41" s="494"/>
      <c r="IHU41" s="494"/>
      <c r="IHV41" s="494"/>
      <c r="IHW41" s="494"/>
      <c r="IHX41" s="494"/>
      <c r="IHY41" s="494"/>
      <c r="IHZ41" s="494"/>
      <c r="IIA41" s="494"/>
      <c r="IIB41" s="494"/>
      <c r="IIC41" s="494"/>
      <c r="IID41" s="494"/>
      <c r="IIE41" s="494"/>
      <c r="IIF41" s="494"/>
      <c r="IIG41" s="494"/>
      <c r="IIH41" s="494"/>
      <c r="III41" s="494"/>
      <c r="IIJ41" s="494"/>
      <c r="IIK41" s="494"/>
      <c r="IIL41" s="494"/>
      <c r="IIM41" s="494"/>
      <c r="IIN41" s="494"/>
      <c r="IIO41" s="494"/>
      <c r="IIP41" s="494"/>
      <c r="IIQ41" s="494"/>
      <c r="IIR41" s="494"/>
      <c r="IIS41" s="494"/>
      <c r="IIT41" s="494"/>
      <c r="IIU41" s="494"/>
      <c r="IIV41" s="494"/>
      <c r="IIW41" s="494"/>
      <c r="IIX41" s="494"/>
      <c r="IIY41" s="494"/>
      <c r="IIZ41" s="494"/>
      <c r="IJA41" s="494"/>
      <c r="IJB41" s="494"/>
      <c r="IJC41" s="494"/>
      <c r="IJD41" s="494"/>
      <c r="IJE41" s="494"/>
      <c r="IJF41" s="494"/>
      <c r="IJG41" s="494"/>
      <c r="IJH41" s="494"/>
      <c r="IJI41" s="494"/>
      <c r="IJJ41" s="494"/>
      <c r="IJK41" s="494"/>
      <c r="IJL41" s="494"/>
      <c r="IJM41" s="494"/>
      <c r="IJN41" s="494"/>
      <c r="IJO41" s="494"/>
      <c r="IJP41" s="494"/>
      <c r="IJQ41" s="494"/>
      <c r="IJR41" s="494"/>
      <c r="IJS41" s="494"/>
      <c r="IJT41" s="494"/>
      <c r="IJU41" s="494"/>
      <c r="IJV41" s="494"/>
      <c r="IJW41" s="494"/>
      <c r="IJX41" s="494"/>
      <c r="IJY41" s="494"/>
      <c r="IJZ41" s="494"/>
      <c r="IKA41" s="494"/>
      <c r="IKB41" s="494"/>
      <c r="IKC41" s="494"/>
      <c r="IKD41" s="494"/>
      <c r="IKE41" s="494"/>
      <c r="IKF41" s="494"/>
      <c r="IKG41" s="494"/>
      <c r="IKH41" s="494"/>
      <c r="IKI41" s="494"/>
      <c r="IKJ41" s="494"/>
      <c r="IKK41" s="494"/>
      <c r="IKL41" s="494"/>
      <c r="IKM41" s="494"/>
      <c r="IKN41" s="494"/>
      <c r="IKO41" s="494"/>
      <c r="IKP41" s="494"/>
      <c r="IKQ41" s="494"/>
      <c r="IKR41" s="494"/>
      <c r="IKS41" s="494"/>
      <c r="IKT41" s="494"/>
      <c r="IKU41" s="494"/>
      <c r="IKV41" s="494"/>
      <c r="IKW41" s="494"/>
      <c r="IKX41" s="494"/>
      <c r="IKY41" s="494"/>
      <c r="IKZ41" s="494"/>
      <c r="ILA41" s="494"/>
      <c r="ILB41" s="494"/>
      <c r="ILC41" s="494"/>
      <c r="ILD41" s="494"/>
      <c r="ILE41" s="494"/>
      <c r="ILF41" s="494"/>
      <c r="ILG41" s="494"/>
      <c r="ILH41" s="494"/>
      <c r="ILI41" s="494"/>
      <c r="ILJ41" s="494"/>
      <c r="ILK41" s="494"/>
      <c r="ILL41" s="494"/>
      <c r="ILM41" s="494"/>
      <c r="ILN41" s="494"/>
      <c r="ILO41" s="494"/>
      <c r="ILP41" s="494"/>
      <c r="ILQ41" s="494"/>
      <c r="ILR41" s="494"/>
      <c r="ILS41" s="494"/>
      <c r="ILT41" s="494"/>
      <c r="ILU41" s="494"/>
      <c r="ILV41" s="494"/>
      <c r="ILW41" s="494"/>
      <c r="ILX41" s="494"/>
      <c r="ILY41" s="494"/>
      <c r="ILZ41" s="494"/>
      <c r="IMA41" s="494"/>
      <c r="IMB41" s="494"/>
      <c r="IMC41" s="494"/>
      <c r="IMD41" s="494"/>
      <c r="IME41" s="494"/>
      <c r="IMF41" s="494"/>
      <c r="IMG41" s="494"/>
      <c r="IMH41" s="494"/>
      <c r="IMI41" s="494"/>
      <c r="IMJ41" s="494"/>
      <c r="IMK41" s="494"/>
      <c r="IML41" s="494"/>
      <c r="IMM41" s="494"/>
      <c r="IMN41" s="494"/>
      <c r="IMO41" s="494"/>
      <c r="IMP41" s="494"/>
      <c r="IMQ41" s="494"/>
      <c r="IMR41" s="494"/>
      <c r="IMS41" s="494"/>
      <c r="IMT41" s="494"/>
      <c r="IMU41" s="494"/>
      <c r="IMV41" s="494"/>
      <c r="IMW41" s="494"/>
      <c r="IMX41" s="494"/>
      <c r="IMY41" s="494"/>
      <c r="IMZ41" s="494"/>
      <c r="INA41" s="494"/>
      <c r="INB41" s="494"/>
      <c r="INC41" s="494"/>
      <c r="IND41" s="494"/>
      <c r="INE41" s="494"/>
      <c r="INF41" s="494"/>
      <c r="ING41" s="494"/>
      <c r="INH41" s="494"/>
      <c r="INI41" s="494"/>
      <c r="INJ41" s="494"/>
      <c r="INK41" s="494"/>
      <c r="INL41" s="494"/>
      <c r="INM41" s="494"/>
      <c r="INN41" s="494"/>
      <c r="INO41" s="494"/>
      <c r="INP41" s="494"/>
      <c r="INQ41" s="494"/>
      <c r="INR41" s="494"/>
      <c r="INS41" s="494"/>
      <c r="INT41" s="494"/>
      <c r="INU41" s="494"/>
      <c r="INV41" s="494"/>
      <c r="INW41" s="494"/>
      <c r="INX41" s="494"/>
      <c r="INY41" s="494"/>
      <c r="INZ41" s="494"/>
      <c r="IOA41" s="494"/>
      <c r="IOB41" s="494"/>
      <c r="IOC41" s="494"/>
      <c r="IOD41" s="494"/>
      <c r="IOE41" s="494"/>
      <c r="IOF41" s="494"/>
      <c r="IOG41" s="494"/>
      <c r="IOH41" s="494"/>
      <c r="IOI41" s="494"/>
      <c r="IOJ41" s="494"/>
      <c r="IOK41" s="494"/>
      <c r="IOL41" s="494"/>
      <c r="IOM41" s="494"/>
      <c r="ION41" s="494"/>
      <c r="IOO41" s="494"/>
      <c r="IOP41" s="494"/>
      <c r="IOQ41" s="494"/>
      <c r="IOR41" s="494"/>
      <c r="IOS41" s="494"/>
      <c r="IOT41" s="494"/>
      <c r="IOU41" s="494"/>
      <c r="IOV41" s="494"/>
      <c r="IOW41" s="494"/>
      <c r="IOX41" s="494"/>
      <c r="IOY41" s="494"/>
      <c r="IOZ41" s="494"/>
      <c r="IPA41" s="494"/>
      <c r="IPB41" s="494"/>
      <c r="IPC41" s="494"/>
      <c r="IPD41" s="494"/>
      <c r="IPE41" s="494"/>
      <c r="IPF41" s="494"/>
      <c r="IPG41" s="494"/>
      <c r="IPH41" s="494"/>
      <c r="IPI41" s="494"/>
      <c r="IPJ41" s="494"/>
      <c r="IPK41" s="494"/>
      <c r="IPL41" s="494"/>
      <c r="IPM41" s="494"/>
      <c r="IPN41" s="494"/>
      <c r="IPO41" s="494"/>
      <c r="IPP41" s="494"/>
      <c r="IPQ41" s="494"/>
      <c r="IPR41" s="494"/>
      <c r="IPS41" s="494"/>
      <c r="IPT41" s="494"/>
      <c r="IPU41" s="494"/>
      <c r="IPV41" s="494"/>
      <c r="IPW41" s="494"/>
      <c r="IPX41" s="494"/>
      <c r="IPY41" s="494"/>
      <c r="IPZ41" s="494"/>
      <c r="IQA41" s="494"/>
      <c r="IQB41" s="494"/>
      <c r="IQC41" s="494"/>
      <c r="IQD41" s="494"/>
      <c r="IQE41" s="494"/>
      <c r="IQF41" s="494"/>
      <c r="IQG41" s="494"/>
      <c r="IQH41" s="494"/>
      <c r="IQI41" s="494"/>
      <c r="IQJ41" s="494"/>
      <c r="IQK41" s="494"/>
      <c r="IQL41" s="494"/>
      <c r="IQM41" s="494"/>
      <c r="IQN41" s="494"/>
      <c r="IQO41" s="494"/>
      <c r="IQP41" s="494"/>
      <c r="IQQ41" s="494"/>
      <c r="IQR41" s="494"/>
      <c r="IQS41" s="494"/>
      <c r="IQT41" s="494"/>
      <c r="IQU41" s="494"/>
      <c r="IQV41" s="494"/>
      <c r="IQW41" s="494"/>
      <c r="IQX41" s="494"/>
      <c r="IQY41" s="494"/>
      <c r="IQZ41" s="494"/>
      <c r="IRA41" s="494"/>
      <c r="IRB41" s="494"/>
      <c r="IRC41" s="494"/>
      <c r="IRD41" s="494"/>
      <c r="IRE41" s="494"/>
      <c r="IRF41" s="494"/>
      <c r="IRG41" s="494"/>
      <c r="IRH41" s="494"/>
      <c r="IRI41" s="494"/>
      <c r="IRJ41" s="494"/>
      <c r="IRK41" s="494"/>
      <c r="IRL41" s="494"/>
      <c r="IRM41" s="494"/>
      <c r="IRN41" s="494"/>
      <c r="IRO41" s="494"/>
      <c r="IRP41" s="494"/>
      <c r="IRQ41" s="494"/>
      <c r="IRR41" s="494"/>
      <c r="IRS41" s="494"/>
      <c r="IRT41" s="494"/>
      <c r="IRU41" s="494"/>
      <c r="IRV41" s="494"/>
      <c r="IRW41" s="494"/>
      <c r="IRX41" s="494"/>
      <c r="IRY41" s="494"/>
      <c r="IRZ41" s="494"/>
      <c r="ISA41" s="494"/>
      <c r="ISB41" s="494"/>
      <c r="ISC41" s="494"/>
      <c r="ISD41" s="494"/>
      <c r="ISE41" s="494"/>
      <c r="ISF41" s="494"/>
      <c r="ISG41" s="494"/>
      <c r="ISH41" s="494"/>
      <c r="ISI41" s="494"/>
      <c r="ISJ41" s="494"/>
      <c r="ISK41" s="494"/>
      <c r="ISL41" s="494"/>
      <c r="ISM41" s="494"/>
      <c r="ISN41" s="494"/>
      <c r="ISO41" s="494"/>
      <c r="ISP41" s="494"/>
      <c r="ISQ41" s="494"/>
      <c r="ISR41" s="494"/>
      <c r="ISS41" s="494"/>
      <c r="IST41" s="494"/>
      <c r="ISU41" s="494"/>
      <c r="ISV41" s="494"/>
      <c r="ISW41" s="494"/>
      <c r="ISX41" s="494"/>
      <c r="ISY41" s="494"/>
      <c r="ISZ41" s="494"/>
      <c r="ITA41" s="494"/>
      <c r="ITB41" s="494"/>
      <c r="ITC41" s="494"/>
      <c r="ITD41" s="494"/>
      <c r="ITE41" s="494"/>
      <c r="ITF41" s="494"/>
      <c r="ITG41" s="494"/>
      <c r="ITH41" s="494"/>
      <c r="ITI41" s="494"/>
      <c r="ITJ41" s="494"/>
      <c r="ITK41" s="494"/>
      <c r="ITL41" s="494"/>
      <c r="ITM41" s="494"/>
      <c r="ITN41" s="494"/>
      <c r="ITO41" s="494"/>
      <c r="ITP41" s="494"/>
      <c r="ITQ41" s="494"/>
      <c r="ITR41" s="494"/>
      <c r="ITS41" s="494"/>
      <c r="ITT41" s="494"/>
      <c r="ITU41" s="494"/>
      <c r="ITV41" s="494"/>
      <c r="ITW41" s="494"/>
      <c r="ITX41" s="494"/>
      <c r="ITY41" s="494"/>
      <c r="ITZ41" s="494"/>
      <c r="IUA41" s="494"/>
      <c r="IUB41" s="494"/>
      <c r="IUC41" s="494"/>
      <c r="IUD41" s="494"/>
      <c r="IUE41" s="494"/>
      <c r="IUF41" s="494"/>
      <c r="IUG41" s="494"/>
      <c r="IUH41" s="494"/>
      <c r="IUI41" s="494"/>
      <c r="IUJ41" s="494"/>
      <c r="IUK41" s="494"/>
      <c r="IUL41" s="494"/>
      <c r="IUM41" s="494"/>
      <c r="IUN41" s="494"/>
      <c r="IUO41" s="494"/>
      <c r="IUP41" s="494"/>
      <c r="IUQ41" s="494"/>
      <c r="IUR41" s="494"/>
      <c r="IUS41" s="494"/>
      <c r="IUT41" s="494"/>
      <c r="IUU41" s="494"/>
      <c r="IUV41" s="494"/>
      <c r="IUW41" s="494"/>
      <c r="IUX41" s="494"/>
      <c r="IUY41" s="494"/>
      <c r="IUZ41" s="494"/>
      <c r="IVA41" s="494"/>
      <c r="IVB41" s="494"/>
      <c r="IVC41" s="494"/>
      <c r="IVD41" s="494"/>
      <c r="IVE41" s="494"/>
      <c r="IVF41" s="494"/>
      <c r="IVG41" s="494"/>
      <c r="IVH41" s="494"/>
      <c r="IVI41" s="494"/>
      <c r="IVJ41" s="494"/>
      <c r="IVK41" s="494"/>
      <c r="IVL41" s="494"/>
      <c r="IVM41" s="494"/>
      <c r="IVN41" s="494"/>
      <c r="IVO41" s="494"/>
      <c r="IVP41" s="494"/>
      <c r="IVQ41" s="494"/>
      <c r="IVR41" s="494"/>
      <c r="IVS41" s="494"/>
      <c r="IVT41" s="494"/>
      <c r="IVU41" s="494"/>
      <c r="IVV41" s="494"/>
      <c r="IVW41" s="494"/>
      <c r="IVX41" s="494"/>
      <c r="IVY41" s="494"/>
      <c r="IVZ41" s="494"/>
      <c r="IWA41" s="494"/>
      <c r="IWB41" s="494"/>
      <c r="IWC41" s="494"/>
      <c r="IWD41" s="494"/>
      <c r="IWE41" s="494"/>
      <c r="IWF41" s="494"/>
      <c r="IWG41" s="494"/>
      <c r="IWH41" s="494"/>
      <c r="IWI41" s="494"/>
      <c r="IWJ41" s="494"/>
      <c r="IWK41" s="494"/>
      <c r="IWL41" s="494"/>
      <c r="IWM41" s="494"/>
      <c r="IWN41" s="494"/>
      <c r="IWO41" s="494"/>
      <c r="IWP41" s="494"/>
      <c r="IWQ41" s="494"/>
      <c r="IWR41" s="494"/>
      <c r="IWS41" s="494"/>
      <c r="IWT41" s="494"/>
      <c r="IWU41" s="494"/>
      <c r="IWV41" s="494"/>
      <c r="IWW41" s="494"/>
      <c r="IWX41" s="494"/>
      <c r="IWY41" s="494"/>
      <c r="IWZ41" s="494"/>
      <c r="IXA41" s="494"/>
      <c r="IXB41" s="494"/>
      <c r="IXC41" s="494"/>
      <c r="IXD41" s="494"/>
      <c r="IXE41" s="494"/>
      <c r="IXF41" s="494"/>
      <c r="IXG41" s="494"/>
      <c r="IXH41" s="494"/>
      <c r="IXI41" s="494"/>
      <c r="IXJ41" s="494"/>
      <c r="IXK41" s="494"/>
      <c r="IXL41" s="494"/>
      <c r="IXM41" s="494"/>
      <c r="IXN41" s="494"/>
      <c r="IXO41" s="494"/>
      <c r="IXP41" s="494"/>
      <c r="IXQ41" s="494"/>
      <c r="IXR41" s="494"/>
      <c r="IXS41" s="494"/>
      <c r="IXT41" s="494"/>
      <c r="IXU41" s="494"/>
      <c r="IXV41" s="494"/>
      <c r="IXW41" s="494"/>
      <c r="IXX41" s="494"/>
      <c r="IXY41" s="494"/>
      <c r="IXZ41" s="494"/>
      <c r="IYA41" s="494"/>
      <c r="IYB41" s="494"/>
      <c r="IYC41" s="494"/>
      <c r="IYD41" s="494"/>
      <c r="IYE41" s="494"/>
      <c r="IYF41" s="494"/>
      <c r="IYG41" s="494"/>
      <c r="IYH41" s="494"/>
      <c r="IYI41" s="494"/>
      <c r="IYJ41" s="494"/>
      <c r="IYK41" s="494"/>
      <c r="IYL41" s="494"/>
      <c r="IYM41" s="494"/>
      <c r="IYN41" s="494"/>
      <c r="IYO41" s="494"/>
      <c r="IYP41" s="494"/>
      <c r="IYQ41" s="494"/>
      <c r="IYR41" s="494"/>
      <c r="IYS41" s="494"/>
      <c r="IYT41" s="494"/>
      <c r="IYU41" s="494"/>
      <c r="IYV41" s="494"/>
      <c r="IYW41" s="494"/>
      <c r="IYX41" s="494"/>
      <c r="IYY41" s="494"/>
      <c r="IYZ41" s="494"/>
      <c r="IZA41" s="494"/>
      <c r="IZB41" s="494"/>
      <c r="IZC41" s="494"/>
      <c r="IZD41" s="494"/>
      <c r="IZE41" s="494"/>
      <c r="IZF41" s="494"/>
      <c r="IZG41" s="494"/>
      <c r="IZH41" s="494"/>
      <c r="IZI41" s="494"/>
      <c r="IZJ41" s="494"/>
      <c r="IZK41" s="494"/>
      <c r="IZL41" s="494"/>
      <c r="IZM41" s="494"/>
      <c r="IZN41" s="494"/>
      <c r="IZO41" s="494"/>
      <c r="IZP41" s="494"/>
      <c r="IZQ41" s="494"/>
      <c r="IZR41" s="494"/>
      <c r="IZS41" s="494"/>
      <c r="IZT41" s="494"/>
      <c r="IZU41" s="494"/>
      <c r="IZV41" s="494"/>
      <c r="IZW41" s="494"/>
      <c r="IZX41" s="494"/>
      <c r="IZY41" s="494"/>
      <c r="IZZ41" s="494"/>
      <c r="JAA41" s="494"/>
      <c r="JAB41" s="494"/>
      <c r="JAC41" s="494"/>
      <c r="JAD41" s="494"/>
      <c r="JAE41" s="494"/>
      <c r="JAF41" s="494"/>
      <c r="JAG41" s="494"/>
      <c r="JAH41" s="494"/>
      <c r="JAI41" s="494"/>
      <c r="JAJ41" s="494"/>
      <c r="JAK41" s="494"/>
      <c r="JAL41" s="494"/>
      <c r="JAM41" s="494"/>
      <c r="JAN41" s="494"/>
      <c r="JAO41" s="494"/>
      <c r="JAP41" s="494"/>
      <c r="JAQ41" s="494"/>
      <c r="JAR41" s="494"/>
      <c r="JAS41" s="494"/>
      <c r="JAT41" s="494"/>
      <c r="JAU41" s="494"/>
      <c r="JAV41" s="494"/>
      <c r="JAW41" s="494"/>
      <c r="JAX41" s="494"/>
      <c r="JAY41" s="494"/>
      <c r="JAZ41" s="494"/>
      <c r="JBA41" s="494"/>
      <c r="JBB41" s="494"/>
      <c r="JBC41" s="494"/>
      <c r="JBD41" s="494"/>
      <c r="JBE41" s="494"/>
      <c r="JBF41" s="494"/>
      <c r="JBG41" s="494"/>
      <c r="JBH41" s="494"/>
      <c r="JBI41" s="494"/>
      <c r="JBJ41" s="494"/>
      <c r="JBK41" s="494"/>
      <c r="JBL41" s="494"/>
      <c r="JBM41" s="494"/>
      <c r="JBN41" s="494"/>
      <c r="JBO41" s="494"/>
      <c r="JBP41" s="494"/>
      <c r="JBQ41" s="494"/>
      <c r="JBR41" s="494"/>
      <c r="JBS41" s="494"/>
      <c r="JBT41" s="494"/>
      <c r="JBU41" s="494"/>
      <c r="JBV41" s="494"/>
      <c r="JBW41" s="494"/>
      <c r="JBX41" s="494"/>
      <c r="JBY41" s="494"/>
      <c r="JBZ41" s="494"/>
      <c r="JCA41" s="494"/>
      <c r="JCB41" s="494"/>
      <c r="JCC41" s="494"/>
      <c r="JCD41" s="494"/>
      <c r="JCE41" s="494"/>
      <c r="JCF41" s="494"/>
      <c r="JCG41" s="494"/>
      <c r="JCH41" s="494"/>
      <c r="JCI41" s="494"/>
      <c r="JCJ41" s="494"/>
      <c r="JCK41" s="494"/>
      <c r="JCL41" s="494"/>
      <c r="JCM41" s="494"/>
      <c r="JCN41" s="494"/>
      <c r="JCO41" s="494"/>
      <c r="JCP41" s="494"/>
      <c r="JCQ41" s="494"/>
      <c r="JCR41" s="494"/>
      <c r="JCS41" s="494"/>
      <c r="JCT41" s="494"/>
      <c r="JCU41" s="494"/>
      <c r="JCV41" s="494"/>
      <c r="JCW41" s="494"/>
      <c r="JCX41" s="494"/>
      <c r="JCY41" s="494"/>
      <c r="JCZ41" s="494"/>
      <c r="JDA41" s="494"/>
      <c r="JDB41" s="494"/>
      <c r="JDC41" s="494"/>
      <c r="JDD41" s="494"/>
      <c r="JDE41" s="494"/>
      <c r="JDF41" s="494"/>
      <c r="JDG41" s="494"/>
      <c r="JDH41" s="494"/>
      <c r="JDI41" s="494"/>
      <c r="JDJ41" s="494"/>
      <c r="JDK41" s="494"/>
      <c r="JDL41" s="494"/>
      <c r="JDM41" s="494"/>
      <c r="JDN41" s="494"/>
      <c r="JDO41" s="494"/>
      <c r="JDP41" s="494"/>
      <c r="JDQ41" s="494"/>
      <c r="JDR41" s="494"/>
      <c r="JDS41" s="494"/>
      <c r="JDT41" s="494"/>
      <c r="JDU41" s="494"/>
      <c r="JDV41" s="494"/>
      <c r="JDW41" s="494"/>
      <c r="JDX41" s="494"/>
      <c r="JDY41" s="494"/>
      <c r="JDZ41" s="494"/>
      <c r="JEA41" s="494"/>
      <c r="JEB41" s="494"/>
      <c r="JEC41" s="494"/>
      <c r="JED41" s="494"/>
      <c r="JEE41" s="494"/>
      <c r="JEF41" s="494"/>
      <c r="JEG41" s="494"/>
      <c r="JEH41" s="494"/>
      <c r="JEI41" s="494"/>
      <c r="JEJ41" s="494"/>
      <c r="JEK41" s="494"/>
      <c r="JEL41" s="494"/>
      <c r="JEM41" s="494"/>
      <c r="JEN41" s="494"/>
      <c r="JEO41" s="494"/>
      <c r="JEP41" s="494"/>
      <c r="JEQ41" s="494"/>
      <c r="JER41" s="494"/>
      <c r="JES41" s="494"/>
      <c r="JET41" s="494"/>
      <c r="JEU41" s="494"/>
      <c r="JEV41" s="494"/>
      <c r="JEW41" s="494"/>
      <c r="JEX41" s="494"/>
      <c r="JEY41" s="494"/>
      <c r="JEZ41" s="494"/>
      <c r="JFA41" s="494"/>
      <c r="JFB41" s="494"/>
      <c r="JFC41" s="494"/>
      <c r="JFD41" s="494"/>
      <c r="JFE41" s="494"/>
      <c r="JFF41" s="494"/>
      <c r="JFG41" s="494"/>
      <c r="JFH41" s="494"/>
      <c r="JFI41" s="494"/>
      <c r="JFJ41" s="494"/>
      <c r="JFK41" s="494"/>
      <c r="JFL41" s="494"/>
      <c r="JFM41" s="494"/>
      <c r="JFN41" s="494"/>
      <c r="JFO41" s="494"/>
      <c r="JFP41" s="494"/>
      <c r="JFQ41" s="494"/>
      <c r="JFR41" s="494"/>
      <c r="JFS41" s="494"/>
      <c r="JFT41" s="494"/>
      <c r="JFU41" s="494"/>
      <c r="JFV41" s="494"/>
      <c r="JFW41" s="494"/>
      <c r="JFX41" s="494"/>
      <c r="JFY41" s="494"/>
      <c r="JFZ41" s="494"/>
      <c r="JGA41" s="494"/>
      <c r="JGB41" s="494"/>
      <c r="JGC41" s="494"/>
      <c r="JGD41" s="494"/>
      <c r="JGE41" s="494"/>
      <c r="JGF41" s="494"/>
      <c r="JGG41" s="494"/>
      <c r="JGH41" s="494"/>
      <c r="JGI41" s="494"/>
      <c r="JGJ41" s="494"/>
      <c r="JGK41" s="494"/>
      <c r="JGL41" s="494"/>
      <c r="JGM41" s="494"/>
      <c r="JGN41" s="494"/>
      <c r="JGO41" s="494"/>
      <c r="JGP41" s="494"/>
      <c r="JGQ41" s="494"/>
      <c r="JGR41" s="494"/>
      <c r="JGS41" s="494"/>
      <c r="JGT41" s="494"/>
      <c r="JGU41" s="494"/>
      <c r="JGV41" s="494"/>
      <c r="JGW41" s="494"/>
      <c r="JGX41" s="494"/>
      <c r="JGY41" s="494"/>
      <c r="JGZ41" s="494"/>
      <c r="JHA41" s="494"/>
      <c r="JHB41" s="494"/>
      <c r="JHC41" s="494"/>
      <c r="JHD41" s="494"/>
      <c r="JHE41" s="494"/>
      <c r="JHF41" s="494"/>
      <c r="JHG41" s="494"/>
      <c r="JHH41" s="494"/>
      <c r="JHI41" s="494"/>
      <c r="JHJ41" s="494"/>
      <c r="JHK41" s="494"/>
      <c r="JHL41" s="494"/>
      <c r="JHM41" s="494"/>
      <c r="JHN41" s="494"/>
      <c r="JHO41" s="494"/>
      <c r="JHP41" s="494"/>
      <c r="JHQ41" s="494"/>
      <c r="JHR41" s="494"/>
      <c r="JHS41" s="494"/>
      <c r="JHT41" s="494"/>
      <c r="JHU41" s="494"/>
      <c r="JHV41" s="494"/>
      <c r="JHW41" s="494"/>
      <c r="JHX41" s="494"/>
      <c r="JHY41" s="494"/>
      <c r="JHZ41" s="494"/>
      <c r="JIA41" s="494"/>
      <c r="JIB41" s="494"/>
      <c r="JIC41" s="494"/>
      <c r="JID41" s="494"/>
      <c r="JIE41" s="494"/>
      <c r="JIF41" s="494"/>
      <c r="JIG41" s="494"/>
      <c r="JIH41" s="494"/>
      <c r="JII41" s="494"/>
      <c r="JIJ41" s="494"/>
      <c r="JIK41" s="494"/>
      <c r="JIL41" s="494"/>
      <c r="JIM41" s="494"/>
      <c r="JIN41" s="494"/>
      <c r="JIO41" s="494"/>
      <c r="JIP41" s="494"/>
      <c r="JIQ41" s="494"/>
      <c r="JIR41" s="494"/>
      <c r="JIS41" s="494"/>
      <c r="JIT41" s="494"/>
      <c r="JIU41" s="494"/>
      <c r="JIV41" s="494"/>
      <c r="JIW41" s="494"/>
      <c r="JIX41" s="494"/>
      <c r="JIY41" s="494"/>
      <c r="JIZ41" s="494"/>
      <c r="JJA41" s="494"/>
      <c r="JJB41" s="494"/>
      <c r="JJC41" s="494"/>
      <c r="JJD41" s="494"/>
      <c r="JJE41" s="494"/>
      <c r="JJF41" s="494"/>
      <c r="JJG41" s="494"/>
      <c r="JJH41" s="494"/>
      <c r="JJI41" s="494"/>
      <c r="JJJ41" s="494"/>
      <c r="JJK41" s="494"/>
      <c r="JJL41" s="494"/>
      <c r="JJM41" s="494"/>
      <c r="JJN41" s="494"/>
      <c r="JJO41" s="494"/>
      <c r="JJP41" s="494"/>
      <c r="JJQ41" s="494"/>
      <c r="JJR41" s="494"/>
      <c r="JJS41" s="494"/>
      <c r="JJT41" s="494"/>
      <c r="JJU41" s="494"/>
      <c r="JJV41" s="494"/>
      <c r="JJW41" s="494"/>
      <c r="JJX41" s="494"/>
      <c r="JJY41" s="494"/>
      <c r="JJZ41" s="494"/>
      <c r="JKA41" s="494"/>
      <c r="JKB41" s="494"/>
      <c r="JKC41" s="494"/>
      <c r="JKD41" s="494"/>
      <c r="JKE41" s="494"/>
      <c r="JKF41" s="494"/>
      <c r="JKG41" s="494"/>
      <c r="JKH41" s="494"/>
      <c r="JKI41" s="494"/>
      <c r="JKJ41" s="494"/>
      <c r="JKK41" s="494"/>
      <c r="JKL41" s="494"/>
      <c r="JKM41" s="494"/>
      <c r="JKN41" s="494"/>
      <c r="JKO41" s="494"/>
      <c r="JKP41" s="494"/>
      <c r="JKQ41" s="494"/>
      <c r="JKR41" s="494"/>
      <c r="JKS41" s="494"/>
      <c r="JKT41" s="494"/>
      <c r="JKU41" s="494"/>
      <c r="JKV41" s="494"/>
      <c r="JKW41" s="494"/>
      <c r="JKX41" s="494"/>
      <c r="JKY41" s="494"/>
      <c r="JKZ41" s="494"/>
      <c r="JLA41" s="494"/>
      <c r="JLB41" s="494"/>
      <c r="JLC41" s="494"/>
      <c r="JLD41" s="494"/>
      <c r="JLE41" s="494"/>
      <c r="JLF41" s="494"/>
      <c r="JLG41" s="494"/>
      <c r="JLH41" s="494"/>
      <c r="JLI41" s="494"/>
      <c r="JLJ41" s="494"/>
      <c r="JLK41" s="494"/>
      <c r="JLL41" s="494"/>
      <c r="JLM41" s="494"/>
      <c r="JLN41" s="494"/>
      <c r="JLO41" s="494"/>
      <c r="JLP41" s="494"/>
      <c r="JLQ41" s="494"/>
      <c r="JLR41" s="494"/>
      <c r="JLS41" s="494"/>
      <c r="JLT41" s="494"/>
      <c r="JLU41" s="494"/>
      <c r="JLV41" s="494"/>
      <c r="JLW41" s="494"/>
      <c r="JLX41" s="494"/>
      <c r="JLY41" s="494"/>
      <c r="JLZ41" s="494"/>
      <c r="JMA41" s="494"/>
      <c r="JMB41" s="494"/>
      <c r="JMC41" s="494"/>
      <c r="JMD41" s="494"/>
      <c r="JME41" s="494"/>
      <c r="JMF41" s="494"/>
      <c r="JMG41" s="494"/>
      <c r="JMH41" s="494"/>
      <c r="JMI41" s="494"/>
      <c r="JMJ41" s="494"/>
      <c r="JMK41" s="494"/>
      <c r="JML41" s="494"/>
      <c r="JMM41" s="494"/>
      <c r="JMN41" s="494"/>
      <c r="JMO41" s="494"/>
      <c r="JMP41" s="494"/>
      <c r="JMQ41" s="494"/>
      <c r="JMR41" s="494"/>
      <c r="JMS41" s="494"/>
      <c r="JMT41" s="494"/>
      <c r="JMU41" s="494"/>
      <c r="JMV41" s="494"/>
      <c r="JMW41" s="494"/>
      <c r="JMX41" s="494"/>
      <c r="JMY41" s="494"/>
      <c r="JMZ41" s="494"/>
      <c r="JNA41" s="494"/>
      <c r="JNB41" s="494"/>
      <c r="JNC41" s="494"/>
      <c r="JND41" s="494"/>
      <c r="JNE41" s="494"/>
      <c r="JNF41" s="494"/>
      <c r="JNG41" s="494"/>
      <c r="JNH41" s="494"/>
      <c r="JNI41" s="494"/>
      <c r="JNJ41" s="494"/>
      <c r="JNK41" s="494"/>
      <c r="JNL41" s="494"/>
      <c r="JNM41" s="494"/>
      <c r="JNN41" s="494"/>
      <c r="JNO41" s="494"/>
      <c r="JNP41" s="494"/>
      <c r="JNQ41" s="494"/>
      <c r="JNR41" s="494"/>
      <c r="JNS41" s="494"/>
      <c r="JNT41" s="494"/>
      <c r="JNU41" s="494"/>
      <c r="JNV41" s="494"/>
      <c r="JNW41" s="494"/>
      <c r="JNX41" s="494"/>
      <c r="JNY41" s="494"/>
      <c r="JNZ41" s="494"/>
      <c r="JOA41" s="494"/>
      <c r="JOB41" s="494"/>
      <c r="JOC41" s="494"/>
      <c r="JOD41" s="494"/>
      <c r="JOE41" s="494"/>
      <c r="JOF41" s="494"/>
      <c r="JOG41" s="494"/>
      <c r="JOH41" s="494"/>
      <c r="JOI41" s="494"/>
      <c r="JOJ41" s="494"/>
      <c r="JOK41" s="494"/>
      <c r="JOL41" s="494"/>
      <c r="JOM41" s="494"/>
      <c r="JON41" s="494"/>
      <c r="JOO41" s="494"/>
      <c r="JOP41" s="494"/>
      <c r="JOQ41" s="494"/>
      <c r="JOR41" s="494"/>
      <c r="JOS41" s="494"/>
      <c r="JOT41" s="494"/>
      <c r="JOU41" s="494"/>
      <c r="JOV41" s="494"/>
      <c r="JOW41" s="494"/>
      <c r="JOX41" s="494"/>
      <c r="JOY41" s="494"/>
      <c r="JOZ41" s="494"/>
      <c r="JPA41" s="494"/>
      <c r="JPB41" s="494"/>
      <c r="JPC41" s="494"/>
      <c r="JPD41" s="494"/>
      <c r="JPE41" s="494"/>
      <c r="JPF41" s="494"/>
      <c r="JPG41" s="494"/>
      <c r="JPH41" s="494"/>
      <c r="JPI41" s="494"/>
      <c r="JPJ41" s="494"/>
      <c r="JPK41" s="494"/>
      <c r="JPL41" s="494"/>
      <c r="JPM41" s="494"/>
      <c r="JPN41" s="494"/>
      <c r="JPO41" s="494"/>
      <c r="JPP41" s="494"/>
      <c r="JPQ41" s="494"/>
      <c r="JPR41" s="494"/>
      <c r="JPS41" s="494"/>
      <c r="JPT41" s="494"/>
      <c r="JPU41" s="494"/>
      <c r="JPV41" s="494"/>
      <c r="JPW41" s="494"/>
      <c r="JPX41" s="494"/>
      <c r="JPY41" s="494"/>
      <c r="JPZ41" s="494"/>
      <c r="JQA41" s="494"/>
      <c r="JQB41" s="494"/>
      <c r="JQC41" s="494"/>
      <c r="JQD41" s="494"/>
      <c r="JQE41" s="494"/>
      <c r="JQF41" s="494"/>
      <c r="JQG41" s="494"/>
      <c r="JQH41" s="494"/>
      <c r="JQI41" s="494"/>
      <c r="JQJ41" s="494"/>
      <c r="JQK41" s="494"/>
      <c r="JQL41" s="494"/>
      <c r="JQM41" s="494"/>
      <c r="JQN41" s="494"/>
      <c r="JQO41" s="494"/>
      <c r="JQP41" s="494"/>
      <c r="JQQ41" s="494"/>
      <c r="JQR41" s="494"/>
      <c r="JQS41" s="494"/>
      <c r="JQT41" s="494"/>
      <c r="JQU41" s="494"/>
      <c r="JQV41" s="494"/>
      <c r="JQW41" s="494"/>
      <c r="JQX41" s="494"/>
      <c r="JQY41" s="494"/>
      <c r="JQZ41" s="494"/>
      <c r="JRA41" s="494"/>
      <c r="JRB41" s="494"/>
      <c r="JRC41" s="494"/>
      <c r="JRD41" s="494"/>
      <c r="JRE41" s="494"/>
      <c r="JRF41" s="494"/>
      <c r="JRG41" s="494"/>
      <c r="JRH41" s="494"/>
      <c r="JRI41" s="494"/>
      <c r="JRJ41" s="494"/>
      <c r="JRK41" s="494"/>
      <c r="JRL41" s="494"/>
      <c r="JRM41" s="494"/>
      <c r="JRN41" s="494"/>
      <c r="JRO41" s="494"/>
      <c r="JRP41" s="494"/>
      <c r="JRQ41" s="494"/>
      <c r="JRR41" s="494"/>
      <c r="JRS41" s="494"/>
      <c r="JRT41" s="494"/>
      <c r="JRU41" s="494"/>
      <c r="JRV41" s="494"/>
      <c r="JRW41" s="494"/>
      <c r="JRX41" s="494"/>
      <c r="JRY41" s="494"/>
      <c r="JRZ41" s="494"/>
      <c r="JSA41" s="494"/>
      <c r="JSB41" s="494"/>
      <c r="JSC41" s="494"/>
      <c r="JSD41" s="494"/>
      <c r="JSE41" s="494"/>
      <c r="JSF41" s="494"/>
      <c r="JSG41" s="494"/>
      <c r="JSH41" s="494"/>
      <c r="JSI41" s="494"/>
      <c r="JSJ41" s="494"/>
      <c r="JSK41" s="494"/>
      <c r="JSL41" s="494"/>
      <c r="JSM41" s="494"/>
      <c r="JSN41" s="494"/>
      <c r="JSO41" s="494"/>
      <c r="JSP41" s="494"/>
      <c r="JSQ41" s="494"/>
      <c r="JSR41" s="494"/>
      <c r="JSS41" s="494"/>
      <c r="JST41" s="494"/>
      <c r="JSU41" s="494"/>
      <c r="JSV41" s="494"/>
      <c r="JSW41" s="494"/>
      <c r="JSX41" s="494"/>
      <c r="JSY41" s="494"/>
      <c r="JSZ41" s="494"/>
      <c r="JTA41" s="494"/>
      <c r="JTB41" s="494"/>
      <c r="JTC41" s="494"/>
      <c r="JTD41" s="494"/>
      <c r="JTE41" s="494"/>
      <c r="JTF41" s="494"/>
      <c r="JTG41" s="494"/>
      <c r="JTH41" s="494"/>
      <c r="JTI41" s="494"/>
      <c r="JTJ41" s="494"/>
      <c r="JTK41" s="494"/>
      <c r="JTL41" s="494"/>
      <c r="JTM41" s="494"/>
      <c r="JTN41" s="494"/>
      <c r="JTO41" s="494"/>
      <c r="JTP41" s="494"/>
      <c r="JTQ41" s="494"/>
      <c r="JTR41" s="494"/>
      <c r="JTS41" s="494"/>
      <c r="JTT41" s="494"/>
      <c r="JTU41" s="494"/>
      <c r="JTV41" s="494"/>
      <c r="JTW41" s="494"/>
      <c r="JTX41" s="494"/>
      <c r="JTY41" s="494"/>
      <c r="JTZ41" s="494"/>
      <c r="JUA41" s="494"/>
      <c r="JUB41" s="494"/>
      <c r="JUC41" s="494"/>
      <c r="JUD41" s="494"/>
      <c r="JUE41" s="494"/>
      <c r="JUF41" s="494"/>
      <c r="JUG41" s="494"/>
      <c r="JUH41" s="494"/>
      <c r="JUI41" s="494"/>
      <c r="JUJ41" s="494"/>
      <c r="JUK41" s="494"/>
      <c r="JUL41" s="494"/>
      <c r="JUM41" s="494"/>
      <c r="JUN41" s="494"/>
      <c r="JUO41" s="494"/>
      <c r="JUP41" s="494"/>
      <c r="JUQ41" s="494"/>
      <c r="JUR41" s="494"/>
      <c r="JUS41" s="494"/>
      <c r="JUT41" s="494"/>
      <c r="JUU41" s="494"/>
      <c r="JUV41" s="494"/>
      <c r="JUW41" s="494"/>
      <c r="JUX41" s="494"/>
      <c r="JUY41" s="494"/>
      <c r="JUZ41" s="494"/>
      <c r="JVA41" s="494"/>
      <c r="JVB41" s="494"/>
      <c r="JVC41" s="494"/>
      <c r="JVD41" s="494"/>
      <c r="JVE41" s="494"/>
      <c r="JVF41" s="494"/>
      <c r="JVG41" s="494"/>
      <c r="JVH41" s="494"/>
      <c r="JVI41" s="494"/>
      <c r="JVJ41" s="494"/>
      <c r="JVK41" s="494"/>
      <c r="JVL41" s="494"/>
      <c r="JVM41" s="494"/>
      <c r="JVN41" s="494"/>
      <c r="JVO41" s="494"/>
      <c r="JVP41" s="494"/>
      <c r="JVQ41" s="494"/>
      <c r="JVR41" s="494"/>
      <c r="JVS41" s="494"/>
      <c r="JVT41" s="494"/>
      <c r="JVU41" s="494"/>
      <c r="JVV41" s="494"/>
      <c r="JVW41" s="494"/>
      <c r="JVX41" s="494"/>
      <c r="JVY41" s="494"/>
      <c r="JVZ41" s="494"/>
      <c r="JWA41" s="494"/>
      <c r="JWB41" s="494"/>
      <c r="JWC41" s="494"/>
      <c r="JWD41" s="494"/>
      <c r="JWE41" s="494"/>
      <c r="JWF41" s="494"/>
      <c r="JWG41" s="494"/>
      <c r="JWH41" s="494"/>
      <c r="JWI41" s="494"/>
      <c r="JWJ41" s="494"/>
      <c r="JWK41" s="494"/>
      <c r="JWL41" s="494"/>
      <c r="JWM41" s="494"/>
      <c r="JWN41" s="494"/>
      <c r="JWO41" s="494"/>
      <c r="JWP41" s="494"/>
      <c r="JWQ41" s="494"/>
      <c r="JWR41" s="494"/>
      <c r="JWS41" s="494"/>
      <c r="JWT41" s="494"/>
      <c r="JWU41" s="494"/>
      <c r="JWV41" s="494"/>
      <c r="JWW41" s="494"/>
      <c r="JWX41" s="494"/>
      <c r="JWY41" s="494"/>
      <c r="JWZ41" s="494"/>
      <c r="JXA41" s="494"/>
      <c r="JXB41" s="494"/>
      <c r="JXC41" s="494"/>
      <c r="JXD41" s="494"/>
      <c r="JXE41" s="494"/>
      <c r="JXF41" s="494"/>
      <c r="JXG41" s="494"/>
      <c r="JXH41" s="494"/>
      <c r="JXI41" s="494"/>
      <c r="JXJ41" s="494"/>
      <c r="JXK41" s="494"/>
      <c r="JXL41" s="494"/>
      <c r="JXM41" s="494"/>
      <c r="JXN41" s="494"/>
      <c r="JXO41" s="494"/>
      <c r="JXP41" s="494"/>
      <c r="JXQ41" s="494"/>
      <c r="JXR41" s="494"/>
      <c r="JXS41" s="494"/>
      <c r="JXT41" s="494"/>
      <c r="JXU41" s="494"/>
      <c r="JXV41" s="494"/>
      <c r="JXW41" s="494"/>
      <c r="JXX41" s="494"/>
      <c r="JXY41" s="494"/>
      <c r="JXZ41" s="494"/>
      <c r="JYA41" s="494"/>
      <c r="JYB41" s="494"/>
      <c r="JYC41" s="494"/>
      <c r="JYD41" s="494"/>
      <c r="JYE41" s="494"/>
      <c r="JYF41" s="494"/>
      <c r="JYG41" s="494"/>
      <c r="JYH41" s="494"/>
      <c r="JYI41" s="494"/>
      <c r="JYJ41" s="494"/>
      <c r="JYK41" s="494"/>
      <c r="JYL41" s="494"/>
      <c r="JYM41" s="494"/>
      <c r="JYN41" s="494"/>
      <c r="JYO41" s="494"/>
      <c r="JYP41" s="494"/>
      <c r="JYQ41" s="494"/>
      <c r="JYR41" s="494"/>
      <c r="JYS41" s="494"/>
      <c r="JYT41" s="494"/>
      <c r="JYU41" s="494"/>
      <c r="JYV41" s="494"/>
      <c r="JYW41" s="494"/>
      <c r="JYX41" s="494"/>
      <c r="JYY41" s="494"/>
      <c r="JYZ41" s="494"/>
      <c r="JZA41" s="494"/>
      <c r="JZB41" s="494"/>
      <c r="JZC41" s="494"/>
      <c r="JZD41" s="494"/>
      <c r="JZE41" s="494"/>
      <c r="JZF41" s="494"/>
      <c r="JZG41" s="494"/>
      <c r="JZH41" s="494"/>
      <c r="JZI41" s="494"/>
      <c r="JZJ41" s="494"/>
      <c r="JZK41" s="494"/>
      <c r="JZL41" s="494"/>
      <c r="JZM41" s="494"/>
      <c r="JZN41" s="494"/>
      <c r="JZO41" s="494"/>
      <c r="JZP41" s="494"/>
      <c r="JZQ41" s="494"/>
      <c r="JZR41" s="494"/>
      <c r="JZS41" s="494"/>
      <c r="JZT41" s="494"/>
      <c r="JZU41" s="494"/>
      <c r="JZV41" s="494"/>
      <c r="JZW41" s="494"/>
      <c r="JZX41" s="494"/>
      <c r="JZY41" s="494"/>
      <c r="JZZ41" s="494"/>
      <c r="KAA41" s="494"/>
      <c r="KAB41" s="494"/>
      <c r="KAC41" s="494"/>
      <c r="KAD41" s="494"/>
      <c r="KAE41" s="494"/>
      <c r="KAF41" s="494"/>
      <c r="KAG41" s="494"/>
      <c r="KAH41" s="494"/>
      <c r="KAI41" s="494"/>
      <c r="KAJ41" s="494"/>
      <c r="KAK41" s="494"/>
      <c r="KAL41" s="494"/>
      <c r="KAM41" s="494"/>
      <c r="KAN41" s="494"/>
      <c r="KAO41" s="494"/>
      <c r="KAP41" s="494"/>
      <c r="KAQ41" s="494"/>
      <c r="KAR41" s="494"/>
      <c r="KAS41" s="494"/>
      <c r="KAT41" s="494"/>
      <c r="KAU41" s="494"/>
      <c r="KAV41" s="494"/>
      <c r="KAW41" s="494"/>
      <c r="KAX41" s="494"/>
      <c r="KAY41" s="494"/>
      <c r="KAZ41" s="494"/>
      <c r="KBA41" s="494"/>
      <c r="KBB41" s="494"/>
      <c r="KBC41" s="494"/>
      <c r="KBD41" s="494"/>
      <c r="KBE41" s="494"/>
      <c r="KBF41" s="494"/>
      <c r="KBG41" s="494"/>
      <c r="KBH41" s="494"/>
      <c r="KBI41" s="494"/>
      <c r="KBJ41" s="494"/>
      <c r="KBK41" s="494"/>
      <c r="KBL41" s="494"/>
      <c r="KBM41" s="494"/>
      <c r="KBN41" s="494"/>
      <c r="KBO41" s="494"/>
      <c r="KBP41" s="494"/>
      <c r="KBQ41" s="494"/>
      <c r="KBR41" s="494"/>
      <c r="KBS41" s="494"/>
      <c r="KBT41" s="494"/>
      <c r="KBU41" s="494"/>
      <c r="KBV41" s="494"/>
      <c r="KBW41" s="494"/>
      <c r="KBX41" s="494"/>
      <c r="KBY41" s="494"/>
      <c r="KBZ41" s="494"/>
      <c r="KCA41" s="494"/>
      <c r="KCB41" s="494"/>
      <c r="KCC41" s="494"/>
      <c r="KCD41" s="494"/>
      <c r="KCE41" s="494"/>
      <c r="KCF41" s="494"/>
      <c r="KCG41" s="494"/>
      <c r="KCH41" s="494"/>
      <c r="KCI41" s="494"/>
      <c r="KCJ41" s="494"/>
      <c r="KCK41" s="494"/>
      <c r="KCL41" s="494"/>
      <c r="KCM41" s="494"/>
      <c r="KCN41" s="494"/>
      <c r="KCO41" s="494"/>
      <c r="KCP41" s="494"/>
      <c r="KCQ41" s="494"/>
      <c r="KCR41" s="494"/>
      <c r="KCS41" s="494"/>
      <c r="KCT41" s="494"/>
      <c r="KCU41" s="494"/>
      <c r="KCV41" s="494"/>
      <c r="KCW41" s="494"/>
      <c r="KCX41" s="494"/>
      <c r="KCY41" s="494"/>
      <c r="KCZ41" s="494"/>
      <c r="KDA41" s="494"/>
      <c r="KDB41" s="494"/>
      <c r="KDC41" s="494"/>
      <c r="KDD41" s="494"/>
      <c r="KDE41" s="494"/>
      <c r="KDF41" s="494"/>
      <c r="KDG41" s="494"/>
      <c r="KDH41" s="494"/>
      <c r="KDI41" s="494"/>
      <c r="KDJ41" s="494"/>
      <c r="KDK41" s="494"/>
      <c r="KDL41" s="494"/>
      <c r="KDM41" s="494"/>
      <c r="KDN41" s="494"/>
      <c r="KDO41" s="494"/>
      <c r="KDP41" s="494"/>
      <c r="KDQ41" s="494"/>
      <c r="KDR41" s="494"/>
      <c r="KDS41" s="494"/>
      <c r="KDT41" s="494"/>
      <c r="KDU41" s="494"/>
      <c r="KDV41" s="494"/>
      <c r="KDW41" s="494"/>
      <c r="KDX41" s="494"/>
      <c r="KDY41" s="494"/>
      <c r="KDZ41" s="494"/>
      <c r="KEA41" s="494"/>
      <c r="KEB41" s="494"/>
      <c r="KEC41" s="494"/>
      <c r="KED41" s="494"/>
      <c r="KEE41" s="494"/>
      <c r="KEF41" s="494"/>
      <c r="KEG41" s="494"/>
      <c r="KEH41" s="494"/>
      <c r="KEI41" s="494"/>
      <c r="KEJ41" s="494"/>
      <c r="KEK41" s="494"/>
      <c r="KEL41" s="494"/>
      <c r="KEM41" s="494"/>
      <c r="KEN41" s="494"/>
    </row>
    <row r="42" spans="1:7580" s="1583" customFormat="1" ht="15.75" x14ac:dyDescent="0.2">
      <c r="A42" s="1583">
        <v>52</v>
      </c>
      <c r="B42" s="1600" t="s">
        <v>112</v>
      </c>
      <c r="C42" s="1637">
        <v>81600</v>
      </c>
      <c r="D42" s="1586" t="s">
        <v>234</v>
      </c>
      <c r="E42" s="1586" t="s">
        <v>240</v>
      </c>
      <c r="F42" s="1588" t="s">
        <v>241</v>
      </c>
      <c r="G42" s="1588" t="s">
        <v>42</v>
      </c>
      <c r="H42" s="1030">
        <v>10</v>
      </c>
      <c r="I42" s="1030">
        <v>4</v>
      </c>
      <c r="J42" s="1030">
        <f t="shared" si="16"/>
        <v>7</v>
      </c>
      <c r="K42" s="1030">
        <f t="shared" si="17"/>
        <v>7</v>
      </c>
      <c r="L42" s="1030"/>
      <c r="M42" s="1030"/>
      <c r="N42" s="1030">
        <f t="shared" si="11"/>
        <v>0</v>
      </c>
      <c r="O42" s="1030"/>
      <c r="P42" s="1030"/>
      <c r="Q42" s="1592">
        <f t="shared" si="12"/>
        <v>1</v>
      </c>
      <c r="R42" s="1590"/>
      <c r="S42" s="1590"/>
      <c r="T42" s="1590"/>
      <c r="U42" s="1590"/>
      <c r="V42" s="1592"/>
      <c r="W42" s="1590"/>
      <c r="X42" s="1590"/>
      <c r="Y42" s="1590"/>
      <c r="Z42" s="1590"/>
      <c r="AA42" s="1590"/>
      <c r="AB42" s="1590"/>
      <c r="AC42" s="1590"/>
      <c r="AD42" s="1590"/>
      <c r="AE42" s="1030">
        <v>1</v>
      </c>
      <c r="AF42" s="1590"/>
      <c r="AG42" s="1590"/>
      <c r="AH42" s="1590"/>
      <c r="AI42" s="1639"/>
      <c r="AJ42" s="1602">
        <f t="shared" si="13"/>
        <v>9</v>
      </c>
      <c r="AK42" s="1596"/>
      <c r="AL42" s="1597">
        <f t="shared" si="14"/>
        <v>1</v>
      </c>
      <c r="AM42" s="1588">
        <f>IF(D42="PC", +IF(AJ42&gt;17,1,0),0)</f>
        <v>0</v>
      </c>
      <c r="AN42" s="1588">
        <f>IF(E42="CA",1,0)</f>
        <v>1</v>
      </c>
      <c r="AO42" s="1597">
        <f>+IF(G42="S",5,+IF(D42="PM",10,12))</f>
        <v>12</v>
      </c>
      <c r="AP42" s="1598">
        <f t="shared" si="15"/>
        <v>8812800</v>
      </c>
      <c r="AQ42" s="1598">
        <v>115008</v>
      </c>
      <c r="AR42" s="1598">
        <f>AM42*$AM$2*AO42</f>
        <v>0</v>
      </c>
      <c r="AS42" s="1598">
        <f>AP42*$AN$2*AN42</f>
        <v>308448.00000000006</v>
      </c>
      <c r="AT42" s="1598">
        <f>SUM(AP42:AS42)/AO42</f>
        <v>769688</v>
      </c>
      <c r="AU42" s="1598">
        <f>AT42*5/44</f>
        <v>87464.545454545456</v>
      </c>
    </row>
    <row r="43" spans="1:7580" ht="15.75" hidden="1" x14ac:dyDescent="0.2">
      <c r="A43" s="9">
        <v>53</v>
      </c>
      <c r="B43" s="422" t="s">
        <v>254</v>
      </c>
      <c r="C43" s="411">
        <v>73600</v>
      </c>
      <c r="D43" s="412" t="s">
        <v>234</v>
      </c>
      <c r="E43" s="412"/>
      <c r="F43" s="414" t="s">
        <v>235</v>
      </c>
      <c r="G43" s="414" t="s">
        <v>42</v>
      </c>
      <c r="H43" s="528">
        <v>12</v>
      </c>
      <c r="I43" s="528">
        <v>12</v>
      </c>
      <c r="J43" s="573">
        <f>IF(G43="A",(H43+I43)/2,H43+I43)</f>
        <v>12</v>
      </c>
      <c r="K43" s="573">
        <f>TRUNC(J43,0)</f>
        <v>12</v>
      </c>
      <c r="L43" s="396"/>
      <c r="M43" s="396"/>
      <c r="N43" s="396">
        <f t="shared" si="11"/>
        <v>0</v>
      </c>
      <c r="O43" s="420"/>
      <c r="P43" s="420"/>
      <c r="Q43" s="1059">
        <f t="shared" si="12"/>
        <v>4</v>
      </c>
      <c r="R43" s="90">
        <v>8</v>
      </c>
      <c r="S43" s="177"/>
      <c r="T43" s="177">
        <v>4</v>
      </c>
      <c r="U43" s="90"/>
      <c r="V43" s="1064"/>
      <c r="W43" s="420"/>
      <c r="X43" s="420"/>
      <c r="Y43" s="420"/>
      <c r="Z43" s="420"/>
      <c r="AA43" s="420"/>
      <c r="AB43" s="420"/>
      <c r="AC43" s="420"/>
      <c r="AD43" s="90"/>
      <c r="AE43" s="177"/>
      <c r="AF43" s="177"/>
      <c r="AG43" s="177"/>
      <c r="AH43" s="420"/>
      <c r="AI43" s="492"/>
      <c r="AJ43" s="1013">
        <f t="shared" si="13"/>
        <v>28</v>
      </c>
      <c r="AK43" s="416"/>
      <c r="AL43" s="417">
        <f t="shared" si="14"/>
        <v>1</v>
      </c>
      <c r="AM43" s="418">
        <f>IF(D43="PC", +IF(AJ43&gt;17,1,0),0)</f>
        <v>1</v>
      </c>
      <c r="AN43" s="418">
        <f>IF(E43="CA",1,0)</f>
        <v>0</v>
      </c>
      <c r="AO43" s="4">
        <f>+IF(G43="S",5,+IF(D43="PM",10,12))</f>
        <v>12</v>
      </c>
      <c r="AP43" s="419">
        <f t="shared" si="15"/>
        <v>24729600</v>
      </c>
      <c r="AQ43" s="419">
        <v>115008</v>
      </c>
      <c r="AR43" s="419">
        <v>340620</v>
      </c>
      <c r="AS43" s="419">
        <f>AP43*$AN$2*AN43</f>
        <v>0</v>
      </c>
      <c r="AT43" s="419">
        <f>SUM(AP43:AS43)/AO43</f>
        <v>2098769</v>
      </c>
      <c r="AU43" s="419">
        <f>AT43*5/44</f>
        <v>238496.47727272726</v>
      </c>
      <c r="BA43" s="494"/>
      <c r="BB43" s="494"/>
      <c r="BC43" s="494"/>
      <c r="BD43" s="494"/>
      <c r="BE43" s="494"/>
      <c r="BF43" s="494"/>
      <c r="BG43" s="494"/>
      <c r="BH43" s="494"/>
      <c r="BI43" s="494"/>
      <c r="BJ43" s="494"/>
      <c r="BK43" s="494"/>
      <c r="BL43" s="494"/>
      <c r="BM43" s="494"/>
      <c r="BN43" s="494"/>
      <c r="BO43" s="494"/>
      <c r="BP43" s="494"/>
      <c r="BQ43" s="494"/>
      <c r="BR43" s="494"/>
      <c r="BS43" s="494"/>
      <c r="BT43" s="494"/>
      <c r="BU43" s="494"/>
      <c r="BV43" s="494"/>
      <c r="BW43" s="494"/>
      <c r="BX43" s="494"/>
      <c r="BY43" s="494"/>
      <c r="BZ43" s="494"/>
      <c r="CA43" s="494"/>
      <c r="CB43" s="494"/>
      <c r="CC43" s="494"/>
      <c r="CD43" s="494"/>
      <c r="CE43" s="494"/>
      <c r="CF43" s="494"/>
      <c r="CG43" s="494"/>
      <c r="CH43" s="494"/>
      <c r="CI43" s="494"/>
      <c r="CJ43" s="494"/>
      <c r="CK43" s="494"/>
      <c r="CL43" s="494"/>
      <c r="CM43" s="494"/>
      <c r="CN43" s="494"/>
      <c r="CO43" s="494"/>
      <c r="CP43" s="494"/>
      <c r="CQ43" s="494"/>
      <c r="CR43" s="494"/>
      <c r="CS43" s="494"/>
      <c r="CT43" s="494"/>
      <c r="CU43" s="494"/>
      <c r="CV43" s="494"/>
      <c r="CW43" s="494"/>
      <c r="CX43" s="494"/>
      <c r="CY43" s="494"/>
      <c r="CZ43" s="494"/>
      <c r="DA43" s="494"/>
      <c r="DB43" s="494"/>
      <c r="DC43" s="494"/>
      <c r="DD43" s="494"/>
      <c r="DE43" s="494"/>
      <c r="DF43" s="494"/>
      <c r="DG43" s="494"/>
      <c r="DH43" s="494"/>
      <c r="DI43" s="494"/>
      <c r="DJ43" s="494"/>
      <c r="DK43" s="494"/>
      <c r="DL43" s="494"/>
      <c r="DM43" s="494"/>
      <c r="DN43" s="494"/>
      <c r="DO43" s="494"/>
      <c r="DP43" s="494"/>
      <c r="DQ43" s="494"/>
      <c r="DR43" s="494"/>
      <c r="DS43" s="494"/>
      <c r="DT43" s="494"/>
      <c r="DU43" s="494"/>
      <c r="DV43" s="494"/>
      <c r="DW43" s="494"/>
      <c r="DX43" s="494"/>
      <c r="DY43" s="494"/>
      <c r="DZ43" s="494"/>
      <c r="EA43" s="494"/>
      <c r="EB43" s="494"/>
      <c r="EC43" s="494"/>
      <c r="ED43" s="494"/>
      <c r="EE43" s="494"/>
      <c r="EF43" s="494"/>
      <c r="EG43" s="494"/>
      <c r="EH43" s="494"/>
      <c r="EI43" s="494"/>
      <c r="EJ43" s="494"/>
      <c r="EK43" s="494"/>
      <c r="EL43" s="494"/>
      <c r="EM43" s="494"/>
      <c r="EN43" s="494"/>
      <c r="EO43" s="494"/>
      <c r="EP43" s="494"/>
      <c r="EQ43" s="494"/>
      <c r="ER43" s="494"/>
      <c r="ES43" s="494"/>
      <c r="ET43" s="494"/>
      <c r="EU43" s="494"/>
      <c r="EV43" s="494"/>
      <c r="EW43" s="494"/>
      <c r="EX43" s="494"/>
      <c r="EY43" s="494"/>
      <c r="EZ43" s="494"/>
      <c r="FA43" s="494"/>
      <c r="FB43" s="494"/>
      <c r="FC43" s="494"/>
      <c r="FD43" s="494"/>
      <c r="FE43" s="494"/>
      <c r="FF43" s="494"/>
      <c r="FG43" s="494"/>
      <c r="FH43" s="494"/>
      <c r="FI43" s="494"/>
      <c r="FJ43" s="494"/>
      <c r="FK43" s="494"/>
      <c r="FL43" s="494"/>
      <c r="FM43" s="494"/>
      <c r="FN43" s="494"/>
      <c r="FO43" s="494"/>
      <c r="FP43" s="494"/>
      <c r="FQ43" s="494"/>
      <c r="FR43" s="494"/>
      <c r="FS43" s="494"/>
      <c r="FT43" s="494"/>
      <c r="FU43" s="494"/>
      <c r="FV43" s="494"/>
      <c r="FW43" s="494"/>
      <c r="FX43" s="494"/>
      <c r="FY43" s="494"/>
      <c r="FZ43" s="494"/>
      <c r="GA43" s="494"/>
      <c r="GB43" s="494"/>
      <c r="GC43" s="494"/>
      <c r="GD43" s="494"/>
      <c r="GE43" s="494"/>
      <c r="GF43" s="494"/>
      <c r="GG43" s="494"/>
      <c r="GH43" s="494"/>
      <c r="GI43" s="494"/>
      <c r="GJ43" s="494"/>
      <c r="GK43" s="494"/>
      <c r="GL43" s="494"/>
      <c r="GM43" s="494"/>
      <c r="GN43" s="494"/>
      <c r="GO43" s="494"/>
      <c r="GP43" s="494"/>
      <c r="GQ43" s="494"/>
      <c r="GR43" s="494"/>
      <c r="GS43" s="494"/>
      <c r="GT43" s="494"/>
      <c r="GU43" s="494"/>
      <c r="GV43" s="494"/>
      <c r="GW43" s="494"/>
      <c r="GX43" s="494"/>
      <c r="GY43" s="494"/>
      <c r="GZ43" s="494"/>
      <c r="HA43" s="494"/>
      <c r="HB43" s="494"/>
      <c r="HC43" s="494"/>
      <c r="HD43" s="494"/>
      <c r="HE43" s="494"/>
      <c r="HF43" s="494"/>
      <c r="HG43" s="494"/>
      <c r="HH43" s="494"/>
      <c r="HI43" s="494"/>
      <c r="HJ43" s="494"/>
      <c r="HK43" s="494"/>
      <c r="HL43" s="494"/>
      <c r="HM43" s="494"/>
      <c r="HN43" s="494"/>
      <c r="HO43" s="494"/>
      <c r="HP43" s="494"/>
      <c r="HQ43" s="494"/>
      <c r="HR43" s="494"/>
      <c r="HS43" s="494"/>
      <c r="HT43" s="494"/>
      <c r="HU43" s="494"/>
      <c r="HV43" s="494"/>
      <c r="HW43" s="494"/>
      <c r="HX43" s="494"/>
      <c r="HY43" s="494"/>
      <c r="HZ43" s="494"/>
      <c r="IA43" s="494"/>
      <c r="IB43" s="494"/>
      <c r="IC43" s="494"/>
      <c r="ID43" s="494"/>
      <c r="IE43" s="494"/>
      <c r="IF43" s="494"/>
      <c r="IG43" s="494"/>
      <c r="IH43" s="494"/>
      <c r="II43" s="494"/>
      <c r="IJ43" s="494"/>
      <c r="IK43" s="494"/>
      <c r="IL43" s="494"/>
      <c r="IM43" s="494"/>
      <c r="IN43" s="494"/>
      <c r="IO43" s="494"/>
      <c r="IP43" s="494"/>
      <c r="IQ43" s="494"/>
      <c r="IR43" s="494"/>
      <c r="IS43" s="494"/>
      <c r="IT43" s="494"/>
      <c r="IU43" s="494"/>
      <c r="IV43" s="494"/>
      <c r="IW43" s="494"/>
      <c r="IX43" s="494"/>
      <c r="IY43" s="494"/>
      <c r="IZ43" s="494"/>
      <c r="JA43" s="494"/>
      <c r="JB43" s="494"/>
      <c r="JC43" s="494"/>
      <c r="JD43" s="494"/>
      <c r="JE43" s="494"/>
      <c r="JF43" s="494"/>
      <c r="JG43" s="494"/>
      <c r="JH43" s="494"/>
      <c r="JI43" s="494"/>
      <c r="JJ43" s="494"/>
      <c r="JK43" s="494"/>
      <c r="JL43" s="494"/>
      <c r="JM43" s="494"/>
      <c r="JN43" s="494"/>
      <c r="JO43" s="494"/>
      <c r="JP43" s="494"/>
      <c r="JQ43" s="494"/>
      <c r="JR43" s="494"/>
      <c r="JS43" s="494"/>
      <c r="JT43" s="494"/>
      <c r="JU43" s="494"/>
      <c r="JV43" s="494"/>
      <c r="JW43" s="494"/>
      <c r="JX43" s="494"/>
      <c r="JY43" s="494"/>
      <c r="JZ43" s="494"/>
      <c r="KA43" s="494"/>
      <c r="KB43" s="494"/>
      <c r="KC43" s="494"/>
      <c r="KD43" s="494"/>
      <c r="KE43" s="494"/>
      <c r="KF43" s="494"/>
      <c r="KG43" s="494"/>
      <c r="KH43" s="494"/>
      <c r="KI43" s="494"/>
      <c r="KJ43" s="494"/>
      <c r="KK43" s="494"/>
      <c r="KL43" s="494"/>
      <c r="KM43" s="494"/>
      <c r="KN43" s="494"/>
      <c r="KO43" s="494"/>
      <c r="KP43" s="494"/>
      <c r="KQ43" s="494"/>
      <c r="KR43" s="494"/>
      <c r="KS43" s="494"/>
      <c r="KT43" s="494"/>
      <c r="KU43" s="494"/>
      <c r="KV43" s="494"/>
      <c r="KW43" s="494"/>
      <c r="KX43" s="494"/>
      <c r="KY43" s="494"/>
      <c r="KZ43" s="494"/>
      <c r="LA43" s="494"/>
      <c r="LB43" s="494"/>
      <c r="LC43" s="494"/>
      <c r="LD43" s="494"/>
      <c r="LE43" s="494"/>
      <c r="LF43" s="494"/>
      <c r="LG43" s="494"/>
      <c r="LH43" s="494"/>
      <c r="LI43" s="494"/>
      <c r="LJ43" s="494"/>
      <c r="LK43" s="494"/>
      <c r="LL43" s="494"/>
      <c r="LM43" s="494"/>
      <c r="LN43" s="494"/>
      <c r="LO43" s="494"/>
      <c r="LP43" s="494"/>
      <c r="LQ43" s="494"/>
      <c r="LR43" s="494"/>
      <c r="LS43" s="494"/>
      <c r="LT43" s="494"/>
      <c r="LU43" s="494"/>
      <c r="LV43" s="494"/>
      <c r="LW43" s="494"/>
      <c r="LX43" s="494"/>
      <c r="LY43" s="494"/>
      <c r="LZ43" s="494"/>
      <c r="MA43" s="494"/>
      <c r="MB43" s="494"/>
      <c r="MC43" s="494"/>
      <c r="MD43" s="494"/>
      <c r="ME43" s="494"/>
      <c r="MF43" s="494"/>
      <c r="MG43" s="494"/>
      <c r="MH43" s="494"/>
      <c r="MI43" s="494"/>
      <c r="MJ43" s="494"/>
      <c r="MK43" s="494"/>
      <c r="ML43" s="494"/>
      <c r="MM43" s="494"/>
      <c r="MN43" s="494"/>
      <c r="MO43" s="494"/>
      <c r="MP43" s="494"/>
      <c r="MQ43" s="494"/>
      <c r="MR43" s="494"/>
      <c r="MS43" s="494"/>
      <c r="MT43" s="494"/>
      <c r="MU43" s="494"/>
      <c r="MV43" s="494"/>
      <c r="MW43" s="494"/>
      <c r="MX43" s="494"/>
      <c r="MY43" s="494"/>
      <c r="MZ43" s="494"/>
      <c r="NA43" s="494"/>
      <c r="NB43" s="494"/>
      <c r="NC43" s="494"/>
      <c r="ND43" s="494"/>
      <c r="NE43" s="494"/>
      <c r="NF43" s="494"/>
      <c r="NG43" s="494"/>
      <c r="NH43" s="494"/>
      <c r="NI43" s="494"/>
      <c r="NJ43" s="494"/>
      <c r="NK43" s="494"/>
      <c r="NL43" s="494"/>
      <c r="NM43" s="494"/>
      <c r="NN43" s="494"/>
      <c r="NO43" s="494"/>
      <c r="NP43" s="494"/>
      <c r="NQ43" s="494"/>
      <c r="NR43" s="494"/>
      <c r="NS43" s="494"/>
      <c r="NT43" s="494"/>
      <c r="NU43" s="494"/>
      <c r="NV43" s="494"/>
      <c r="NW43" s="494"/>
      <c r="NX43" s="494"/>
      <c r="NY43" s="494"/>
      <c r="NZ43" s="494"/>
      <c r="OA43" s="494"/>
      <c r="OB43" s="494"/>
      <c r="OC43" s="494"/>
      <c r="OD43" s="494"/>
      <c r="OE43" s="494"/>
      <c r="OF43" s="494"/>
      <c r="OG43" s="494"/>
      <c r="OH43" s="494"/>
      <c r="OI43" s="494"/>
      <c r="OJ43" s="494"/>
      <c r="OK43" s="494"/>
      <c r="OL43" s="494"/>
      <c r="OM43" s="494"/>
      <c r="ON43" s="494"/>
      <c r="OO43" s="494"/>
      <c r="OP43" s="494"/>
      <c r="OQ43" s="494"/>
      <c r="OR43" s="494"/>
      <c r="OS43" s="494"/>
      <c r="OT43" s="494"/>
      <c r="OU43" s="494"/>
      <c r="OV43" s="494"/>
      <c r="OW43" s="494"/>
      <c r="OX43" s="494"/>
      <c r="OY43" s="494"/>
      <c r="OZ43" s="494"/>
      <c r="PA43" s="494"/>
      <c r="PB43" s="494"/>
      <c r="PC43" s="494"/>
      <c r="PD43" s="494"/>
      <c r="PE43" s="494"/>
      <c r="PF43" s="494"/>
      <c r="PG43" s="494"/>
      <c r="PH43" s="494"/>
      <c r="PI43" s="494"/>
      <c r="PJ43" s="494"/>
      <c r="PK43" s="494"/>
      <c r="PL43" s="494"/>
      <c r="PM43" s="494"/>
      <c r="PN43" s="494"/>
      <c r="PO43" s="494"/>
      <c r="PP43" s="494"/>
      <c r="PQ43" s="494"/>
      <c r="PR43" s="494"/>
      <c r="PS43" s="494"/>
      <c r="PT43" s="494"/>
      <c r="PU43" s="494"/>
      <c r="PV43" s="494"/>
      <c r="PW43" s="494"/>
      <c r="PX43" s="494"/>
      <c r="PY43" s="494"/>
      <c r="PZ43" s="494"/>
      <c r="QA43" s="494"/>
      <c r="QB43" s="494"/>
      <c r="QC43" s="494"/>
      <c r="QD43" s="494"/>
      <c r="QE43" s="494"/>
      <c r="QF43" s="494"/>
      <c r="QG43" s="494"/>
      <c r="QH43" s="494"/>
      <c r="QI43" s="494"/>
      <c r="QJ43" s="494"/>
      <c r="QK43" s="494"/>
      <c r="QL43" s="494"/>
      <c r="QM43" s="494"/>
      <c r="QN43" s="494"/>
      <c r="QO43" s="494"/>
      <c r="QP43" s="494"/>
      <c r="QQ43" s="494"/>
      <c r="QR43" s="494"/>
      <c r="QS43" s="494"/>
      <c r="QT43" s="494"/>
      <c r="QU43" s="494"/>
      <c r="QV43" s="494"/>
      <c r="QW43" s="494"/>
      <c r="QX43" s="494"/>
      <c r="QY43" s="494"/>
      <c r="QZ43" s="494"/>
      <c r="RA43" s="494"/>
      <c r="RB43" s="494"/>
      <c r="RC43" s="494"/>
      <c r="RD43" s="494"/>
      <c r="RE43" s="494"/>
      <c r="RF43" s="494"/>
      <c r="RG43" s="494"/>
      <c r="RH43" s="494"/>
      <c r="RI43" s="494"/>
      <c r="RJ43" s="494"/>
      <c r="RK43" s="494"/>
      <c r="RL43" s="494"/>
      <c r="RM43" s="494"/>
      <c r="RN43" s="494"/>
      <c r="RO43" s="494"/>
      <c r="RP43" s="494"/>
      <c r="RQ43" s="494"/>
      <c r="RR43" s="494"/>
      <c r="RS43" s="494"/>
      <c r="RT43" s="494"/>
      <c r="RU43" s="494"/>
      <c r="RV43" s="494"/>
      <c r="RW43" s="494"/>
      <c r="RX43" s="494"/>
      <c r="RY43" s="494"/>
      <c r="RZ43" s="494"/>
      <c r="SA43" s="494"/>
      <c r="SB43" s="494"/>
      <c r="SC43" s="494"/>
      <c r="SD43" s="494"/>
      <c r="SE43" s="494"/>
      <c r="SF43" s="494"/>
      <c r="SG43" s="494"/>
      <c r="SH43" s="494"/>
      <c r="SI43" s="494"/>
      <c r="SJ43" s="494"/>
      <c r="SK43" s="494"/>
      <c r="SL43" s="494"/>
      <c r="SM43" s="494"/>
      <c r="SN43" s="494"/>
      <c r="SO43" s="494"/>
      <c r="SP43" s="494"/>
      <c r="SQ43" s="494"/>
      <c r="SR43" s="494"/>
      <c r="SS43" s="494"/>
      <c r="ST43" s="494"/>
      <c r="SU43" s="494"/>
      <c r="SV43" s="494"/>
      <c r="SW43" s="494"/>
      <c r="SX43" s="494"/>
      <c r="SY43" s="494"/>
      <c r="SZ43" s="494"/>
      <c r="TA43" s="494"/>
      <c r="TB43" s="494"/>
      <c r="TC43" s="494"/>
      <c r="TD43" s="494"/>
      <c r="TE43" s="494"/>
      <c r="TF43" s="494"/>
      <c r="TG43" s="494"/>
      <c r="TH43" s="494"/>
      <c r="TI43" s="494"/>
      <c r="TJ43" s="494"/>
      <c r="TK43" s="494"/>
      <c r="TL43" s="494"/>
      <c r="TM43" s="494"/>
      <c r="TN43" s="494"/>
      <c r="TO43" s="494"/>
      <c r="TP43" s="494"/>
      <c r="TQ43" s="494"/>
      <c r="TR43" s="494"/>
      <c r="TS43" s="494"/>
      <c r="TT43" s="494"/>
      <c r="TU43" s="494"/>
      <c r="TV43" s="494"/>
      <c r="TW43" s="494"/>
      <c r="TX43" s="494"/>
      <c r="TY43" s="494"/>
      <c r="TZ43" s="494"/>
      <c r="UA43" s="494"/>
      <c r="UB43" s="494"/>
      <c r="UC43" s="494"/>
      <c r="UD43" s="494"/>
      <c r="UE43" s="494"/>
      <c r="UF43" s="494"/>
      <c r="UG43" s="494"/>
      <c r="UH43" s="494"/>
      <c r="UI43" s="494"/>
      <c r="UJ43" s="494"/>
      <c r="UK43" s="494"/>
      <c r="UL43" s="494"/>
      <c r="UM43" s="494"/>
      <c r="UN43" s="494"/>
      <c r="UO43" s="494"/>
      <c r="UP43" s="494"/>
      <c r="UQ43" s="494"/>
      <c r="UR43" s="494"/>
      <c r="US43" s="494"/>
      <c r="UT43" s="494"/>
      <c r="UU43" s="494"/>
      <c r="UV43" s="494"/>
      <c r="UW43" s="494"/>
      <c r="UX43" s="494"/>
      <c r="UY43" s="494"/>
      <c r="UZ43" s="494"/>
      <c r="VA43" s="494"/>
      <c r="VB43" s="494"/>
      <c r="VC43" s="494"/>
      <c r="VD43" s="494"/>
      <c r="VE43" s="494"/>
      <c r="VF43" s="494"/>
      <c r="VG43" s="494"/>
      <c r="VH43" s="494"/>
      <c r="VI43" s="494"/>
      <c r="VJ43" s="494"/>
      <c r="VK43" s="494"/>
      <c r="VL43" s="494"/>
      <c r="VM43" s="494"/>
      <c r="VN43" s="494"/>
      <c r="VO43" s="494"/>
      <c r="VP43" s="494"/>
      <c r="VQ43" s="494"/>
      <c r="VR43" s="494"/>
      <c r="VS43" s="494"/>
      <c r="VT43" s="494"/>
      <c r="VU43" s="494"/>
      <c r="VV43" s="494"/>
      <c r="VW43" s="494"/>
      <c r="VX43" s="494"/>
      <c r="VY43" s="494"/>
      <c r="VZ43" s="494"/>
      <c r="WA43" s="494"/>
      <c r="WB43" s="494"/>
      <c r="WC43" s="494"/>
      <c r="WD43" s="494"/>
      <c r="WE43" s="494"/>
      <c r="WF43" s="494"/>
      <c r="WG43" s="494"/>
      <c r="WH43" s="494"/>
      <c r="WI43" s="494"/>
      <c r="WJ43" s="494"/>
      <c r="WK43" s="494"/>
      <c r="WL43" s="494"/>
      <c r="WM43" s="494"/>
      <c r="WN43" s="494"/>
      <c r="WO43" s="494"/>
      <c r="WP43" s="494"/>
      <c r="WQ43" s="494"/>
      <c r="WR43" s="494"/>
      <c r="WS43" s="494"/>
      <c r="WT43" s="494"/>
      <c r="WU43" s="494"/>
      <c r="WV43" s="494"/>
      <c r="WW43" s="494"/>
      <c r="WX43" s="494"/>
      <c r="WY43" s="494"/>
      <c r="WZ43" s="494"/>
      <c r="XA43" s="494"/>
      <c r="XB43" s="494"/>
      <c r="XC43" s="494"/>
      <c r="XD43" s="494"/>
      <c r="XE43" s="494"/>
      <c r="XF43" s="494"/>
      <c r="XG43" s="494"/>
      <c r="XH43" s="494"/>
      <c r="XI43" s="494"/>
      <c r="XJ43" s="494"/>
      <c r="XK43" s="494"/>
      <c r="XL43" s="494"/>
      <c r="XM43" s="494"/>
      <c r="XN43" s="494"/>
      <c r="XO43" s="494"/>
      <c r="XP43" s="494"/>
      <c r="XQ43" s="494"/>
      <c r="XR43" s="494"/>
      <c r="XS43" s="494"/>
      <c r="XT43" s="494"/>
      <c r="XU43" s="494"/>
      <c r="XV43" s="494"/>
      <c r="XW43" s="494"/>
      <c r="XX43" s="494"/>
      <c r="XY43" s="494"/>
      <c r="XZ43" s="494"/>
      <c r="YA43" s="494"/>
      <c r="YB43" s="494"/>
      <c r="YC43" s="494"/>
      <c r="YD43" s="494"/>
      <c r="YE43" s="494"/>
      <c r="YF43" s="494"/>
      <c r="YG43" s="494"/>
      <c r="YH43" s="494"/>
      <c r="YI43" s="494"/>
      <c r="YJ43" s="494"/>
      <c r="YK43" s="494"/>
      <c r="YL43" s="494"/>
      <c r="YM43" s="494"/>
      <c r="YN43" s="494"/>
      <c r="YO43" s="494"/>
      <c r="YP43" s="494"/>
      <c r="YQ43" s="494"/>
      <c r="YR43" s="494"/>
      <c r="YS43" s="494"/>
      <c r="YT43" s="494"/>
      <c r="YU43" s="494"/>
      <c r="YV43" s="494"/>
      <c r="YW43" s="494"/>
      <c r="YX43" s="494"/>
      <c r="YY43" s="494"/>
      <c r="YZ43" s="494"/>
      <c r="ZA43" s="494"/>
      <c r="ZB43" s="494"/>
      <c r="ZC43" s="494"/>
      <c r="ZD43" s="494"/>
      <c r="ZE43" s="494"/>
      <c r="ZF43" s="494"/>
      <c r="ZG43" s="494"/>
      <c r="ZH43" s="494"/>
      <c r="ZI43" s="494"/>
      <c r="ZJ43" s="494"/>
      <c r="ZK43" s="494"/>
      <c r="ZL43" s="494"/>
      <c r="ZM43" s="494"/>
      <c r="ZN43" s="494"/>
      <c r="ZO43" s="494"/>
      <c r="ZP43" s="494"/>
      <c r="ZQ43" s="494"/>
      <c r="ZR43" s="494"/>
      <c r="ZS43" s="494"/>
      <c r="ZT43" s="494"/>
      <c r="ZU43" s="494"/>
      <c r="ZV43" s="494"/>
      <c r="ZW43" s="494"/>
      <c r="ZX43" s="494"/>
      <c r="ZY43" s="494"/>
      <c r="ZZ43" s="494"/>
      <c r="AAA43" s="494"/>
      <c r="AAB43" s="494"/>
      <c r="AAC43" s="494"/>
      <c r="AAD43" s="494"/>
      <c r="AAE43" s="494"/>
      <c r="AAF43" s="494"/>
      <c r="AAG43" s="494"/>
      <c r="AAH43" s="494"/>
      <c r="AAI43" s="494"/>
      <c r="AAJ43" s="494"/>
      <c r="AAK43" s="494"/>
      <c r="AAL43" s="494"/>
      <c r="AAM43" s="494"/>
      <c r="AAN43" s="494"/>
      <c r="AAO43" s="494"/>
      <c r="AAP43" s="494"/>
      <c r="AAQ43" s="494"/>
      <c r="AAR43" s="494"/>
      <c r="AAS43" s="494"/>
      <c r="AAT43" s="494"/>
      <c r="AAU43" s="494"/>
      <c r="AAV43" s="494"/>
      <c r="AAW43" s="494"/>
      <c r="AAX43" s="494"/>
      <c r="AAY43" s="494"/>
      <c r="AAZ43" s="494"/>
      <c r="ABA43" s="494"/>
      <c r="ABB43" s="494"/>
      <c r="ABC43" s="494"/>
      <c r="ABD43" s="494"/>
      <c r="ABE43" s="494"/>
      <c r="ABF43" s="494"/>
      <c r="ABG43" s="494"/>
      <c r="ABH43" s="494"/>
      <c r="ABI43" s="494"/>
      <c r="ABJ43" s="494"/>
      <c r="ABK43" s="494"/>
      <c r="ABL43" s="494"/>
      <c r="ABM43" s="494"/>
      <c r="ABN43" s="494"/>
      <c r="ABO43" s="494"/>
      <c r="ABP43" s="494"/>
      <c r="ABQ43" s="494"/>
      <c r="ABR43" s="494"/>
      <c r="ABS43" s="494"/>
      <c r="ABT43" s="494"/>
      <c r="ABU43" s="494"/>
      <c r="ABV43" s="494"/>
      <c r="ABW43" s="494"/>
      <c r="ABX43" s="494"/>
      <c r="ABY43" s="494"/>
      <c r="ABZ43" s="494"/>
      <c r="ACA43" s="494"/>
      <c r="ACB43" s="494"/>
      <c r="ACC43" s="494"/>
      <c r="ACD43" s="494"/>
      <c r="ACE43" s="494"/>
      <c r="ACF43" s="494"/>
      <c r="ACG43" s="494"/>
      <c r="ACH43" s="494"/>
      <c r="ACI43" s="494"/>
      <c r="ACJ43" s="494"/>
      <c r="ACK43" s="494"/>
      <c r="ACL43" s="494"/>
      <c r="ACM43" s="494"/>
      <c r="ACN43" s="494"/>
      <c r="ACO43" s="494"/>
      <c r="ACP43" s="494"/>
      <c r="ACQ43" s="494"/>
      <c r="ACR43" s="494"/>
      <c r="ACS43" s="494"/>
      <c r="ACT43" s="494"/>
      <c r="ACU43" s="494"/>
      <c r="ACV43" s="494"/>
      <c r="ACW43" s="494"/>
      <c r="ACX43" s="494"/>
      <c r="ACY43" s="494"/>
      <c r="ACZ43" s="494"/>
      <c r="ADA43" s="494"/>
      <c r="ADB43" s="494"/>
      <c r="ADC43" s="494"/>
      <c r="ADD43" s="494"/>
      <c r="ADE43" s="494"/>
      <c r="ADF43" s="494"/>
      <c r="ADG43" s="494"/>
      <c r="ADH43" s="494"/>
      <c r="ADI43" s="494"/>
      <c r="ADJ43" s="494"/>
      <c r="ADK43" s="494"/>
      <c r="ADL43" s="494"/>
      <c r="ADM43" s="494"/>
      <c r="ADN43" s="494"/>
      <c r="ADO43" s="494"/>
      <c r="ADP43" s="494"/>
      <c r="ADQ43" s="494"/>
      <c r="ADR43" s="494"/>
      <c r="ADS43" s="494"/>
      <c r="ADT43" s="494"/>
      <c r="ADU43" s="494"/>
      <c r="ADV43" s="494"/>
      <c r="ADW43" s="494"/>
      <c r="ADX43" s="494"/>
      <c r="ADY43" s="494"/>
      <c r="ADZ43" s="494"/>
      <c r="AEA43" s="494"/>
      <c r="AEB43" s="494"/>
      <c r="AEC43" s="494"/>
      <c r="AED43" s="494"/>
      <c r="AEE43" s="494"/>
      <c r="AEF43" s="494"/>
      <c r="AEG43" s="494"/>
      <c r="AEH43" s="494"/>
      <c r="AEI43" s="494"/>
      <c r="AEJ43" s="494"/>
      <c r="AEK43" s="494"/>
      <c r="AEL43" s="494"/>
      <c r="AEM43" s="494"/>
      <c r="AEN43" s="494"/>
      <c r="AEO43" s="494"/>
      <c r="AEP43" s="494"/>
      <c r="AEQ43" s="494"/>
      <c r="AER43" s="494"/>
      <c r="AES43" s="494"/>
      <c r="AET43" s="494"/>
      <c r="AEU43" s="494"/>
      <c r="AEV43" s="494"/>
      <c r="AEW43" s="494"/>
      <c r="AEX43" s="494"/>
      <c r="AEY43" s="494"/>
      <c r="AEZ43" s="494"/>
      <c r="AFA43" s="494"/>
      <c r="AFB43" s="494"/>
      <c r="AFC43" s="494"/>
      <c r="AFD43" s="494"/>
      <c r="AFE43" s="494"/>
      <c r="AFF43" s="494"/>
      <c r="AFG43" s="494"/>
      <c r="AFH43" s="494"/>
      <c r="AFI43" s="494"/>
      <c r="AFJ43" s="494"/>
      <c r="AFK43" s="494"/>
      <c r="AFL43" s="494"/>
      <c r="AFM43" s="494"/>
      <c r="AFN43" s="494"/>
      <c r="AFO43" s="494"/>
      <c r="AFP43" s="494"/>
      <c r="AFQ43" s="494"/>
      <c r="AFR43" s="494"/>
      <c r="AFS43" s="494"/>
      <c r="AFT43" s="494"/>
      <c r="AFU43" s="494"/>
      <c r="AFV43" s="494"/>
      <c r="AFW43" s="494"/>
      <c r="AFX43" s="494"/>
      <c r="AFY43" s="494"/>
      <c r="AFZ43" s="494"/>
      <c r="AGA43" s="494"/>
      <c r="AGB43" s="494"/>
      <c r="AGC43" s="494"/>
      <c r="AGD43" s="494"/>
      <c r="AGE43" s="494"/>
      <c r="AGF43" s="494"/>
      <c r="AGG43" s="494"/>
      <c r="AGH43" s="494"/>
      <c r="AGI43" s="494"/>
      <c r="AGJ43" s="494"/>
      <c r="AGK43" s="494"/>
      <c r="AGL43" s="494"/>
      <c r="AGM43" s="494"/>
      <c r="AGN43" s="494"/>
      <c r="AGO43" s="494"/>
      <c r="AGP43" s="494"/>
      <c r="AGQ43" s="494"/>
      <c r="AGR43" s="494"/>
      <c r="AGS43" s="494"/>
      <c r="AGT43" s="494"/>
      <c r="AGU43" s="494"/>
      <c r="AGV43" s="494"/>
      <c r="AGW43" s="494"/>
      <c r="AGX43" s="494"/>
      <c r="AGY43" s="494"/>
      <c r="AGZ43" s="494"/>
      <c r="AHA43" s="494"/>
      <c r="AHB43" s="494"/>
      <c r="AHC43" s="494"/>
      <c r="AHD43" s="494"/>
      <c r="AHE43" s="494"/>
      <c r="AHF43" s="494"/>
      <c r="AHG43" s="494"/>
      <c r="AHH43" s="494"/>
      <c r="AHI43" s="494"/>
      <c r="AHJ43" s="494"/>
      <c r="AHK43" s="494"/>
      <c r="AHL43" s="494"/>
      <c r="AHM43" s="494"/>
      <c r="AHN43" s="494"/>
      <c r="AHO43" s="494"/>
      <c r="AHP43" s="494"/>
      <c r="AHQ43" s="494"/>
      <c r="AHR43" s="494"/>
      <c r="AHS43" s="494"/>
      <c r="AHT43" s="494"/>
      <c r="AHU43" s="494"/>
      <c r="AHV43" s="494"/>
      <c r="AHW43" s="494"/>
      <c r="AHX43" s="494"/>
      <c r="AHY43" s="494"/>
      <c r="AHZ43" s="494"/>
      <c r="AIA43" s="494"/>
      <c r="AIB43" s="494"/>
      <c r="AIC43" s="494"/>
      <c r="AID43" s="494"/>
      <c r="AIE43" s="494"/>
      <c r="AIF43" s="494"/>
      <c r="AIG43" s="494"/>
      <c r="AIH43" s="494"/>
      <c r="AII43" s="494"/>
      <c r="AIJ43" s="494"/>
      <c r="AIK43" s="494"/>
      <c r="AIL43" s="494"/>
      <c r="AIM43" s="494"/>
      <c r="AIN43" s="494"/>
      <c r="AIO43" s="494"/>
      <c r="AIP43" s="494"/>
      <c r="AIQ43" s="494"/>
      <c r="AIR43" s="494"/>
      <c r="AIS43" s="494"/>
      <c r="AIT43" s="494"/>
      <c r="AIU43" s="494"/>
      <c r="AIV43" s="494"/>
      <c r="AIW43" s="494"/>
      <c r="AIX43" s="494"/>
      <c r="AIY43" s="494"/>
      <c r="AIZ43" s="494"/>
      <c r="AJA43" s="494"/>
      <c r="AJB43" s="494"/>
      <c r="AJC43" s="494"/>
      <c r="AJD43" s="494"/>
      <c r="AJE43" s="494"/>
      <c r="AJF43" s="494"/>
      <c r="AJG43" s="494"/>
      <c r="AJH43" s="494"/>
      <c r="AJI43" s="494"/>
      <c r="AJJ43" s="494"/>
      <c r="AJK43" s="494"/>
      <c r="AJL43" s="494"/>
      <c r="AJM43" s="494"/>
      <c r="AJN43" s="494"/>
      <c r="AJO43" s="494"/>
      <c r="AJP43" s="494"/>
      <c r="AJQ43" s="494"/>
      <c r="AJR43" s="494"/>
      <c r="AJS43" s="494"/>
      <c r="AJT43" s="494"/>
      <c r="AJU43" s="494"/>
      <c r="AJV43" s="494"/>
      <c r="AJW43" s="494"/>
      <c r="AJX43" s="494"/>
      <c r="AJY43" s="494"/>
      <c r="AJZ43" s="494"/>
      <c r="AKA43" s="494"/>
      <c r="AKB43" s="494"/>
      <c r="AKC43" s="494"/>
      <c r="AKD43" s="494"/>
      <c r="AKE43" s="494"/>
      <c r="AKF43" s="494"/>
      <c r="AKG43" s="494"/>
      <c r="AKH43" s="494"/>
      <c r="AKI43" s="494"/>
      <c r="AKJ43" s="494"/>
      <c r="AKK43" s="494"/>
      <c r="AKL43" s="494"/>
      <c r="AKM43" s="494"/>
      <c r="AKN43" s="494"/>
      <c r="AKO43" s="494"/>
      <c r="AKP43" s="494"/>
      <c r="AKQ43" s="494"/>
      <c r="AKR43" s="494"/>
      <c r="AKS43" s="494"/>
      <c r="AKT43" s="494"/>
      <c r="AKU43" s="494"/>
      <c r="AKV43" s="494"/>
      <c r="AKW43" s="494"/>
      <c r="AKX43" s="494"/>
      <c r="AKY43" s="494"/>
      <c r="AKZ43" s="494"/>
      <c r="ALA43" s="494"/>
      <c r="ALB43" s="494"/>
      <c r="ALC43" s="494"/>
      <c r="ALD43" s="494"/>
      <c r="ALE43" s="494"/>
      <c r="ALF43" s="494"/>
      <c r="ALG43" s="494"/>
      <c r="ALH43" s="494"/>
      <c r="ALI43" s="494"/>
      <c r="ALJ43" s="494"/>
      <c r="ALK43" s="494"/>
      <c r="ALL43" s="494"/>
      <c r="ALM43" s="494"/>
      <c r="ALN43" s="494"/>
      <c r="ALO43" s="494"/>
      <c r="ALP43" s="494"/>
      <c r="ALQ43" s="494"/>
      <c r="ALR43" s="494"/>
      <c r="ALS43" s="494"/>
      <c r="ALT43" s="494"/>
      <c r="ALU43" s="494"/>
      <c r="ALV43" s="494"/>
      <c r="ALW43" s="494"/>
      <c r="ALX43" s="494"/>
      <c r="ALY43" s="494"/>
      <c r="ALZ43" s="494"/>
      <c r="AMA43" s="494"/>
      <c r="AMB43" s="494"/>
      <c r="AMC43" s="494"/>
      <c r="AMD43" s="494"/>
      <c r="AME43" s="494"/>
      <c r="AMF43" s="494"/>
      <c r="AMG43" s="494"/>
      <c r="AMH43" s="494"/>
      <c r="AMI43" s="494"/>
      <c r="AMJ43" s="494"/>
      <c r="AMK43" s="494"/>
      <c r="AML43" s="494"/>
      <c r="AMM43" s="494"/>
      <c r="AMN43" s="494"/>
      <c r="AMO43" s="494"/>
      <c r="AMP43" s="494"/>
      <c r="AMQ43" s="494"/>
      <c r="AMR43" s="494"/>
      <c r="AMS43" s="494"/>
      <c r="AMT43" s="494"/>
      <c r="AMU43" s="494"/>
      <c r="AMV43" s="494"/>
      <c r="AMW43" s="494"/>
      <c r="AMX43" s="494"/>
      <c r="AMY43" s="494"/>
      <c r="AMZ43" s="494"/>
      <c r="ANA43" s="494"/>
      <c r="ANB43" s="494"/>
      <c r="ANC43" s="494"/>
      <c r="AND43" s="494"/>
      <c r="ANE43" s="494"/>
      <c r="ANF43" s="494"/>
      <c r="ANG43" s="494"/>
      <c r="ANH43" s="494"/>
      <c r="ANI43" s="494"/>
      <c r="ANJ43" s="494"/>
      <c r="ANK43" s="494"/>
      <c r="ANL43" s="494"/>
      <c r="ANM43" s="494"/>
      <c r="ANN43" s="494"/>
      <c r="ANO43" s="494"/>
      <c r="ANP43" s="494"/>
      <c r="ANQ43" s="494"/>
      <c r="ANR43" s="494"/>
      <c r="ANS43" s="494"/>
      <c r="ANT43" s="494"/>
      <c r="ANU43" s="494"/>
      <c r="ANV43" s="494"/>
      <c r="ANW43" s="494"/>
      <c r="ANX43" s="494"/>
      <c r="ANY43" s="494"/>
      <c r="ANZ43" s="494"/>
      <c r="AOA43" s="494"/>
      <c r="AOB43" s="494"/>
      <c r="AOC43" s="494"/>
      <c r="AOD43" s="494"/>
      <c r="AOE43" s="494"/>
      <c r="AOF43" s="494"/>
      <c r="AOG43" s="494"/>
      <c r="AOH43" s="494"/>
      <c r="AOI43" s="494"/>
      <c r="AOJ43" s="494"/>
      <c r="AOK43" s="494"/>
      <c r="AOL43" s="494"/>
      <c r="AOM43" s="494"/>
      <c r="AON43" s="494"/>
      <c r="AOO43" s="494"/>
      <c r="AOP43" s="494"/>
      <c r="AOQ43" s="494"/>
      <c r="AOR43" s="494"/>
      <c r="AOS43" s="494"/>
      <c r="AOT43" s="494"/>
      <c r="AOU43" s="494"/>
      <c r="AOV43" s="494"/>
      <c r="AOW43" s="494"/>
      <c r="AOX43" s="494"/>
      <c r="AOY43" s="494"/>
      <c r="AOZ43" s="494"/>
      <c r="APA43" s="494"/>
      <c r="APB43" s="494"/>
      <c r="APC43" s="494"/>
      <c r="APD43" s="494"/>
      <c r="APE43" s="494"/>
      <c r="APF43" s="494"/>
      <c r="APG43" s="494"/>
      <c r="APH43" s="494"/>
      <c r="API43" s="494"/>
      <c r="APJ43" s="494"/>
      <c r="APK43" s="494"/>
      <c r="APL43" s="494"/>
      <c r="APM43" s="494"/>
      <c r="APN43" s="494"/>
      <c r="APO43" s="494"/>
      <c r="APP43" s="494"/>
      <c r="APQ43" s="494"/>
      <c r="APR43" s="494"/>
      <c r="APS43" s="494"/>
      <c r="APT43" s="494"/>
      <c r="APU43" s="494"/>
      <c r="APV43" s="494"/>
      <c r="APW43" s="494"/>
      <c r="APX43" s="494"/>
      <c r="APY43" s="494"/>
      <c r="APZ43" s="494"/>
      <c r="AQA43" s="494"/>
      <c r="AQB43" s="494"/>
      <c r="AQC43" s="494"/>
      <c r="AQD43" s="494"/>
      <c r="AQE43" s="494"/>
      <c r="AQF43" s="494"/>
      <c r="AQG43" s="494"/>
      <c r="AQH43" s="494"/>
      <c r="AQI43" s="494"/>
      <c r="AQJ43" s="494"/>
      <c r="AQK43" s="494"/>
      <c r="AQL43" s="494"/>
      <c r="AQM43" s="494"/>
      <c r="AQN43" s="494"/>
      <c r="AQO43" s="494"/>
      <c r="AQP43" s="494"/>
      <c r="AQQ43" s="494"/>
      <c r="AQR43" s="494"/>
      <c r="AQS43" s="494"/>
      <c r="AQT43" s="494"/>
      <c r="AQU43" s="494"/>
      <c r="AQV43" s="494"/>
      <c r="AQW43" s="494"/>
      <c r="AQX43" s="494"/>
      <c r="AQY43" s="494"/>
      <c r="AQZ43" s="494"/>
      <c r="ARA43" s="494"/>
      <c r="ARB43" s="494"/>
      <c r="ARC43" s="494"/>
      <c r="ARD43" s="494"/>
      <c r="ARE43" s="494"/>
      <c r="ARF43" s="494"/>
      <c r="ARG43" s="494"/>
      <c r="ARH43" s="494"/>
      <c r="ARI43" s="494"/>
      <c r="ARJ43" s="494"/>
      <c r="ARK43" s="494"/>
      <c r="ARL43" s="494"/>
      <c r="ARM43" s="494"/>
      <c r="ARN43" s="494"/>
      <c r="ARO43" s="494"/>
      <c r="ARP43" s="494"/>
      <c r="ARQ43" s="494"/>
      <c r="ARR43" s="494"/>
      <c r="ARS43" s="494"/>
      <c r="ART43" s="494"/>
      <c r="ARU43" s="494"/>
      <c r="ARV43" s="494"/>
      <c r="ARW43" s="494"/>
      <c r="ARX43" s="494"/>
      <c r="ARY43" s="494"/>
      <c r="ARZ43" s="494"/>
      <c r="ASA43" s="494"/>
      <c r="ASB43" s="494"/>
      <c r="ASC43" s="494"/>
      <c r="ASD43" s="494"/>
      <c r="ASE43" s="494"/>
      <c r="ASF43" s="494"/>
      <c r="ASG43" s="494"/>
      <c r="ASH43" s="494"/>
      <c r="ASI43" s="494"/>
      <c r="ASJ43" s="494"/>
      <c r="ASK43" s="494"/>
      <c r="ASL43" s="494"/>
      <c r="ASM43" s="494"/>
      <c r="ASN43" s="494"/>
      <c r="ASO43" s="494"/>
      <c r="ASP43" s="494"/>
      <c r="ASQ43" s="494"/>
      <c r="ASR43" s="494"/>
      <c r="ASS43" s="494"/>
      <c r="AST43" s="494"/>
      <c r="ASU43" s="494"/>
      <c r="ASV43" s="494"/>
      <c r="ASW43" s="494"/>
      <c r="ASX43" s="494"/>
      <c r="ASY43" s="494"/>
      <c r="ASZ43" s="494"/>
      <c r="ATA43" s="494"/>
      <c r="ATB43" s="494"/>
      <c r="ATC43" s="494"/>
      <c r="ATD43" s="494"/>
      <c r="ATE43" s="494"/>
      <c r="ATF43" s="494"/>
      <c r="ATG43" s="494"/>
      <c r="ATH43" s="494"/>
      <c r="ATI43" s="494"/>
      <c r="ATJ43" s="494"/>
      <c r="ATK43" s="494"/>
      <c r="ATL43" s="494"/>
      <c r="ATM43" s="494"/>
      <c r="ATN43" s="494"/>
      <c r="ATO43" s="494"/>
      <c r="ATP43" s="494"/>
      <c r="ATQ43" s="494"/>
      <c r="ATR43" s="494"/>
      <c r="ATS43" s="494"/>
      <c r="ATT43" s="494"/>
      <c r="ATU43" s="494"/>
      <c r="ATV43" s="494"/>
      <c r="ATW43" s="494"/>
      <c r="ATX43" s="494"/>
      <c r="ATY43" s="494"/>
      <c r="ATZ43" s="494"/>
      <c r="AUA43" s="494"/>
      <c r="AUB43" s="494"/>
      <c r="AUC43" s="494"/>
      <c r="AUD43" s="494"/>
      <c r="AUE43" s="494"/>
      <c r="AUF43" s="494"/>
      <c r="AUG43" s="494"/>
      <c r="AUH43" s="494"/>
      <c r="AUI43" s="494"/>
      <c r="AUJ43" s="494"/>
      <c r="AUK43" s="494"/>
      <c r="AUL43" s="494"/>
      <c r="AUM43" s="494"/>
      <c r="AUN43" s="494"/>
      <c r="AUO43" s="494"/>
      <c r="AUP43" s="494"/>
      <c r="AUQ43" s="494"/>
      <c r="AUR43" s="494"/>
      <c r="AUS43" s="494"/>
      <c r="AUT43" s="494"/>
      <c r="AUU43" s="494"/>
      <c r="AUV43" s="494"/>
      <c r="AUW43" s="494"/>
      <c r="AUX43" s="494"/>
      <c r="AUY43" s="494"/>
      <c r="AUZ43" s="494"/>
      <c r="AVA43" s="494"/>
      <c r="AVB43" s="494"/>
      <c r="AVC43" s="494"/>
      <c r="AVD43" s="494"/>
      <c r="AVE43" s="494"/>
      <c r="AVF43" s="494"/>
      <c r="AVG43" s="494"/>
      <c r="AVH43" s="494"/>
      <c r="AVI43" s="494"/>
      <c r="AVJ43" s="494"/>
      <c r="AVK43" s="494"/>
      <c r="AVL43" s="494"/>
      <c r="AVM43" s="494"/>
      <c r="AVN43" s="494"/>
      <c r="AVO43" s="494"/>
      <c r="AVP43" s="494"/>
      <c r="AVQ43" s="494"/>
      <c r="AVR43" s="494"/>
      <c r="AVS43" s="494"/>
      <c r="AVT43" s="494"/>
      <c r="AVU43" s="494"/>
      <c r="AVV43" s="494"/>
      <c r="AVW43" s="494"/>
      <c r="AVX43" s="494"/>
      <c r="AVY43" s="494"/>
      <c r="AVZ43" s="494"/>
      <c r="AWA43" s="494"/>
      <c r="AWB43" s="494"/>
      <c r="AWC43" s="494"/>
      <c r="AWD43" s="494"/>
      <c r="AWE43" s="494"/>
      <c r="AWF43" s="494"/>
      <c r="AWG43" s="494"/>
      <c r="AWH43" s="494"/>
      <c r="AWI43" s="494"/>
      <c r="AWJ43" s="494"/>
      <c r="AWK43" s="494"/>
      <c r="AWL43" s="494"/>
      <c r="AWM43" s="494"/>
      <c r="AWN43" s="494"/>
      <c r="AWO43" s="494"/>
      <c r="AWP43" s="494"/>
      <c r="AWQ43" s="494"/>
      <c r="AWR43" s="494"/>
      <c r="AWS43" s="494"/>
      <c r="AWT43" s="494"/>
      <c r="AWU43" s="494"/>
      <c r="AWV43" s="494"/>
      <c r="AWW43" s="494"/>
      <c r="AWX43" s="494"/>
      <c r="AWY43" s="494"/>
      <c r="AWZ43" s="494"/>
      <c r="AXA43" s="494"/>
      <c r="AXB43" s="494"/>
      <c r="AXC43" s="494"/>
      <c r="AXD43" s="494"/>
      <c r="AXE43" s="494"/>
      <c r="AXF43" s="494"/>
      <c r="AXG43" s="494"/>
      <c r="AXH43" s="494"/>
      <c r="AXI43" s="494"/>
      <c r="AXJ43" s="494"/>
      <c r="AXK43" s="494"/>
      <c r="AXL43" s="494"/>
      <c r="AXM43" s="494"/>
      <c r="AXN43" s="494"/>
      <c r="AXO43" s="494"/>
      <c r="AXP43" s="494"/>
      <c r="AXQ43" s="494"/>
      <c r="AXR43" s="494"/>
      <c r="AXS43" s="494"/>
      <c r="AXT43" s="494"/>
      <c r="AXU43" s="494"/>
      <c r="AXV43" s="494"/>
      <c r="AXW43" s="494"/>
      <c r="AXX43" s="494"/>
      <c r="AXY43" s="494"/>
      <c r="AXZ43" s="494"/>
      <c r="AYA43" s="494"/>
      <c r="AYB43" s="494"/>
      <c r="AYC43" s="494"/>
      <c r="AYD43" s="494"/>
      <c r="AYE43" s="494"/>
      <c r="AYF43" s="494"/>
      <c r="AYG43" s="494"/>
      <c r="AYH43" s="494"/>
      <c r="AYI43" s="494"/>
      <c r="AYJ43" s="494"/>
      <c r="AYK43" s="494"/>
      <c r="AYL43" s="494"/>
      <c r="AYM43" s="494"/>
      <c r="AYN43" s="494"/>
      <c r="AYO43" s="494"/>
      <c r="AYP43" s="494"/>
      <c r="AYQ43" s="494"/>
      <c r="AYR43" s="494"/>
      <c r="AYS43" s="494"/>
      <c r="AYT43" s="494"/>
      <c r="AYU43" s="494"/>
      <c r="AYV43" s="494"/>
      <c r="AYW43" s="494"/>
      <c r="AYX43" s="494"/>
      <c r="AYY43" s="494"/>
      <c r="AYZ43" s="494"/>
      <c r="AZA43" s="494"/>
      <c r="AZB43" s="494"/>
      <c r="AZC43" s="494"/>
      <c r="AZD43" s="494"/>
      <c r="AZE43" s="494"/>
      <c r="AZF43" s="494"/>
      <c r="AZG43" s="494"/>
      <c r="AZH43" s="494"/>
      <c r="AZI43" s="494"/>
      <c r="AZJ43" s="494"/>
      <c r="AZK43" s="494"/>
      <c r="AZL43" s="494"/>
      <c r="AZM43" s="494"/>
      <c r="AZN43" s="494"/>
      <c r="AZO43" s="494"/>
      <c r="AZP43" s="494"/>
      <c r="AZQ43" s="494"/>
      <c r="AZR43" s="494"/>
      <c r="AZS43" s="494"/>
      <c r="AZT43" s="494"/>
      <c r="AZU43" s="494"/>
      <c r="AZV43" s="494"/>
      <c r="AZW43" s="494"/>
      <c r="AZX43" s="494"/>
      <c r="AZY43" s="494"/>
      <c r="AZZ43" s="494"/>
      <c r="BAA43" s="494"/>
      <c r="BAB43" s="494"/>
      <c r="BAC43" s="494"/>
      <c r="BAD43" s="494"/>
      <c r="BAE43" s="494"/>
      <c r="BAF43" s="494"/>
      <c r="BAG43" s="494"/>
      <c r="BAH43" s="494"/>
      <c r="BAI43" s="494"/>
      <c r="BAJ43" s="494"/>
      <c r="BAK43" s="494"/>
      <c r="BAL43" s="494"/>
      <c r="BAM43" s="494"/>
      <c r="BAN43" s="494"/>
      <c r="BAO43" s="494"/>
      <c r="BAP43" s="494"/>
      <c r="BAQ43" s="494"/>
      <c r="BAR43" s="494"/>
      <c r="BAS43" s="494"/>
      <c r="BAT43" s="494"/>
      <c r="BAU43" s="494"/>
      <c r="BAV43" s="494"/>
      <c r="BAW43" s="494"/>
      <c r="BAX43" s="494"/>
      <c r="BAY43" s="494"/>
      <c r="BAZ43" s="494"/>
      <c r="BBA43" s="494"/>
      <c r="BBB43" s="494"/>
      <c r="BBC43" s="494"/>
      <c r="BBD43" s="494"/>
      <c r="BBE43" s="494"/>
      <c r="BBF43" s="494"/>
      <c r="BBG43" s="494"/>
      <c r="BBH43" s="494"/>
      <c r="BBI43" s="494"/>
      <c r="BBJ43" s="494"/>
      <c r="BBK43" s="494"/>
      <c r="BBL43" s="494"/>
      <c r="BBM43" s="494"/>
      <c r="BBN43" s="494"/>
      <c r="BBO43" s="494"/>
      <c r="BBP43" s="494"/>
      <c r="BBQ43" s="494"/>
      <c r="BBR43" s="494"/>
      <c r="BBS43" s="494"/>
      <c r="BBT43" s="494"/>
      <c r="BBU43" s="494"/>
      <c r="BBV43" s="494"/>
      <c r="BBW43" s="494"/>
      <c r="BBX43" s="494"/>
      <c r="BBY43" s="494"/>
      <c r="BBZ43" s="494"/>
      <c r="BCA43" s="494"/>
      <c r="BCB43" s="494"/>
      <c r="BCC43" s="494"/>
      <c r="BCD43" s="494"/>
      <c r="BCE43" s="494"/>
      <c r="BCF43" s="494"/>
      <c r="BCG43" s="494"/>
      <c r="BCH43" s="494"/>
      <c r="BCI43" s="494"/>
      <c r="BCJ43" s="494"/>
      <c r="BCK43" s="494"/>
      <c r="BCL43" s="494"/>
      <c r="BCM43" s="494"/>
      <c r="BCN43" s="494"/>
      <c r="BCO43" s="494"/>
      <c r="BCP43" s="494"/>
      <c r="BCQ43" s="494"/>
      <c r="BCR43" s="494"/>
      <c r="BCS43" s="494"/>
      <c r="BCT43" s="494"/>
      <c r="BCU43" s="494"/>
      <c r="BCV43" s="494"/>
      <c r="BCW43" s="494"/>
      <c r="BCX43" s="494"/>
      <c r="BCY43" s="494"/>
      <c r="BCZ43" s="494"/>
      <c r="BDA43" s="494"/>
      <c r="BDB43" s="494"/>
      <c r="BDC43" s="494"/>
      <c r="BDD43" s="494"/>
      <c r="BDE43" s="494"/>
      <c r="BDF43" s="494"/>
      <c r="BDG43" s="494"/>
      <c r="BDH43" s="494"/>
      <c r="BDI43" s="494"/>
      <c r="BDJ43" s="494"/>
      <c r="BDK43" s="494"/>
      <c r="BDL43" s="494"/>
      <c r="BDM43" s="494"/>
      <c r="BDN43" s="494"/>
      <c r="BDO43" s="494"/>
      <c r="BDP43" s="494"/>
      <c r="BDQ43" s="494"/>
      <c r="BDR43" s="494"/>
      <c r="BDS43" s="494"/>
      <c r="BDT43" s="494"/>
      <c r="BDU43" s="494"/>
      <c r="BDV43" s="494"/>
      <c r="BDW43" s="494"/>
      <c r="BDX43" s="494"/>
      <c r="BDY43" s="494"/>
      <c r="BDZ43" s="494"/>
      <c r="BEA43" s="494"/>
      <c r="BEB43" s="494"/>
      <c r="BEC43" s="494"/>
      <c r="BED43" s="494"/>
      <c r="BEE43" s="494"/>
      <c r="BEF43" s="494"/>
      <c r="BEG43" s="494"/>
      <c r="BEH43" s="494"/>
      <c r="BEI43" s="494"/>
      <c r="BEJ43" s="494"/>
      <c r="BEK43" s="494"/>
      <c r="BEL43" s="494"/>
      <c r="BEM43" s="494"/>
      <c r="BEN43" s="494"/>
      <c r="BEO43" s="494"/>
      <c r="BEP43" s="494"/>
      <c r="BEQ43" s="494"/>
      <c r="BER43" s="494"/>
      <c r="BES43" s="494"/>
      <c r="BET43" s="494"/>
      <c r="BEU43" s="494"/>
      <c r="BEV43" s="494"/>
      <c r="BEW43" s="494"/>
      <c r="BEX43" s="494"/>
      <c r="BEY43" s="494"/>
      <c r="BEZ43" s="494"/>
      <c r="BFA43" s="494"/>
      <c r="BFB43" s="494"/>
      <c r="BFC43" s="494"/>
      <c r="BFD43" s="494"/>
      <c r="BFE43" s="494"/>
      <c r="BFF43" s="494"/>
      <c r="BFG43" s="494"/>
      <c r="BFH43" s="494"/>
      <c r="BFI43" s="494"/>
      <c r="BFJ43" s="494"/>
      <c r="BFK43" s="494"/>
      <c r="BFL43" s="494"/>
      <c r="BFM43" s="494"/>
      <c r="BFN43" s="494"/>
      <c r="BFO43" s="494"/>
      <c r="BFP43" s="494"/>
      <c r="BFQ43" s="494"/>
      <c r="BFR43" s="494"/>
      <c r="BFS43" s="494"/>
      <c r="BFT43" s="494"/>
      <c r="BFU43" s="494"/>
      <c r="BFV43" s="494"/>
      <c r="BFW43" s="494"/>
      <c r="BFX43" s="494"/>
      <c r="BFY43" s="494"/>
      <c r="BFZ43" s="494"/>
      <c r="BGA43" s="494"/>
      <c r="BGB43" s="494"/>
      <c r="BGC43" s="494"/>
      <c r="BGD43" s="494"/>
      <c r="BGE43" s="494"/>
      <c r="BGF43" s="494"/>
      <c r="BGG43" s="494"/>
      <c r="BGH43" s="494"/>
      <c r="BGI43" s="494"/>
      <c r="BGJ43" s="494"/>
      <c r="BGK43" s="494"/>
      <c r="BGL43" s="494"/>
      <c r="BGM43" s="494"/>
      <c r="BGN43" s="494"/>
      <c r="BGO43" s="494"/>
      <c r="BGP43" s="494"/>
      <c r="BGQ43" s="494"/>
      <c r="BGR43" s="494"/>
      <c r="BGS43" s="494"/>
      <c r="BGT43" s="494"/>
      <c r="BGU43" s="494"/>
      <c r="BGV43" s="494"/>
      <c r="BGW43" s="494"/>
      <c r="BGX43" s="494"/>
      <c r="BGY43" s="494"/>
      <c r="BGZ43" s="494"/>
      <c r="BHA43" s="494"/>
      <c r="BHB43" s="494"/>
      <c r="BHC43" s="494"/>
      <c r="BHD43" s="494"/>
      <c r="BHE43" s="494"/>
      <c r="BHF43" s="494"/>
      <c r="BHG43" s="494"/>
      <c r="BHH43" s="494"/>
      <c r="BHI43" s="494"/>
      <c r="BHJ43" s="494"/>
      <c r="BHK43" s="494"/>
      <c r="BHL43" s="494"/>
      <c r="BHM43" s="494"/>
      <c r="BHN43" s="494"/>
      <c r="BHO43" s="494"/>
      <c r="BHP43" s="494"/>
      <c r="BHQ43" s="494"/>
      <c r="BHR43" s="494"/>
      <c r="BHS43" s="494"/>
      <c r="BHT43" s="494"/>
      <c r="BHU43" s="494"/>
      <c r="BHV43" s="494"/>
      <c r="BHW43" s="494"/>
      <c r="BHX43" s="494"/>
      <c r="BHY43" s="494"/>
      <c r="BHZ43" s="494"/>
      <c r="BIA43" s="494"/>
      <c r="BIB43" s="494"/>
      <c r="BIC43" s="494"/>
      <c r="BID43" s="494"/>
      <c r="BIE43" s="494"/>
      <c r="BIF43" s="494"/>
      <c r="BIG43" s="494"/>
      <c r="BIH43" s="494"/>
      <c r="BII43" s="494"/>
      <c r="BIJ43" s="494"/>
      <c r="BIK43" s="494"/>
      <c r="BIL43" s="494"/>
      <c r="BIM43" s="494"/>
      <c r="BIN43" s="494"/>
      <c r="BIO43" s="494"/>
      <c r="BIP43" s="494"/>
      <c r="BIQ43" s="494"/>
      <c r="BIR43" s="494"/>
      <c r="BIS43" s="494"/>
      <c r="BIT43" s="494"/>
      <c r="BIU43" s="494"/>
      <c r="BIV43" s="494"/>
      <c r="BIW43" s="494"/>
      <c r="BIX43" s="494"/>
      <c r="BIY43" s="494"/>
      <c r="BIZ43" s="494"/>
      <c r="BJA43" s="494"/>
      <c r="BJB43" s="494"/>
      <c r="BJC43" s="494"/>
      <c r="BJD43" s="494"/>
      <c r="BJE43" s="494"/>
      <c r="BJF43" s="494"/>
      <c r="BJG43" s="494"/>
      <c r="BJH43" s="494"/>
      <c r="BJI43" s="494"/>
      <c r="BJJ43" s="494"/>
      <c r="BJK43" s="494"/>
      <c r="BJL43" s="494"/>
      <c r="BJM43" s="494"/>
      <c r="BJN43" s="494"/>
      <c r="BJO43" s="494"/>
      <c r="BJP43" s="494"/>
      <c r="BJQ43" s="494"/>
      <c r="BJR43" s="494"/>
      <c r="BJS43" s="494"/>
      <c r="BJT43" s="494"/>
      <c r="BJU43" s="494"/>
      <c r="BJV43" s="494"/>
      <c r="BJW43" s="494"/>
      <c r="BJX43" s="494"/>
      <c r="BJY43" s="494"/>
      <c r="BJZ43" s="494"/>
      <c r="BKA43" s="494"/>
      <c r="BKB43" s="494"/>
      <c r="BKC43" s="494"/>
      <c r="BKD43" s="494"/>
      <c r="BKE43" s="494"/>
      <c r="BKF43" s="494"/>
      <c r="BKG43" s="494"/>
      <c r="BKH43" s="494"/>
      <c r="BKI43" s="494"/>
      <c r="BKJ43" s="494"/>
      <c r="BKK43" s="494"/>
      <c r="BKL43" s="494"/>
      <c r="BKM43" s="494"/>
      <c r="BKN43" s="494"/>
      <c r="BKO43" s="494"/>
      <c r="BKP43" s="494"/>
      <c r="BKQ43" s="494"/>
      <c r="BKR43" s="494"/>
      <c r="BKS43" s="494"/>
      <c r="BKT43" s="494"/>
      <c r="BKU43" s="494"/>
      <c r="BKV43" s="494"/>
      <c r="BKW43" s="494"/>
      <c r="BKX43" s="494"/>
      <c r="BKY43" s="494"/>
      <c r="BKZ43" s="494"/>
      <c r="BLA43" s="494"/>
      <c r="BLB43" s="494"/>
      <c r="BLC43" s="494"/>
      <c r="BLD43" s="494"/>
      <c r="BLE43" s="494"/>
      <c r="BLF43" s="494"/>
      <c r="BLG43" s="494"/>
      <c r="BLH43" s="494"/>
      <c r="BLI43" s="494"/>
      <c r="BLJ43" s="494"/>
      <c r="BLK43" s="494"/>
      <c r="BLL43" s="494"/>
      <c r="BLM43" s="494"/>
      <c r="BLN43" s="494"/>
      <c r="BLO43" s="494"/>
      <c r="BLP43" s="494"/>
      <c r="BLQ43" s="494"/>
      <c r="BLR43" s="494"/>
      <c r="BLS43" s="494"/>
      <c r="BLT43" s="494"/>
      <c r="BLU43" s="494"/>
      <c r="BLV43" s="494"/>
      <c r="BLW43" s="494"/>
      <c r="BLX43" s="494"/>
      <c r="BLY43" s="494"/>
      <c r="BLZ43" s="494"/>
      <c r="BMA43" s="494"/>
      <c r="BMB43" s="494"/>
      <c r="BMC43" s="494"/>
      <c r="BMD43" s="494"/>
      <c r="BME43" s="494"/>
      <c r="BMF43" s="494"/>
      <c r="BMG43" s="494"/>
      <c r="BMH43" s="494"/>
      <c r="BMI43" s="494"/>
      <c r="BMJ43" s="494"/>
      <c r="BMK43" s="494"/>
      <c r="BML43" s="494"/>
      <c r="BMM43" s="494"/>
      <c r="BMN43" s="494"/>
      <c r="BMO43" s="494"/>
      <c r="BMP43" s="494"/>
      <c r="BMQ43" s="494"/>
      <c r="BMR43" s="494"/>
      <c r="BMS43" s="494"/>
      <c r="BMT43" s="494"/>
      <c r="BMU43" s="494"/>
      <c r="BMV43" s="494"/>
      <c r="BMW43" s="494"/>
      <c r="BMX43" s="494"/>
      <c r="BMY43" s="494"/>
      <c r="BMZ43" s="494"/>
      <c r="BNA43" s="494"/>
      <c r="BNB43" s="494"/>
      <c r="BNC43" s="494"/>
      <c r="BND43" s="494"/>
      <c r="BNE43" s="494"/>
      <c r="BNF43" s="494"/>
      <c r="BNG43" s="494"/>
      <c r="BNH43" s="494"/>
      <c r="BNI43" s="494"/>
      <c r="BNJ43" s="494"/>
      <c r="BNK43" s="494"/>
      <c r="BNL43" s="494"/>
      <c r="BNM43" s="494"/>
      <c r="BNN43" s="494"/>
      <c r="BNO43" s="494"/>
      <c r="BNP43" s="494"/>
      <c r="BNQ43" s="494"/>
      <c r="BNR43" s="494"/>
      <c r="BNS43" s="494"/>
      <c r="BNT43" s="494"/>
      <c r="BNU43" s="494"/>
      <c r="BNV43" s="494"/>
      <c r="BNW43" s="494"/>
      <c r="BNX43" s="494"/>
      <c r="BNY43" s="494"/>
      <c r="BNZ43" s="494"/>
      <c r="BOA43" s="494"/>
      <c r="BOB43" s="494"/>
      <c r="BOC43" s="494"/>
      <c r="BOD43" s="494"/>
      <c r="BOE43" s="494"/>
      <c r="BOF43" s="494"/>
      <c r="BOG43" s="494"/>
      <c r="BOH43" s="494"/>
      <c r="BOI43" s="494"/>
      <c r="BOJ43" s="494"/>
      <c r="BOK43" s="494"/>
      <c r="BOL43" s="494"/>
      <c r="BOM43" s="494"/>
      <c r="BON43" s="494"/>
      <c r="BOO43" s="494"/>
      <c r="BOP43" s="494"/>
      <c r="BOQ43" s="494"/>
      <c r="BOR43" s="494"/>
      <c r="BOS43" s="494"/>
      <c r="BOT43" s="494"/>
      <c r="BOU43" s="494"/>
      <c r="BOV43" s="494"/>
      <c r="BOW43" s="494"/>
      <c r="BOX43" s="494"/>
      <c r="BOY43" s="494"/>
      <c r="BOZ43" s="494"/>
      <c r="BPA43" s="494"/>
      <c r="BPB43" s="494"/>
      <c r="BPC43" s="494"/>
      <c r="BPD43" s="494"/>
      <c r="BPE43" s="494"/>
      <c r="BPF43" s="494"/>
      <c r="BPG43" s="494"/>
      <c r="BPH43" s="494"/>
      <c r="BPI43" s="494"/>
      <c r="BPJ43" s="494"/>
      <c r="BPK43" s="494"/>
      <c r="BPL43" s="494"/>
      <c r="BPM43" s="494"/>
      <c r="BPN43" s="494"/>
      <c r="BPO43" s="494"/>
      <c r="BPP43" s="494"/>
      <c r="BPQ43" s="494"/>
      <c r="BPR43" s="494"/>
      <c r="BPS43" s="494"/>
      <c r="BPT43" s="494"/>
      <c r="BPU43" s="494"/>
      <c r="BPV43" s="494"/>
      <c r="BPW43" s="494"/>
      <c r="BPX43" s="494"/>
      <c r="BPY43" s="494"/>
      <c r="BPZ43" s="494"/>
      <c r="BQA43" s="494"/>
      <c r="BQB43" s="494"/>
      <c r="BQC43" s="494"/>
      <c r="BQD43" s="494"/>
      <c r="BQE43" s="494"/>
      <c r="BQF43" s="494"/>
      <c r="BQG43" s="494"/>
      <c r="BQH43" s="494"/>
      <c r="BQI43" s="494"/>
      <c r="BQJ43" s="494"/>
      <c r="BQK43" s="494"/>
      <c r="BQL43" s="494"/>
      <c r="BQM43" s="494"/>
      <c r="BQN43" s="494"/>
      <c r="BQO43" s="494"/>
      <c r="BQP43" s="494"/>
      <c r="BQQ43" s="494"/>
      <c r="BQR43" s="494"/>
      <c r="BQS43" s="494"/>
      <c r="BQT43" s="494"/>
      <c r="BQU43" s="494"/>
      <c r="BQV43" s="494"/>
      <c r="BQW43" s="494"/>
      <c r="BQX43" s="494"/>
      <c r="BQY43" s="494"/>
      <c r="BQZ43" s="494"/>
      <c r="BRA43" s="494"/>
      <c r="BRB43" s="494"/>
      <c r="BRC43" s="494"/>
      <c r="BRD43" s="494"/>
      <c r="BRE43" s="494"/>
      <c r="BRF43" s="494"/>
      <c r="BRG43" s="494"/>
      <c r="BRH43" s="494"/>
      <c r="BRI43" s="494"/>
      <c r="BRJ43" s="494"/>
      <c r="BRK43" s="494"/>
      <c r="BRL43" s="494"/>
      <c r="BRM43" s="494"/>
      <c r="BRN43" s="494"/>
      <c r="BRO43" s="494"/>
      <c r="BRP43" s="494"/>
      <c r="BRQ43" s="494"/>
      <c r="BRR43" s="494"/>
      <c r="BRS43" s="494"/>
      <c r="BRT43" s="494"/>
      <c r="BRU43" s="494"/>
      <c r="BRV43" s="494"/>
      <c r="BRW43" s="494"/>
      <c r="BRX43" s="494"/>
      <c r="BRY43" s="494"/>
      <c r="BRZ43" s="494"/>
      <c r="BSA43" s="494"/>
      <c r="BSB43" s="494"/>
      <c r="BSC43" s="494"/>
      <c r="BSD43" s="494"/>
      <c r="BSE43" s="494"/>
      <c r="BSF43" s="494"/>
      <c r="BSG43" s="494"/>
      <c r="BSH43" s="494"/>
      <c r="BSI43" s="494"/>
      <c r="BSJ43" s="494"/>
      <c r="BSK43" s="494"/>
      <c r="BSL43" s="494"/>
      <c r="BSM43" s="494"/>
      <c r="BSN43" s="494"/>
      <c r="BSO43" s="494"/>
      <c r="BSP43" s="494"/>
      <c r="BSQ43" s="494"/>
      <c r="BSR43" s="494"/>
      <c r="BSS43" s="494"/>
      <c r="BST43" s="494"/>
      <c r="BSU43" s="494"/>
      <c r="BSV43" s="494"/>
      <c r="BSW43" s="494"/>
      <c r="BSX43" s="494"/>
      <c r="BSY43" s="494"/>
      <c r="BSZ43" s="494"/>
      <c r="BTA43" s="494"/>
      <c r="BTB43" s="494"/>
      <c r="BTC43" s="494"/>
      <c r="BTD43" s="494"/>
      <c r="BTE43" s="494"/>
      <c r="BTF43" s="494"/>
      <c r="BTG43" s="494"/>
      <c r="BTH43" s="494"/>
      <c r="BTI43" s="494"/>
      <c r="BTJ43" s="494"/>
      <c r="BTK43" s="494"/>
      <c r="BTL43" s="494"/>
      <c r="BTM43" s="494"/>
      <c r="BTN43" s="494"/>
      <c r="BTO43" s="494"/>
      <c r="BTP43" s="494"/>
      <c r="BTQ43" s="494"/>
      <c r="BTR43" s="494"/>
      <c r="BTS43" s="494"/>
      <c r="BTT43" s="494"/>
      <c r="BTU43" s="494"/>
      <c r="BTV43" s="494"/>
      <c r="BTW43" s="494"/>
      <c r="BTX43" s="494"/>
      <c r="BTY43" s="494"/>
      <c r="BTZ43" s="494"/>
      <c r="BUA43" s="494"/>
      <c r="BUB43" s="494"/>
      <c r="BUC43" s="494"/>
      <c r="BUD43" s="494"/>
      <c r="BUE43" s="494"/>
      <c r="BUF43" s="494"/>
      <c r="BUG43" s="494"/>
      <c r="BUH43" s="494"/>
      <c r="BUI43" s="494"/>
      <c r="BUJ43" s="494"/>
      <c r="BUK43" s="494"/>
      <c r="BUL43" s="494"/>
      <c r="BUM43" s="494"/>
      <c r="BUN43" s="494"/>
      <c r="BUO43" s="494"/>
      <c r="BUP43" s="494"/>
      <c r="BUQ43" s="494"/>
      <c r="BUR43" s="494"/>
      <c r="BUS43" s="494"/>
      <c r="BUT43" s="494"/>
      <c r="BUU43" s="494"/>
      <c r="BUV43" s="494"/>
      <c r="BUW43" s="494"/>
      <c r="BUX43" s="494"/>
      <c r="BUY43" s="494"/>
      <c r="BUZ43" s="494"/>
      <c r="BVA43" s="494"/>
      <c r="BVB43" s="494"/>
      <c r="BVC43" s="494"/>
      <c r="BVD43" s="494"/>
      <c r="BVE43" s="494"/>
      <c r="BVF43" s="494"/>
      <c r="BVG43" s="494"/>
      <c r="BVH43" s="494"/>
      <c r="BVI43" s="494"/>
      <c r="BVJ43" s="494"/>
      <c r="BVK43" s="494"/>
      <c r="BVL43" s="494"/>
      <c r="BVM43" s="494"/>
      <c r="BVN43" s="494"/>
      <c r="BVO43" s="494"/>
      <c r="BVP43" s="494"/>
      <c r="BVQ43" s="494"/>
      <c r="BVR43" s="494"/>
      <c r="BVS43" s="494"/>
      <c r="BVT43" s="494"/>
      <c r="BVU43" s="494"/>
      <c r="BVV43" s="494"/>
      <c r="BVW43" s="494"/>
      <c r="BVX43" s="494"/>
      <c r="BVY43" s="494"/>
      <c r="BVZ43" s="494"/>
      <c r="BWA43" s="494"/>
      <c r="BWB43" s="494"/>
      <c r="BWC43" s="494"/>
      <c r="BWD43" s="494"/>
      <c r="BWE43" s="494"/>
      <c r="BWF43" s="494"/>
      <c r="BWG43" s="494"/>
      <c r="BWH43" s="494"/>
      <c r="BWI43" s="494"/>
      <c r="BWJ43" s="494"/>
      <c r="BWK43" s="494"/>
      <c r="BWL43" s="494"/>
      <c r="BWM43" s="494"/>
      <c r="BWN43" s="494"/>
      <c r="BWO43" s="494"/>
      <c r="BWP43" s="494"/>
      <c r="BWQ43" s="494"/>
      <c r="BWR43" s="494"/>
      <c r="BWS43" s="494"/>
      <c r="BWT43" s="494"/>
      <c r="BWU43" s="494"/>
      <c r="BWV43" s="494"/>
      <c r="BWW43" s="494"/>
      <c r="BWX43" s="494"/>
      <c r="BWY43" s="494"/>
      <c r="BWZ43" s="494"/>
      <c r="BXA43" s="494"/>
      <c r="BXB43" s="494"/>
      <c r="BXC43" s="494"/>
      <c r="BXD43" s="494"/>
      <c r="BXE43" s="494"/>
      <c r="BXF43" s="494"/>
      <c r="BXG43" s="494"/>
      <c r="BXH43" s="494"/>
      <c r="BXI43" s="494"/>
      <c r="BXJ43" s="494"/>
      <c r="BXK43" s="494"/>
      <c r="BXL43" s="494"/>
      <c r="BXM43" s="494"/>
      <c r="BXN43" s="494"/>
      <c r="BXO43" s="494"/>
      <c r="BXP43" s="494"/>
      <c r="BXQ43" s="494"/>
      <c r="BXR43" s="494"/>
      <c r="BXS43" s="494"/>
      <c r="BXT43" s="494"/>
      <c r="BXU43" s="494"/>
      <c r="BXV43" s="494"/>
      <c r="BXW43" s="494"/>
      <c r="BXX43" s="494"/>
      <c r="BXY43" s="494"/>
      <c r="BXZ43" s="494"/>
      <c r="BYA43" s="494"/>
      <c r="BYB43" s="494"/>
      <c r="BYC43" s="494"/>
      <c r="BYD43" s="494"/>
      <c r="BYE43" s="494"/>
      <c r="BYF43" s="494"/>
      <c r="BYG43" s="494"/>
      <c r="BYH43" s="494"/>
      <c r="BYI43" s="494"/>
      <c r="BYJ43" s="494"/>
      <c r="BYK43" s="494"/>
      <c r="BYL43" s="494"/>
      <c r="BYM43" s="494"/>
      <c r="BYN43" s="494"/>
      <c r="BYO43" s="494"/>
      <c r="BYP43" s="494"/>
      <c r="BYQ43" s="494"/>
      <c r="BYR43" s="494"/>
      <c r="BYS43" s="494"/>
      <c r="BYT43" s="494"/>
      <c r="BYU43" s="494"/>
      <c r="BYV43" s="494"/>
      <c r="BYW43" s="494"/>
      <c r="BYX43" s="494"/>
      <c r="BYY43" s="494"/>
      <c r="BYZ43" s="494"/>
      <c r="BZA43" s="494"/>
      <c r="BZB43" s="494"/>
      <c r="BZC43" s="494"/>
      <c r="BZD43" s="494"/>
      <c r="BZE43" s="494"/>
      <c r="BZF43" s="494"/>
      <c r="BZG43" s="494"/>
      <c r="BZH43" s="494"/>
      <c r="BZI43" s="494"/>
      <c r="BZJ43" s="494"/>
      <c r="BZK43" s="494"/>
      <c r="BZL43" s="494"/>
      <c r="BZM43" s="494"/>
      <c r="BZN43" s="494"/>
      <c r="BZO43" s="494"/>
      <c r="BZP43" s="494"/>
      <c r="BZQ43" s="494"/>
      <c r="BZR43" s="494"/>
      <c r="BZS43" s="494"/>
      <c r="BZT43" s="494"/>
      <c r="BZU43" s="494"/>
      <c r="BZV43" s="494"/>
      <c r="BZW43" s="494"/>
      <c r="BZX43" s="494"/>
      <c r="BZY43" s="494"/>
      <c r="BZZ43" s="494"/>
      <c r="CAA43" s="494"/>
      <c r="CAB43" s="494"/>
      <c r="CAC43" s="494"/>
      <c r="CAD43" s="494"/>
      <c r="CAE43" s="494"/>
      <c r="CAF43" s="494"/>
      <c r="CAG43" s="494"/>
      <c r="CAH43" s="494"/>
      <c r="CAI43" s="494"/>
      <c r="CAJ43" s="494"/>
      <c r="CAK43" s="494"/>
      <c r="CAL43" s="494"/>
      <c r="CAM43" s="494"/>
      <c r="CAN43" s="494"/>
      <c r="CAO43" s="494"/>
      <c r="CAP43" s="494"/>
      <c r="CAQ43" s="494"/>
      <c r="CAR43" s="494"/>
      <c r="CAS43" s="494"/>
      <c r="CAT43" s="494"/>
      <c r="CAU43" s="494"/>
      <c r="CAV43" s="494"/>
      <c r="CAW43" s="494"/>
      <c r="CAX43" s="494"/>
      <c r="CAY43" s="494"/>
      <c r="CAZ43" s="494"/>
      <c r="CBA43" s="494"/>
      <c r="CBB43" s="494"/>
      <c r="CBC43" s="494"/>
      <c r="CBD43" s="494"/>
      <c r="CBE43" s="494"/>
      <c r="CBF43" s="494"/>
      <c r="CBG43" s="494"/>
      <c r="CBH43" s="494"/>
      <c r="CBI43" s="494"/>
      <c r="CBJ43" s="494"/>
      <c r="CBK43" s="494"/>
      <c r="CBL43" s="494"/>
      <c r="CBM43" s="494"/>
      <c r="CBN43" s="494"/>
      <c r="CBO43" s="494"/>
      <c r="CBP43" s="494"/>
      <c r="CBQ43" s="494"/>
      <c r="CBR43" s="494"/>
      <c r="CBS43" s="494"/>
      <c r="CBT43" s="494"/>
      <c r="CBU43" s="494"/>
      <c r="CBV43" s="494"/>
      <c r="CBW43" s="494"/>
      <c r="CBX43" s="494"/>
      <c r="CBY43" s="494"/>
      <c r="CBZ43" s="494"/>
      <c r="CCA43" s="494"/>
      <c r="CCB43" s="494"/>
      <c r="CCC43" s="494"/>
      <c r="CCD43" s="494"/>
      <c r="CCE43" s="494"/>
      <c r="CCF43" s="494"/>
      <c r="CCG43" s="494"/>
      <c r="CCH43" s="494"/>
      <c r="CCI43" s="494"/>
      <c r="CCJ43" s="494"/>
      <c r="CCK43" s="494"/>
      <c r="CCL43" s="494"/>
      <c r="CCM43" s="494"/>
      <c r="CCN43" s="494"/>
      <c r="CCO43" s="494"/>
      <c r="CCP43" s="494"/>
      <c r="CCQ43" s="494"/>
      <c r="CCR43" s="494"/>
      <c r="CCS43" s="494"/>
      <c r="CCT43" s="494"/>
      <c r="CCU43" s="494"/>
      <c r="CCV43" s="494"/>
      <c r="CCW43" s="494"/>
      <c r="CCX43" s="494"/>
      <c r="CCY43" s="494"/>
      <c r="CCZ43" s="494"/>
      <c r="CDA43" s="494"/>
      <c r="CDB43" s="494"/>
      <c r="CDC43" s="494"/>
      <c r="CDD43" s="494"/>
      <c r="CDE43" s="494"/>
      <c r="CDF43" s="494"/>
      <c r="CDG43" s="494"/>
      <c r="CDH43" s="494"/>
      <c r="CDI43" s="494"/>
      <c r="CDJ43" s="494"/>
      <c r="CDK43" s="494"/>
      <c r="CDL43" s="494"/>
      <c r="CDM43" s="494"/>
      <c r="CDN43" s="494"/>
      <c r="CDO43" s="494"/>
      <c r="CDP43" s="494"/>
      <c r="CDQ43" s="494"/>
      <c r="CDR43" s="494"/>
      <c r="CDS43" s="494"/>
      <c r="CDT43" s="494"/>
      <c r="CDU43" s="494"/>
      <c r="CDV43" s="494"/>
      <c r="CDW43" s="494"/>
      <c r="CDX43" s="494"/>
      <c r="CDY43" s="494"/>
      <c r="CDZ43" s="494"/>
      <c r="CEA43" s="494"/>
      <c r="CEB43" s="494"/>
      <c r="CEC43" s="494"/>
      <c r="CED43" s="494"/>
      <c r="CEE43" s="494"/>
      <c r="CEF43" s="494"/>
      <c r="CEG43" s="494"/>
      <c r="CEH43" s="494"/>
      <c r="CEI43" s="494"/>
      <c r="CEJ43" s="494"/>
      <c r="CEK43" s="494"/>
      <c r="CEL43" s="494"/>
      <c r="CEM43" s="494"/>
      <c r="CEN43" s="494"/>
      <c r="CEO43" s="494"/>
      <c r="CEP43" s="494"/>
      <c r="CEQ43" s="494"/>
      <c r="CER43" s="494"/>
      <c r="CES43" s="494"/>
      <c r="CET43" s="494"/>
      <c r="CEU43" s="494"/>
      <c r="CEV43" s="494"/>
      <c r="CEW43" s="494"/>
      <c r="CEX43" s="494"/>
      <c r="CEY43" s="494"/>
      <c r="CEZ43" s="494"/>
      <c r="CFA43" s="494"/>
      <c r="CFB43" s="494"/>
      <c r="CFC43" s="494"/>
      <c r="CFD43" s="494"/>
      <c r="CFE43" s="494"/>
      <c r="CFF43" s="494"/>
      <c r="CFG43" s="494"/>
      <c r="CFH43" s="494"/>
      <c r="CFI43" s="494"/>
      <c r="CFJ43" s="494"/>
      <c r="CFK43" s="494"/>
      <c r="CFL43" s="494"/>
      <c r="CFM43" s="494"/>
      <c r="CFN43" s="494"/>
      <c r="CFO43" s="494"/>
      <c r="CFP43" s="494"/>
      <c r="CFQ43" s="494"/>
      <c r="CFR43" s="494"/>
      <c r="CFS43" s="494"/>
      <c r="CFT43" s="494"/>
      <c r="CFU43" s="494"/>
      <c r="CFV43" s="494"/>
      <c r="CFW43" s="494"/>
      <c r="CFX43" s="494"/>
      <c r="CFY43" s="494"/>
      <c r="CFZ43" s="494"/>
      <c r="CGA43" s="494"/>
      <c r="CGB43" s="494"/>
      <c r="CGC43" s="494"/>
      <c r="CGD43" s="494"/>
      <c r="CGE43" s="494"/>
      <c r="CGF43" s="494"/>
      <c r="CGG43" s="494"/>
      <c r="CGH43" s="494"/>
      <c r="CGI43" s="494"/>
      <c r="CGJ43" s="494"/>
      <c r="CGK43" s="494"/>
      <c r="CGL43" s="494"/>
      <c r="CGM43" s="494"/>
      <c r="CGN43" s="494"/>
      <c r="CGO43" s="494"/>
      <c r="CGP43" s="494"/>
      <c r="CGQ43" s="494"/>
      <c r="CGR43" s="494"/>
      <c r="CGS43" s="494"/>
      <c r="CGT43" s="494"/>
      <c r="CGU43" s="494"/>
      <c r="CGV43" s="494"/>
      <c r="CGW43" s="494"/>
      <c r="CGX43" s="494"/>
      <c r="CGY43" s="494"/>
      <c r="CGZ43" s="494"/>
      <c r="CHA43" s="494"/>
      <c r="CHB43" s="494"/>
      <c r="CHC43" s="494"/>
      <c r="CHD43" s="494"/>
      <c r="CHE43" s="494"/>
      <c r="CHF43" s="494"/>
      <c r="CHG43" s="494"/>
      <c r="CHH43" s="494"/>
      <c r="CHI43" s="494"/>
      <c r="CHJ43" s="494"/>
      <c r="CHK43" s="494"/>
      <c r="CHL43" s="494"/>
      <c r="CHM43" s="494"/>
      <c r="CHN43" s="494"/>
      <c r="CHO43" s="494"/>
      <c r="CHP43" s="494"/>
      <c r="CHQ43" s="494"/>
      <c r="CHR43" s="494"/>
      <c r="CHS43" s="494"/>
      <c r="CHT43" s="494"/>
      <c r="CHU43" s="494"/>
      <c r="CHV43" s="494"/>
      <c r="CHW43" s="494"/>
      <c r="CHX43" s="494"/>
      <c r="CHY43" s="494"/>
      <c r="CHZ43" s="494"/>
      <c r="CIA43" s="494"/>
      <c r="CIB43" s="494"/>
      <c r="CIC43" s="494"/>
      <c r="CID43" s="494"/>
      <c r="CIE43" s="494"/>
      <c r="CIF43" s="494"/>
      <c r="CIG43" s="494"/>
      <c r="CIH43" s="494"/>
      <c r="CII43" s="494"/>
      <c r="CIJ43" s="494"/>
      <c r="CIK43" s="494"/>
      <c r="CIL43" s="494"/>
      <c r="CIM43" s="494"/>
      <c r="CIN43" s="494"/>
      <c r="CIO43" s="494"/>
      <c r="CIP43" s="494"/>
      <c r="CIQ43" s="494"/>
      <c r="CIR43" s="494"/>
      <c r="CIS43" s="494"/>
      <c r="CIT43" s="494"/>
      <c r="CIU43" s="494"/>
      <c r="CIV43" s="494"/>
      <c r="CIW43" s="494"/>
      <c r="CIX43" s="494"/>
      <c r="CIY43" s="494"/>
      <c r="CIZ43" s="494"/>
      <c r="CJA43" s="494"/>
      <c r="CJB43" s="494"/>
      <c r="CJC43" s="494"/>
      <c r="CJD43" s="494"/>
      <c r="CJE43" s="494"/>
      <c r="CJF43" s="494"/>
      <c r="CJG43" s="494"/>
      <c r="CJH43" s="494"/>
      <c r="CJI43" s="494"/>
      <c r="CJJ43" s="494"/>
      <c r="CJK43" s="494"/>
      <c r="CJL43" s="494"/>
      <c r="CJM43" s="494"/>
      <c r="CJN43" s="494"/>
      <c r="CJO43" s="494"/>
      <c r="CJP43" s="494"/>
      <c r="CJQ43" s="494"/>
      <c r="CJR43" s="494"/>
      <c r="CJS43" s="494"/>
      <c r="CJT43" s="494"/>
      <c r="CJU43" s="494"/>
      <c r="CJV43" s="494"/>
      <c r="CJW43" s="494"/>
      <c r="CJX43" s="494"/>
      <c r="CJY43" s="494"/>
      <c r="CJZ43" s="494"/>
      <c r="CKA43" s="494"/>
      <c r="CKB43" s="494"/>
      <c r="CKC43" s="494"/>
      <c r="CKD43" s="494"/>
      <c r="CKE43" s="494"/>
      <c r="CKF43" s="494"/>
      <c r="CKG43" s="494"/>
      <c r="CKH43" s="494"/>
      <c r="CKI43" s="494"/>
      <c r="CKJ43" s="494"/>
      <c r="CKK43" s="494"/>
      <c r="CKL43" s="494"/>
      <c r="CKM43" s="494"/>
      <c r="CKN43" s="494"/>
      <c r="CKO43" s="494"/>
      <c r="CKP43" s="494"/>
      <c r="CKQ43" s="494"/>
      <c r="CKR43" s="494"/>
      <c r="CKS43" s="494"/>
      <c r="CKT43" s="494"/>
      <c r="CKU43" s="494"/>
      <c r="CKV43" s="494"/>
      <c r="CKW43" s="494"/>
      <c r="CKX43" s="494"/>
      <c r="CKY43" s="494"/>
      <c r="CKZ43" s="494"/>
      <c r="CLA43" s="494"/>
      <c r="CLB43" s="494"/>
      <c r="CLC43" s="494"/>
      <c r="CLD43" s="494"/>
      <c r="CLE43" s="494"/>
      <c r="CLF43" s="494"/>
      <c r="CLG43" s="494"/>
      <c r="CLH43" s="494"/>
      <c r="CLI43" s="494"/>
      <c r="CLJ43" s="494"/>
      <c r="CLK43" s="494"/>
      <c r="CLL43" s="494"/>
      <c r="CLM43" s="494"/>
      <c r="CLN43" s="494"/>
      <c r="CLO43" s="494"/>
      <c r="CLP43" s="494"/>
      <c r="CLQ43" s="494"/>
      <c r="CLR43" s="494"/>
      <c r="CLS43" s="494"/>
      <c r="CLT43" s="494"/>
      <c r="CLU43" s="494"/>
      <c r="CLV43" s="494"/>
      <c r="CLW43" s="494"/>
      <c r="CLX43" s="494"/>
      <c r="CLY43" s="494"/>
      <c r="CLZ43" s="494"/>
      <c r="CMA43" s="494"/>
      <c r="CMB43" s="494"/>
      <c r="CMC43" s="494"/>
      <c r="CMD43" s="494"/>
      <c r="CME43" s="494"/>
      <c r="CMF43" s="494"/>
      <c r="CMG43" s="494"/>
      <c r="CMH43" s="494"/>
      <c r="CMI43" s="494"/>
      <c r="CMJ43" s="494"/>
      <c r="CMK43" s="494"/>
      <c r="CML43" s="494"/>
      <c r="CMM43" s="494"/>
      <c r="CMN43" s="494"/>
      <c r="CMO43" s="494"/>
      <c r="CMP43" s="494"/>
      <c r="CMQ43" s="494"/>
      <c r="CMR43" s="494"/>
      <c r="CMS43" s="494"/>
      <c r="CMT43" s="494"/>
      <c r="CMU43" s="494"/>
      <c r="CMV43" s="494"/>
      <c r="CMW43" s="494"/>
      <c r="CMX43" s="494"/>
      <c r="CMY43" s="494"/>
      <c r="CMZ43" s="494"/>
      <c r="CNA43" s="494"/>
      <c r="CNB43" s="494"/>
      <c r="CNC43" s="494"/>
      <c r="CND43" s="494"/>
      <c r="CNE43" s="494"/>
      <c r="CNF43" s="494"/>
      <c r="CNG43" s="494"/>
      <c r="CNH43" s="494"/>
      <c r="CNI43" s="494"/>
      <c r="CNJ43" s="494"/>
      <c r="CNK43" s="494"/>
      <c r="CNL43" s="494"/>
      <c r="CNM43" s="494"/>
      <c r="CNN43" s="494"/>
      <c r="CNO43" s="494"/>
      <c r="CNP43" s="494"/>
      <c r="CNQ43" s="494"/>
      <c r="CNR43" s="494"/>
      <c r="CNS43" s="494"/>
      <c r="CNT43" s="494"/>
      <c r="CNU43" s="494"/>
      <c r="CNV43" s="494"/>
      <c r="CNW43" s="494"/>
      <c r="CNX43" s="494"/>
      <c r="CNY43" s="494"/>
      <c r="CNZ43" s="494"/>
      <c r="COA43" s="494"/>
      <c r="COB43" s="494"/>
      <c r="COC43" s="494"/>
      <c r="COD43" s="494"/>
      <c r="COE43" s="494"/>
      <c r="COF43" s="494"/>
      <c r="COG43" s="494"/>
      <c r="COH43" s="494"/>
      <c r="COI43" s="494"/>
      <c r="COJ43" s="494"/>
      <c r="COK43" s="494"/>
      <c r="COL43" s="494"/>
      <c r="COM43" s="494"/>
      <c r="CON43" s="494"/>
      <c r="COO43" s="494"/>
      <c r="COP43" s="494"/>
      <c r="COQ43" s="494"/>
      <c r="COR43" s="494"/>
      <c r="COS43" s="494"/>
      <c r="COT43" s="494"/>
      <c r="COU43" s="494"/>
      <c r="COV43" s="494"/>
      <c r="COW43" s="494"/>
      <c r="COX43" s="494"/>
      <c r="COY43" s="494"/>
      <c r="COZ43" s="494"/>
      <c r="CPA43" s="494"/>
      <c r="CPB43" s="494"/>
      <c r="CPC43" s="494"/>
      <c r="CPD43" s="494"/>
      <c r="CPE43" s="494"/>
      <c r="CPF43" s="494"/>
      <c r="CPG43" s="494"/>
      <c r="CPH43" s="494"/>
      <c r="CPI43" s="494"/>
      <c r="CPJ43" s="494"/>
      <c r="CPK43" s="494"/>
      <c r="CPL43" s="494"/>
      <c r="CPM43" s="494"/>
      <c r="CPN43" s="494"/>
      <c r="CPO43" s="494"/>
      <c r="CPP43" s="494"/>
      <c r="CPQ43" s="494"/>
      <c r="CPR43" s="494"/>
      <c r="CPS43" s="494"/>
      <c r="CPT43" s="494"/>
      <c r="CPU43" s="494"/>
      <c r="CPV43" s="494"/>
      <c r="CPW43" s="494"/>
      <c r="CPX43" s="494"/>
      <c r="CPY43" s="494"/>
      <c r="CPZ43" s="494"/>
      <c r="CQA43" s="494"/>
      <c r="CQB43" s="494"/>
      <c r="CQC43" s="494"/>
      <c r="CQD43" s="494"/>
      <c r="CQE43" s="494"/>
      <c r="CQF43" s="494"/>
      <c r="CQG43" s="494"/>
      <c r="CQH43" s="494"/>
      <c r="CQI43" s="494"/>
      <c r="CQJ43" s="494"/>
      <c r="CQK43" s="494"/>
      <c r="CQL43" s="494"/>
      <c r="CQM43" s="494"/>
      <c r="CQN43" s="494"/>
      <c r="CQO43" s="494"/>
      <c r="CQP43" s="494"/>
      <c r="CQQ43" s="494"/>
      <c r="CQR43" s="494"/>
      <c r="CQS43" s="494"/>
      <c r="CQT43" s="494"/>
      <c r="CQU43" s="494"/>
      <c r="CQV43" s="494"/>
      <c r="CQW43" s="494"/>
      <c r="CQX43" s="494"/>
      <c r="CQY43" s="494"/>
      <c r="CQZ43" s="494"/>
      <c r="CRA43" s="494"/>
      <c r="CRB43" s="494"/>
      <c r="CRC43" s="494"/>
      <c r="CRD43" s="494"/>
      <c r="CRE43" s="494"/>
      <c r="CRF43" s="494"/>
      <c r="CRG43" s="494"/>
      <c r="CRH43" s="494"/>
      <c r="CRI43" s="494"/>
      <c r="CRJ43" s="494"/>
      <c r="CRK43" s="494"/>
      <c r="CRL43" s="494"/>
      <c r="CRM43" s="494"/>
      <c r="CRN43" s="494"/>
      <c r="CRO43" s="494"/>
      <c r="CRP43" s="494"/>
      <c r="CRQ43" s="494"/>
      <c r="CRR43" s="494"/>
      <c r="CRS43" s="494"/>
      <c r="CRT43" s="494"/>
      <c r="CRU43" s="494"/>
      <c r="CRV43" s="494"/>
      <c r="CRW43" s="494"/>
      <c r="CRX43" s="494"/>
      <c r="CRY43" s="494"/>
      <c r="CRZ43" s="494"/>
      <c r="CSA43" s="494"/>
      <c r="CSB43" s="494"/>
      <c r="CSC43" s="494"/>
      <c r="CSD43" s="494"/>
      <c r="CSE43" s="494"/>
      <c r="CSF43" s="494"/>
      <c r="CSG43" s="494"/>
      <c r="CSH43" s="494"/>
      <c r="CSI43" s="494"/>
      <c r="CSJ43" s="494"/>
      <c r="CSK43" s="494"/>
      <c r="CSL43" s="494"/>
      <c r="CSM43" s="494"/>
      <c r="CSN43" s="494"/>
      <c r="CSO43" s="494"/>
      <c r="CSP43" s="494"/>
      <c r="CSQ43" s="494"/>
      <c r="CSR43" s="494"/>
      <c r="CSS43" s="494"/>
      <c r="CST43" s="494"/>
      <c r="CSU43" s="494"/>
      <c r="CSV43" s="494"/>
      <c r="CSW43" s="494"/>
      <c r="CSX43" s="494"/>
      <c r="CSY43" s="494"/>
      <c r="CSZ43" s="494"/>
      <c r="CTA43" s="494"/>
      <c r="CTB43" s="494"/>
      <c r="CTC43" s="494"/>
      <c r="CTD43" s="494"/>
      <c r="CTE43" s="494"/>
      <c r="CTF43" s="494"/>
      <c r="CTG43" s="494"/>
      <c r="CTH43" s="494"/>
      <c r="CTI43" s="494"/>
      <c r="CTJ43" s="494"/>
      <c r="CTK43" s="494"/>
      <c r="CTL43" s="494"/>
      <c r="CTM43" s="494"/>
      <c r="CTN43" s="494"/>
      <c r="CTO43" s="494"/>
      <c r="CTP43" s="494"/>
      <c r="CTQ43" s="494"/>
      <c r="CTR43" s="494"/>
      <c r="CTS43" s="494"/>
      <c r="CTT43" s="494"/>
      <c r="CTU43" s="494"/>
      <c r="CTV43" s="494"/>
      <c r="CTW43" s="494"/>
      <c r="CTX43" s="494"/>
      <c r="CTY43" s="494"/>
      <c r="CTZ43" s="494"/>
      <c r="CUA43" s="494"/>
      <c r="CUB43" s="494"/>
      <c r="CUC43" s="494"/>
      <c r="CUD43" s="494"/>
      <c r="CUE43" s="494"/>
      <c r="CUF43" s="494"/>
      <c r="CUG43" s="494"/>
      <c r="CUH43" s="494"/>
      <c r="CUI43" s="494"/>
      <c r="CUJ43" s="494"/>
      <c r="CUK43" s="494"/>
      <c r="CUL43" s="494"/>
      <c r="CUM43" s="494"/>
      <c r="CUN43" s="494"/>
      <c r="CUO43" s="494"/>
      <c r="CUP43" s="494"/>
      <c r="CUQ43" s="494"/>
      <c r="CUR43" s="494"/>
      <c r="CUS43" s="494"/>
      <c r="CUT43" s="494"/>
      <c r="CUU43" s="494"/>
      <c r="CUV43" s="494"/>
      <c r="CUW43" s="494"/>
      <c r="CUX43" s="494"/>
      <c r="CUY43" s="494"/>
      <c r="CUZ43" s="494"/>
      <c r="CVA43" s="494"/>
      <c r="CVB43" s="494"/>
      <c r="CVC43" s="494"/>
      <c r="CVD43" s="494"/>
      <c r="CVE43" s="494"/>
      <c r="CVF43" s="494"/>
      <c r="CVG43" s="494"/>
      <c r="CVH43" s="494"/>
      <c r="CVI43" s="494"/>
      <c r="CVJ43" s="494"/>
      <c r="CVK43" s="494"/>
      <c r="CVL43" s="494"/>
      <c r="CVM43" s="494"/>
      <c r="CVN43" s="494"/>
      <c r="CVO43" s="494"/>
      <c r="CVP43" s="494"/>
      <c r="CVQ43" s="494"/>
      <c r="CVR43" s="494"/>
      <c r="CVS43" s="494"/>
      <c r="CVT43" s="494"/>
      <c r="CVU43" s="494"/>
      <c r="CVV43" s="494"/>
      <c r="CVW43" s="494"/>
      <c r="CVX43" s="494"/>
      <c r="CVY43" s="494"/>
      <c r="CVZ43" s="494"/>
      <c r="CWA43" s="494"/>
      <c r="CWB43" s="494"/>
      <c r="CWC43" s="494"/>
      <c r="CWD43" s="494"/>
      <c r="CWE43" s="494"/>
      <c r="CWF43" s="494"/>
      <c r="CWG43" s="494"/>
      <c r="CWH43" s="494"/>
      <c r="CWI43" s="494"/>
      <c r="CWJ43" s="494"/>
      <c r="CWK43" s="494"/>
      <c r="CWL43" s="494"/>
      <c r="CWM43" s="494"/>
      <c r="CWN43" s="494"/>
      <c r="CWO43" s="494"/>
      <c r="CWP43" s="494"/>
      <c r="CWQ43" s="494"/>
      <c r="CWR43" s="494"/>
      <c r="CWS43" s="494"/>
      <c r="CWT43" s="494"/>
      <c r="CWU43" s="494"/>
      <c r="CWV43" s="494"/>
      <c r="CWW43" s="494"/>
      <c r="CWX43" s="494"/>
      <c r="CWY43" s="494"/>
      <c r="CWZ43" s="494"/>
      <c r="CXA43" s="494"/>
      <c r="CXB43" s="494"/>
      <c r="CXC43" s="494"/>
      <c r="CXD43" s="494"/>
      <c r="CXE43" s="494"/>
      <c r="CXF43" s="494"/>
      <c r="CXG43" s="494"/>
      <c r="CXH43" s="494"/>
      <c r="CXI43" s="494"/>
      <c r="CXJ43" s="494"/>
      <c r="CXK43" s="494"/>
      <c r="CXL43" s="494"/>
      <c r="CXM43" s="494"/>
      <c r="CXN43" s="494"/>
      <c r="CXO43" s="494"/>
      <c r="CXP43" s="494"/>
      <c r="CXQ43" s="494"/>
      <c r="CXR43" s="494"/>
      <c r="CXS43" s="494"/>
      <c r="CXT43" s="494"/>
      <c r="CXU43" s="494"/>
      <c r="CXV43" s="494"/>
      <c r="CXW43" s="494"/>
      <c r="CXX43" s="494"/>
      <c r="CXY43" s="494"/>
      <c r="CXZ43" s="494"/>
      <c r="CYA43" s="494"/>
      <c r="CYB43" s="494"/>
      <c r="CYC43" s="494"/>
      <c r="CYD43" s="494"/>
      <c r="CYE43" s="494"/>
      <c r="CYF43" s="494"/>
      <c r="CYG43" s="494"/>
      <c r="CYH43" s="494"/>
      <c r="CYI43" s="494"/>
      <c r="CYJ43" s="494"/>
      <c r="CYK43" s="494"/>
      <c r="CYL43" s="494"/>
      <c r="CYM43" s="494"/>
      <c r="CYN43" s="494"/>
      <c r="CYO43" s="494"/>
      <c r="CYP43" s="494"/>
      <c r="CYQ43" s="494"/>
      <c r="CYR43" s="494"/>
      <c r="CYS43" s="494"/>
      <c r="CYT43" s="494"/>
      <c r="CYU43" s="494"/>
      <c r="CYV43" s="494"/>
      <c r="CYW43" s="494"/>
      <c r="CYX43" s="494"/>
      <c r="CYY43" s="494"/>
      <c r="CYZ43" s="494"/>
      <c r="CZA43" s="494"/>
      <c r="CZB43" s="494"/>
      <c r="CZC43" s="494"/>
      <c r="CZD43" s="494"/>
      <c r="CZE43" s="494"/>
      <c r="CZF43" s="494"/>
      <c r="CZG43" s="494"/>
      <c r="CZH43" s="494"/>
      <c r="CZI43" s="494"/>
      <c r="CZJ43" s="494"/>
      <c r="CZK43" s="494"/>
      <c r="CZL43" s="494"/>
      <c r="CZM43" s="494"/>
      <c r="CZN43" s="494"/>
      <c r="CZO43" s="494"/>
      <c r="CZP43" s="494"/>
      <c r="CZQ43" s="494"/>
      <c r="CZR43" s="494"/>
      <c r="CZS43" s="494"/>
      <c r="CZT43" s="494"/>
      <c r="CZU43" s="494"/>
      <c r="CZV43" s="494"/>
      <c r="CZW43" s="494"/>
      <c r="CZX43" s="494"/>
      <c r="CZY43" s="494"/>
      <c r="CZZ43" s="494"/>
      <c r="DAA43" s="494"/>
      <c r="DAB43" s="494"/>
      <c r="DAC43" s="494"/>
      <c r="DAD43" s="494"/>
      <c r="DAE43" s="494"/>
      <c r="DAF43" s="494"/>
      <c r="DAG43" s="494"/>
      <c r="DAH43" s="494"/>
      <c r="DAI43" s="494"/>
      <c r="DAJ43" s="494"/>
      <c r="DAK43" s="494"/>
      <c r="DAL43" s="494"/>
      <c r="DAM43" s="494"/>
      <c r="DAN43" s="494"/>
      <c r="DAO43" s="494"/>
      <c r="DAP43" s="494"/>
      <c r="DAQ43" s="494"/>
      <c r="DAR43" s="494"/>
      <c r="DAS43" s="494"/>
      <c r="DAT43" s="494"/>
      <c r="DAU43" s="494"/>
      <c r="DAV43" s="494"/>
      <c r="DAW43" s="494"/>
      <c r="DAX43" s="494"/>
      <c r="DAY43" s="494"/>
      <c r="DAZ43" s="494"/>
      <c r="DBA43" s="494"/>
      <c r="DBB43" s="494"/>
      <c r="DBC43" s="494"/>
      <c r="DBD43" s="494"/>
      <c r="DBE43" s="494"/>
      <c r="DBF43" s="494"/>
      <c r="DBG43" s="494"/>
      <c r="DBH43" s="494"/>
      <c r="DBI43" s="494"/>
      <c r="DBJ43" s="494"/>
      <c r="DBK43" s="494"/>
      <c r="DBL43" s="494"/>
      <c r="DBM43" s="494"/>
      <c r="DBN43" s="494"/>
      <c r="DBO43" s="494"/>
      <c r="DBP43" s="494"/>
      <c r="DBQ43" s="494"/>
      <c r="DBR43" s="494"/>
      <c r="DBS43" s="494"/>
      <c r="DBT43" s="494"/>
      <c r="DBU43" s="494"/>
      <c r="DBV43" s="494"/>
      <c r="DBW43" s="494"/>
      <c r="DBX43" s="494"/>
      <c r="DBY43" s="494"/>
      <c r="DBZ43" s="494"/>
      <c r="DCA43" s="494"/>
      <c r="DCB43" s="494"/>
      <c r="DCC43" s="494"/>
      <c r="DCD43" s="494"/>
      <c r="DCE43" s="494"/>
      <c r="DCF43" s="494"/>
      <c r="DCG43" s="494"/>
      <c r="DCH43" s="494"/>
      <c r="DCI43" s="494"/>
      <c r="DCJ43" s="494"/>
      <c r="DCK43" s="494"/>
      <c r="DCL43" s="494"/>
      <c r="DCM43" s="494"/>
      <c r="DCN43" s="494"/>
      <c r="DCO43" s="494"/>
      <c r="DCP43" s="494"/>
      <c r="DCQ43" s="494"/>
      <c r="DCR43" s="494"/>
      <c r="DCS43" s="494"/>
      <c r="DCT43" s="494"/>
      <c r="DCU43" s="494"/>
      <c r="DCV43" s="494"/>
      <c r="DCW43" s="494"/>
      <c r="DCX43" s="494"/>
      <c r="DCY43" s="494"/>
      <c r="DCZ43" s="494"/>
      <c r="DDA43" s="494"/>
      <c r="DDB43" s="494"/>
      <c r="DDC43" s="494"/>
      <c r="DDD43" s="494"/>
      <c r="DDE43" s="494"/>
      <c r="DDF43" s="494"/>
      <c r="DDG43" s="494"/>
      <c r="DDH43" s="494"/>
      <c r="DDI43" s="494"/>
      <c r="DDJ43" s="494"/>
      <c r="DDK43" s="494"/>
      <c r="DDL43" s="494"/>
      <c r="DDM43" s="494"/>
      <c r="DDN43" s="494"/>
      <c r="DDO43" s="494"/>
      <c r="DDP43" s="494"/>
      <c r="DDQ43" s="494"/>
      <c r="DDR43" s="494"/>
      <c r="DDS43" s="494"/>
      <c r="DDT43" s="494"/>
      <c r="DDU43" s="494"/>
      <c r="DDV43" s="494"/>
      <c r="DDW43" s="494"/>
      <c r="DDX43" s="494"/>
      <c r="DDY43" s="494"/>
      <c r="DDZ43" s="494"/>
      <c r="DEA43" s="494"/>
      <c r="DEB43" s="494"/>
      <c r="DEC43" s="494"/>
      <c r="DED43" s="494"/>
      <c r="DEE43" s="494"/>
      <c r="DEF43" s="494"/>
      <c r="DEG43" s="494"/>
      <c r="DEH43" s="494"/>
      <c r="DEI43" s="494"/>
      <c r="DEJ43" s="494"/>
      <c r="DEK43" s="494"/>
      <c r="DEL43" s="494"/>
      <c r="DEM43" s="494"/>
      <c r="DEN43" s="494"/>
      <c r="DEO43" s="494"/>
      <c r="DEP43" s="494"/>
      <c r="DEQ43" s="494"/>
      <c r="DER43" s="494"/>
      <c r="DES43" s="494"/>
      <c r="DET43" s="494"/>
      <c r="DEU43" s="494"/>
      <c r="DEV43" s="494"/>
      <c r="DEW43" s="494"/>
      <c r="DEX43" s="494"/>
      <c r="DEY43" s="494"/>
      <c r="DEZ43" s="494"/>
      <c r="DFA43" s="494"/>
      <c r="DFB43" s="494"/>
      <c r="DFC43" s="494"/>
      <c r="DFD43" s="494"/>
      <c r="DFE43" s="494"/>
      <c r="DFF43" s="494"/>
      <c r="DFG43" s="494"/>
      <c r="DFH43" s="494"/>
      <c r="DFI43" s="494"/>
      <c r="DFJ43" s="494"/>
      <c r="DFK43" s="494"/>
      <c r="DFL43" s="494"/>
      <c r="DFM43" s="494"/>
      <c r="DFN43" s="494"/>
      <c r="DFO43" s="494"/>
      <c r="DFP43" s="494"/>
      <c r="DFQ43" s="494"/>
      <c r="DFR43" s="494"/>
      <c r="DFS43" s="494"/>
      <c r="DFT43" s="494"/>
      <c r="DFU43" s="494"/>
      <c r="DFV43" s="494"/>
      <c r="DFW43" s="494"/>
      <c r="DFX43" s="494"/>
      <c r="DFY43" s="494"/>
      <c r="DFZ43" s="494"/>
      <c r="DGA43" s="494"/>
      <c r="DGB43" s="494"/>
      <c r="DGC43" s="494"/>
      <c r="DGD43" s="494"/>
      <c r="DGE43" s="494"/>
      <c r="DGF43" s="494"/>
      <c r="DGG43" s="494"/>
      <c r="DGH43" s="494"/>
      <c r="DGI43" s="494"/>
      <c r="DGJ43" s="494"/>
      <c r="DGK43" s="494"/>
      <c r="DGL43" s="494"/>
      <c r="DGM43" s="494"/>
      <c r="DGN43" s="494"/>
      <c r="DGO43" s="494"/>
      <c r="DGP43" s="494"/>
      <c r="DGQ43" s="494"/>
      <c r="DGR43" s="494"/>
      <c r="DGS43" s="494"/>
      <c r="DGT43" s="494"/>
      <c r="DGU43" s="494"/>
      <c r="DGV43" s="494"/>
      <c r="DGW43" s="494"/>
      <c r="DGX43" s="494"/>
      <c r="DGY43" s="494"/>
      <c r="DGZ43" s="494"/>
      <c r="DHA43" s="494"/>
      <c r="DHB43" s="494"/>
      <c r="DHC43" s="494"/>
      <c r="DHD43" s="494"/>
      <c r="DHE43" s="494"/>
      <c r="DHF43" s="494"/>
      <c r="DHG43" s="494"/>
      <c r="DHH43" s="494"/>
      <c r="DHI43" s="494"/>
      <c r="DHJ43" s="494"/>
      <c r="DHK43" s="494"/>
      <c r="DHL43" s="494"/>
      <c r="DHM43" s="494"/>
      <c r="DHN43" s="494"/>
      <c r="DHO43" s="494"/>
      <c r="DHP43" s="494"/>
      <c r="DHQ43" s="494"/>
      <c r="DHR43" s="494"/>
      <c r="DHS43" s="494"/>
      <c r="DHT43" s="494"/>
      <c r="DHU43" s="494"/>
      <c r="DHV43" s="494"/>
      <c r="DHW43" s="494"/>
      <c r="DHX43" s="494"/>
      <c r="DHY43" s="494"/>
      <c r="DHZ43" s="494"/>
      <c r="DIA43" s="494"/>
      <c r="DIB43" s="494"/>
      <c r="DIC43" s="494"/>
      <c r="DID43" s="494"/>
      <c r="DIE43" s="494"/>
      <c r="DIF43" s="494"/>
      <c r="DIG43" s="494"/>
      <c r="DIH43" s="494"/>
      <c r="DII43" s="494"/>
      <c r="DIJ43" s="494"/>
      <c r="DIK43" s="494"/>
      <c r="DIL43" s="494"/>
      <c r="DIM43" s="494"/>
      <c r="DIN43" s="494"/>
      <c r="DIO43" s="494"/>
      <c r="DIP43" s="494"/>
      <c r="DIQ43" s="494"/>
      <c r="DIR43" s="494"/>
      <c r="DIS43" s="494"/>
      <c r="DIT43" s="494"/>
      <c r="DIU43" s="494"/>
      <c r="DIV43" s="494"/>
      <c r="DIW43" s="494"/>
      <c r="DIX43" s="494"/>
      <c r="DIY43" s="494"/>
      <c r="DIZ43" s="494"/>
      <c r="DJA43" s="494"/>
      <c r="DJB43" s="494"/>
      <c r="DJC43" s="494"/>
      <c r="DJD43" s="494"/>
      <c r="DJE43" s="494"/>
      <c r="DJF43" s="494"/>
      <c r="DJG43" s="494"/>
      <c r="DJH43" s="494"/>
      <c r="DJI43" s="494"/>
      <c r="DJJ43" s="494"/>
      <c r="DJK43" s="494"/>
      <c r="DJL43" s="494"/>
      <c r="DJM43" s="494"/>
      <c r="DJN43" s="494"/>
      <c r="DJO43" s="494"/>
      <c r="DJP43" s="494"/>
      <c r="DJQ43" s="494"/>
      <c r="DJR43" s="494"/>
      <c r="DJS43" s="494"/>
      <c r="DJT43" s="494"/>
      <c r="DJU43" s="494"/>
      <c r="DJV43" s="494"/>
      <c r="DJW43" s="494"/>
      <c r="DJX43" s="494"/>
      <c r="DJY43" s="494"/>
      <c r="DJZ43" s="494"/>
      <c r="DKA43" s="494"/>
      <c r="DKB43" s="494"/>
      <c r="DKC43" s="494"/>
      <c r="DKD43" s="494"/>
      <c r="DKE43" s="494"/>
      <c r="DKF43" s="494"/>
      <c r="DKG43" s="494"/>
      <c r="DKH43" s="494"/>
      <c r="DKI43" s="494"/>
      <c r="DKJ43" s="494"/>
      <c r="DKK43" s="494"/>
      <c r="DKL43" s="494"/>
      <c r="DKM43" s="494"/>
      <c r="DKN43" s="494"/>
      <c r="DKO43" s="494"/>
      <c r="DKP43" s="494"/>
      <c r="DKQ43" s="494"/>
      <c r="DKR43" s="494"/>
      <c r="DKS43" s="494"/>
      <c r="DKT43" s="494"/>
      <c r="DKU43" s="494"/>
      <c r="DKV43" s="494"/>
      <c r="DKW43" s="494"/>
      <c r="DKX43" s="494"/>
      <c r="DKY43" s="494"/>
      <c r="DKZ43" s="494"/>
      <c r="DLA43" s="494"/>
      <c r="DLB43" s="494"/>
      <c r="DLC43" s="494"/>
      <c r="DLD43" s="494"/>
      <c r="DLE43" s="494"/>
      <c r="DLF43" s="494"/>
      <c r="DLG43" s="494"/>
      <c r="DLH43" s="494"/>
      <c r="DLI43" s="494"/>
      <c r="DLJ43" s="494"/>
      <c r="DLK43" s="494"/>
      <c r="DLL43" s="494"/>
      <c r="DLM43" s="494"/>
      <c r="DLN43" s="494"/>
      <c r="DLO43" s="494"/>
      <c r="DLP43" s="494"/>
      <c r="DLQ43" s="494"/>
      <c r="DLR43" s="494"/>
      <c r="DLS43" s="494"/>
      <c r="DLT43" s="494"/>
      <c r="DLU43" s="494"/>
      <c r="DLV43" s="494"/>
      <c r="DLW43" s="494"/>
      <c r="DLX43" s="494"/>
      <c r="DLY43" s="494"/>
      <c r="DLZ43" s="494"/>
      <c r="DMA43" s="494"/>
      <c r="DMB43" s="494"/>
      <c r="DMC43" s="494"/>
      <c r="DMD43" s="494"/>
      <c r="DME43" s="494"/>
      <c r="DMF43" s="494"/>
      <c r="DMG43" s="494"/>
      <c r="DMH43" s="494"/>
      <c r="DMI43" s="494"/>
      <c r="DMJ43" s="494"/>
      <c r="DMK43" s="494"/>
      <c r="DML43" s="494"/>
      <c r="DMM43" s="494"/>
      <c r="DMN43" s="494"/>
      <c r="DMO43" s="494"/>
      <c r="DMP43" s="494"/>
      <c r="DMQ43" s="494"/>
      <c r="DMR43" s="494"/>
      <c r="DMS43" s="494"/>
      <c r="DMT43" s="494"/>
      <c r="DMU43" s="494"/>
      <c r="DMV43" s="494"/>
      <c r="DMW43" s="494"/>
      <c r="DMX43" s="494"/>
      <c r="DMY43" s="494"/>
      <c r="DMZ43" s="494"/>
      <c r="DNA43" s="494"/>
      <c r="DNB43" s="494"/>
      <c r="DNC43" s="494"/>
      <c r="DND43" s="494"/>
      <c r="DNE43" s="494"/>
      <c r="DNF43" s="494"/>
      <c r="DNG43" s="494"/>
      <c r="DNH43" s="494"/>
      <c r="DNI43" s="494"/>
      <c r="DNJ43" s="494"/>
      <c r="DNK43" s="494"/>
      <c r="DNL43" s="494"/>
      <c r="DNM43" s="494"/>
      <c r="DNN43" s="494"/>
      <c r="DNO43" s="494"/>
      <c r="DNP43" s="494"/>
      <c r="DNQ43" s="494"/>
      <c r="DNR43" s="494"/>
      <c r="DNS43" s="494"/>
      <c r="DNT43" s="494"/>
      <c r="DNU43" s="494"/>
      <c r="DNV43" s="494"/>
      <c r="DNW43" s="494"/>
      <c r="DNX43" s="494"/>
      <c r="DNY43" s="494"/>
      <c r="DNZ43" s="494"/>
      <c r="DOA43" s="494"/>
      <c r="DOB43" s="494"/>
      <c r="DOC43" s="494"/>
      <c r="DOD43" s="494"/>
      <c r="DOE43" s="494"/>
      <c r="DOF43" s="494"/>
      <c r="DOG43" s="494"/>
      <c r="DOH43" s="494"/>
      <c r="DOI43" s="494"/>
      <c r="DOJ43" s="494"/>
      <c r="DOK43" s="494"/>
      <c r="DOL43" s="494"/>
      <c r="DOM43" s="494"/>
      <c r="DON43" s="494"/>
      <c r="DOO43" s="494"/>
      <c r="DOP43" s="494"/>
      <c r="DOQ43" s="494"/>
      <c r="DOR43" s="494"/>
      <c r="DOS43" s="494"/>
      <c r="DOT43" s="494"/>
      <c r="DOU43" s="494"/>
      <c r="DOV43" s="494"/>
      <c r="DOW43" s="494"/>
      <c r="DOX43" s="494"/>
      <c r="DOY43" s="494"/>
      <c r="DOZ43" s="494"/>
      <c r="DPA43" s="494"/>
      <c r="DPB43" s="494"/>
      <c r="DPC43" s="494"/>
      <c r="DPD43" s="494"/>
      <c r="DPE43" s="494"/>
      <c r="DPF43" s="494"/>
      <c r="DPG43" s="494"/>
      <c r="DPH43" s="494"/>
      <c r="DPI43" s="494"/>
      <c r="DPJ43" s="494"/>
      <c r="DPK43" s="494"/>
      <c r="DPL43" s="494"/>
      <c r="DPM43" s="494"/>
      <c r="DPN43" s="494"/>
      <c r="DPO43" s="494"/>
      <c r="DPP43" s="494"/>
      <c r="DPQ43" s="494"/>
      <c r="DPR43" s="494"/>
      <c r="DPS43" s="494"/>
      <c r="DPT43" s="494"/>
      <c r="DPU43" s="494"/>
      <c r="DPV43" s="494"/>
      <c r="DPW43" s="494"/>
      <c r="DPX43" s="494"/>
      <c r="DPY43" s="494"/>
      <c r="DPZ43" s="494"/>
      <c r="DQA43" s="494"/>
      <c r="DQB43" s="494"/>
      <c r="DQC43" s="494"/>
      <c r="DQD43" s="494"/>
      <c r="DQE43" s="494"/>
      <c r="DQF43" s="494"/>
      <c r="DQG43" s="494"/>
      <c r="DQH43" s="494"/>
      <c r="DQI43" s="494"/>
      <c r="DQJ43" s="494"/>
      <c r="DQK43" s="494"/>
      <c r="DQL43" s="494"/>
      <c r="DQM43" s="494"/>
      <c r="DQN43" s="494"/>
      <c r="DQO43" s="494"/>
      <c r="DQP43" s="494"/>
      <c r="DQQ43" s="494"/>
      <c r="DQR43" s="494"/>
      <c r="DQS43" s="494"/>
      <c r="DQT43" s="494"/>
      <c r="DQU43" s="494"/>
      <c r="DQV43" s="494"/>
      <c r="DQW43" s="494"/>
      <c r="DQX43" s="494"/>
      <c r="DQY43" s="494"/>
      <c r="DQZ43" s="494"/>
      <c r="DRA43" s="494"/>
      <c r="DRB43" s="494"/>
      <c r="DRC43" s="494"/>
      <c r="DRD43" s="494"/>
      <c r="DRE43" s="494"/>
      <c r="DRF43" s="494"/>
      <c r="DRG43" s="494"/>
      <c r="DRH43" s="494"/>
      <c r="DRI43" s="494"/>
      <c r="DRJ43" s="494"/>
      <c r="DRK43" s="494"/>
      <c r="DRL43" s="494"/>
      <c r="DRM43" s="494"/>
      <c r="DRN43" s="494"/>
      <c r="DRO43" s="494"/>
      <c r="DRP43" s="494"/>
      <c r="DRQ43" s="494"/>
      <c r="DRR43" s="494"/>
      <c r="DRS43" s="494"/>
      <c r="DRT43" s="494"/>
      <c r="DRU43" s="494"/>
      <c r="DRV43" s="494"/>
      <c r="DRW43" s="494"/>
      <c r="DRX43" s="494"/>
      <c r="DRY43" s="494"/>
      <c r="DRZ43" s="494"/>
      <c r="DSA43" s="494"/>
      <c r="DSB43" s="494"/>
      <c r="DSC43" s="494"/>
      <c r="DSD43" s="494"/>
      <c r="DSE43" s="494"/>
      <c r="DSF43" s="494"/>
      <c r="DSG43" s="494"/>
      <c r="DSH43" s="494"/>
      <c r="DSI43" s="494"/>
      <c r="DSJ43" s="494"/>
      <c r="DSK43" s="494"/>
      <c r="DSL43" s="494"/>
      <c r="DSM43" s="494"/>
      <c r="DSN43" s="494"/>
      <c r="DSO43" s="494"/>
      <c r="DSP43" s="494"/>
      <c r="DSQ43" s="494"/>
      <c r="DSR43" s="494"/>
      <c r="DSS43" s="494"/>
      <c r="DST43" s="494"/>
      <c r="DSU43" s="494"/>
      <c r="DSV43" s="494"/>
      <c r="DSW43" s="494"/>
      <c r="DSX43" s="494"/>
      <c r="DSY43" s="494"/>
      <c r="DSZ43" s="494"/>
      <c r="DTA43" s="494"/>
      <c r="DTB43" s="494"/>
      <c r="DTC43" s="494"/>
      <c r="DTD43" s="494"/>
      <c r="DTE43" s="494"/>
      <c r="DTF43" s="494"/>
      <c r="DTG43" s="494"/>
      <c r="DTH43" s="494"/>
      <c r="DTI43" s="494"/>
      <c r="DTJ43" s="494"/>
      <c r="DTK43" s="494"/>
      <c r="DTL43" s="494"/>
      <c r="DTM43" s="494"/>
      <c r="DTN43" s="494"/>
      <c r="DTO43" s="494"/>
      <c r="DTP43" s="494"/>
      <c r="DTQ43" s="494"/>
      <c r="DTR43" s="494"/>
      <c r="DTS43" s="494"/>
      <c r="DTT43" s="494"/>
      <c r="DTU43" s="494"/>
      <c r="DTV43" s="494"/>
      <c r="DTW43" s="494"/>
      <c r="DTX43" s="494"/>
      <c r="DTY43" s="494"/>
      <c r="DTZ43" s="494"/>
      <c r="DUA43" s="494"/>
      <c r="DUB43" s="494"/>
      <c r="DUC43" s="494"/>
      <c r="DUD43" s="494"/>
      <c r="DUE43" s="494"/>
      <c r="DUF43" s="494"/>
      <c r="DUG43" s="494"/>
      <c r="DUH43" s="494"/>
      <c r="DUI43" s="494"/>
      <c r="DUJ43" s="494"/>
      <c r="DUK43" s="494"/>
      <c r="DUL43" s="494"/>
      <c r="DUM43" s="494"/>
      <c r="DUN43" s="494"/>
      <c r="DUO43" s="494"/>
      <c r="DUP43" s="494"/>
      <c r="DUQ43" s="494"/>
      <c r="DUR43" s="494"/>
      <c r="DUS43" s="494"/>
      <c r="DUT43" s="494"/>
      <c r="DUU43" s="494"/>
      <c r="DUV43" s="494"/>
      <c r="DUW43" s="494"/>
      <c r="DUX43" s="494"/>
      <c r="DUY43" s="494"/>
      <c r="DUZ43" s="494"/>
      <c r="DVA43" s="494"/>
      <c r="DVB43" s="494"/>
      <c r="DVC43" s="494"/>
      <c r="DVD43" s="494"/>
      <c r="DVE43" s="494"/>
      <c r="DVF43" s="494"/>
      <c r="DVG43" s="494"/>
      <c r="DVH43" s="494"/>
      <c r="DVI43" s="494"/>
      <c r="DVJ43" s="494"/>
      <c r="DVK43" s="494"/>
      <c r="DVL43" s="494"/>
      <c r="DVM43" s="494"/>
      <c r="DVN43" s="494"/>
      <c r="DVO43" s="494"/>
      <c r="DVP43" s="494"/>
      <c r="DVQ43" s="494"/>
      <c r="DVR43" s="494"/>
      <c r="DVS43" s="494"/>
      <c r="DVT43" s="494"/>
      <c r="DVU43" s="494"/>
      <c r="DVV43" s="494"/>
      <c r="DVW43" s="494"/>
      <c r="DVX43" s="494"/>
      <c r="DVY43" s="494"/>
      <c r="DVZ43" s="494"/>
      <c r="DWA43" s="494"/>
      <c r="DWB43" s="494"/>
      <c r="DWC43" s="494"/>
      <c r="DWD43" s="494"/>
      <c r="DWE43" s="494"/>
      <c r="DWF43" s="494"/>
      <c r="DWG43" s="494"/>
      <c r="DWH43" s="494"/>
      <c r="DWI43" s="494"/>
      <c r="DWJ43" s="494"/>
      <c r="DWK43" s="494"/>
      <c r="DWL43" s="494"/>
      <c r="DWM43" s="494"/>
      <c r="DWN43" s="494"/>
      <c r="DWO43" s="494"/>
      <c r="DWP43" s="494"/>
      <c r="DWQ43" s="494"/>
      <c r="DWR43" s="494"/>
      <c r="DWS43" s="494"/>
      <c r="DWT43" s="494"/>
      <c r="DWU43" s="494"/>
      <c r="DWV43" s="494"/>
      <c r="DWW43" s="494"/>
      <c r="DWX43" s="494"/>
      <c r="DWY43" s="494"/>
      <c r="DWZ43" s="494"/>
      <c r="DXA43" s="494"/>
      <c r="DXB43" s="494"/>
      <c r="DXC43" s="494"/>
      <c r="DXD43" s="494"/>
      <c r="DXE43" s="494"/>
      <c r="DXF43" s="494"/>
      <c r="DXG43" s="494"/>
      <c r="DXH43" s="494"/>
      <c r="DXI43" s="494"/>
      <c r="DXJ43" s="494"/>
      <c r="DXK43" s="494"/>
      <c r="DXL43" s="494"/>
      <c r="DXM43" s="494"/>
      <c r="DXN43" s="494"/>
      <c r="DXO43" s="494"/>
      <c r="DXP43" s="494"/>
      <c r="DXQ43" s="494"/>
      <c r="DXR43" s="494"/>
      <c r="DXS43" s="494"/>
      <c r="DXT43" s="494"/>
      <c r="DXU43" s="494"/>
      <c r="DXV43" s="494"/>
      <c r="DXW43" s="494"/>
      <c r="DXX43" s="494"/>
      <c r="DXY43" s="494"/>
      <c r="DXZ43" s="494"/>
      <c r="DYA43" s="494"/>
      <c r="DYB43" s="494"/>
      <c r="DYC43" s="494"/>
      <c r="DYD43" s="494"/>
      <c r="DYE43" s="494"/>
      <c r="DYF43" s="494"/>
      <c r="DYG43" s="494"/>
      <c r="DYH43" s="494"/>
      <c r="DYI43" s="494"/>
      <c r="DYJ43" s="494"/>
      <c r="DYK43" s="494"/>
      <c r="DYL43" s="494"/>
      <c r="DYM43" s="494"/>
      <c r="DYN43" s="494"/>
      <c r="DYO43" s="494"/>
      <c r="DYP43" s="494"/>
      <c r="DYQ43" s="494"/>
      <c r="DYR43" s="494"/>
      <c r="DYS43" s="494"/>
      <c r="DYT43" s="494"/>
      <c r="DYU43" s="494"/>
      <c r="DYV43" s="494"/>
      <c r="DYW43" s="494"/>
      <c r="DYX43" s="494"/>
      <c r="DYY43" s="494"/>
      <c r="DYZ43" s="494"/>
      <c r="DZA43" s="494"/>
      <c r="DZB43" s="494"/>
      <c r="DZC43" s="494"/>
      <c r="DZD43" s="494"/>
      <c r="DZE43" s="494"/>
      <c r="DZF43" s="494"/>
      <c r="DZG43" s="494"/>
      <c r="DZH43" s="494"/>
      <c r="DZI43" s="494"/>
      <c r="DZJ43" s="494"/>
      <c r="DZK43" s="494"/>
      <c r="DZL43" s="494"/>
      <c r="DZM43" s="494"/>
      <c r="DZN43" s="494"/>
      <c r="DZO43" s="494"/>
      <c r="DZP43" s="494"/>
      <c r="DZQ43" s="494"/>
      <c r="DZR43" s="494"/>
      <c r="DZS43" s="494"/>
      <c r="DZT43" s="494"/>
      <c r="DZU43" s="494"/>
      <c r="DZV43" s="494"/>
      <c r="DZW43" s="494"/>
      <c r="DZX43" s="494"/>
      <c r="DZY43" s="494"/>
      <c r="DZZ43" s="494"/>
      <c r="EAA43" s="494"/>
      <c r="EAB43" s="494"/>
      <c r="EAC43" s="494"/>
      <c r="EAD43" s="494"/>
      <c r="EAE43" s="494"/>
      <c r="EAF43" s="494"/>
      <c r="EAG43" s="494"/>
      <c r="EAH43" s="494"/>
      <c r="EAI43" s="494"/>
      <c r="EAJ43" s="494"/>
      <c r="EAK43" s="494"/>
      <c r="EAL43" s="494"/>
      <c r="EAM43" s="494"/>
      <c r="EAN43" s="494"/>
      <c r="EAO43" s="494"/>
      <c r="EAP43" s="494"/>
      <c r="EAQ43" s="494"/>
      <c r="EAR43" s="494"/>
      <c r="EAS43" s="494"/>
      <c r="EAT43" s="494"/>
      <c r="EAU43" s="494"/>
      <c r="EAV43" s="494"/>
      <c r="EAW43" s="494"/>
      <c r="EAX43" s="494"/>
      <c r="EAY43" s="494"/>
      <c r="EAZ43" s="494"/>
      <c r="EBA43" s="494"/>
      <c r="EBB43" s="494"/>
      <c r="EBC43" s="494"/>
      <c r="EBD43" s="494"/>
      <c r="EBE43" s="494"/>
      <c r="EBF43" s="494"/>
      <c r="EBG43" s="494"/>
      <c r="EBH43" s="494"/>
      <c r="EBI43" s="494"/>
      <c r="EBJ43" s="494"/>
      <c r="EBK43" s="494"/>
      <c r="EBL43" s="494"/>
      <c r="EBM43" s="494"/>
      <c r="EBN43" s="494"/>
      <c r="EBO43" s="494"/>
      <c r="EBP43" s="494"/>
      <c r="EBQ43" s="494"/>
      <c r="EBR43" s="494"/>
      <c r="EBS43" s="494"/>
      <c r="EBT43" s="494"/>
      <c r="EBU43" s="494"/>
      <c r="EBV43" s="494"/>
      <c r="EBW43" s="494"/>
      <c r="EBX43" s="494"/>
      <c r="EBY43" s="494"/>
      <c r="EBZ43" s="494"/>
      <c r="ECA43" s="494"/>
      <c r="ECB43" s="494"/>
      <c r="ECC43" s="494"/>
      <c r="ECD43" s="494"/>
      <c r="ECE43" s="494"/>
      <c r="ECF43" s="494"/>
      <c r="ECG43" s="494"/>
      <c r="ECH43" s="494"/>
      <c r="ECI43" s="494"/>
      <c r="ECJ43" s="494"/>
      <c r="ECK43" s="494"/>
      <c r="ECL43" s="494"/>
      <c r="ECM43" s="494"/>
      <c r="ECN43" s="494"/>
      <c r="ECO43" s="494"/>
      <c r="ECP43" s="494"/>
      <c r="ECQ43" s="494"/>
      <c r="ECR43" s="494"/>
      <c r="ECS43" s="494"/>
      <c r="ECT43" s="494"/>
      <c r="ECU43" s="494"/>
      <c r="ECV43" s="494"/>
      <c r="ECW43" s="494"/>
      <c r="ECX43" s="494"/>
      <c r="ECY43" s="494"/>
      <c r="ECZ43" s="494"/>
      <c r="EDA43" s="494"/>
      <c r="EDB43" s="494"/>
      <c r="EDC43" s="494"/>
      <c r="EDD43" s="494"/>
      <c r="EDE43" s="494"/>
      <c r="EDF43" s="494"/>
      <c r="EDG43" s="494"/>
      <c r="EDH43" s="494"/>
      <c r="EDI43" s="494"/>
      <c r="EDJ43" s="494"/>
      <c r="EDK43" s="494"/>
      <c r="EDL43" s="494"/>
      <c r="EDM43" s="494"/>
      <c r="EDN43" s="494"/>
      <c r="EDO43" s="494"/>
      <c r="EDP43" s="494"/>
      <c r="EDQ43" s="494"/>
      <c r="EDR43" s="494"/>
      <c r="EDS43" s="494"/>
      <c r="EDT43" s="494"/>
      <c r="EDU43" s="494"/>
      <c r="EDV43" s="494"/>
      <c r="EDW43" s="494"/>
      <c r="EDX43" s="494"/>
      <c r="EDY43" s="494"/>
      <c r="EDZ43" s="494"/>
      <c r="EEA43" s="494"/>
      <c r="EEB43" s="494"/>
      <c r="EEC43" s="494"/>
      <c r="EED43" s="494"/>
      <c r="EEE43" s="494"/>
      <c r="EEF43" s="494"/>
      <c r="EEG43" s="494"/>
      <c r="EEH43" s="494"/>
      <c r="EEI43" s="494"/>
      <c r="EEJ43" s="494"/>
      <c r="EEK43" s="494"/>
      <c r="EEL43" s="494"/>
      <c r="EEM43" s="494"/>
      <c r="EEN43" s="494"/>
      <c r="EEO43" s="494"/>
      <c r="EEP43" s="494"/>
      <c r="EEQ43" s="494"/>
      <c r="EER43" s="494"/>
      <c r="EES43" s="494"/>
      <c r="EET43" s="494"/>
      <c r="EEU43" s="494"/>
      <c r="EEV43" s="494"/>
      <c r="EEW43" s="494"/>
      <c r="EEX43" s="494"/>
      <c r="EEY43" s="494"/>
      <c r="EEZ43" s="494"/>
      <c r="EFA43" s="494"/>
      <c r="EFB43" s="494"/>
      <c r="EFC43" s="494"/>
      <c r="EFD43" s="494"/>
      <c r="EFE43" s="494"/>
      <c r="EFF43" s="494"/>
      <c r="EFG43" s="494"/>
      <c r="EFH43" s="494"/>
      <c r="EFI43" s="494"/>
      <c r="EFJ43" s="494"/>
      <c r="EFK43" s="494"/>
      <c r="EFL43" s="494"/>
      <c r="EFM43" s="494"/>
      <c r="EFN43" s="494"/>
      <c r="EFO43" s="494"/>
      <c r="EFP43" s="494"/>
      <c r="EFQ43" s="494"/>
      <c r="EFR43" s="494"/>
      <c r="EFS43" s="494"/>
      <c r="EFT43" s="494"/>
      <c r="EFU43" s="494"/>
      <c r="EFV43" s="494"/>
      <c r="EFW43" s="494"/>
      <c r="EFX43" s="494"/>
      <c r="EFY43" s="494"/>
      <c r="EFZ43" s="494"/>
      <c r="EGA43" s="494"/>
      <c r="EGB43" s="494"/>
      <c r="EGC43" s="494"/>
      <c r="EGD43" s="494"/>
      <c r="EGE43" s="494"/>
      <c r="EGF43" s="494"/>
      <c r="EGG43" s="494"/>
      <c r="EGH43" s="494"/>
      <c r="EGI43" s="494"/>
      <c r="EGJ43" s="494"/>
      <c r="EGK43" s="494"/>
      <c r="EGL43" s="494"/>
      <c r="EGM43" s="494"/>
      <c r="EGN43" s="494"/>
      <c r="EGO43" s="494"/>
      <c r="EGP43" s="494"/>
      <c r="EGQ43" s="494"/>
      <c r="EGR43" s="494"/>
      <c r="EGS43" s="494"/>
      <c r="EGT43" s="494"/>
      <c r="EGU43" s="494"/>
      <c r="EGV43" s="494"/>
      <c r="EGW43" s="494"/>
      <c r="EGX43" s="494"/>
      <c r="EGY43" s="494"/>
      <c r="EGZ43" s="494"/>
      <c r="EHA43" s="494"/>
      <c r="EHB43" s="494"/>
      <c r="EHC43" s="494"/>
      <c r="EHD43" s="494"/>
      <c r="EHE43" s="494"/>
      <c r="EHF43" s="494"/>
      <c r="EHG43" s="494"/>
      <c r="EHH43" s="494"/>
      <c r="EHI43" s="494"/>
      <c r="EHJ43" s="494"/>
      <c r="EHK43" s="494"/>
      <c r="EHL43" s="494"/>
      <c r="EHM43" s="494"/>
      <c r="EHN43" s="494"/>
      <c r="EHO43" s="494"/>
      <c r="EHP43" s="494"/>
      <c r="EHQ43" s="494"/>
      <c r="EHR43" s="494"/>
      <c r="EHS43" s="494"/>
      <c r="EHT43" s="494"/>
      <c r="EHU43" s="494"/>
      <c r="EHV43" s="494"/>
      <c r="EHW43" s="494"/>
      <c r="EHX43" s="494"/>
      <c r="EHY43" s="494"/>
      <c r="EHZ43" s="494"/>
      <c r="EIA43" s="494"/>
      <c r="EIB43" s="494"/>
      <c r="EIC43" s="494"/>
      <c r="EID43" s="494"/>
      <c r="EIE43" s="494"/>
      <c r="EIF43" s="494"/>
      <c r="EIG43" s="494"/>
      <c r="EIH43" s="494"/>
      <c r="EII43" s="494"/>
      <c r="EIJ43" s="494"/>
      <c r="EIK43" s="494"/>
      <c r="EIL43" s="494"/>
      <c r="EIM43" s="494"/>
      <c r="EIN43" s="494"/>
      <c r="EIO43" s="494"/>
      <c r="EIP43" s="494"/>
      <c r="EIQ43" s="494"/>
      <c r="EIR43" s="494"/>
      <c r="EIS43" s="494"/>
      <c r="EIT43" s="494"/>
      <c r="EIU43" s="494"/>
      <c r="EIV43" s="494"/>
      <c r="EIW43" s="494"/>
      <c r="EIX43" s="494"/>
      <c r="EIY43" s="494"/>
      <c r="EIZ43" s="494"/>
      <c r="EJA43" s="494"/>
      <c r="EJB43" s="494"/>
      <c r="EJC43" s="494"/>
      <c r="EJD43" s="494"/>
      <c r="EJE43" s="494"/>
      <c r="EJF43" s="494"/>
      <c r="EJG43" s="494"/>
      <c r="EJH43" s="494"/>
      <c r="EJI43" s="494"/>
      <c r="EJJ43" s="494"/>
      <c r="EJK43" s="494"/>
      <c r="EJL43" s="494"/>
      <c r="EJM43" s="494"/>
      <c r="EJN43" s="494"/>
      <c r="EJO43" s="494"/>
      <c r="EJP43" s="494"/>
      <c r="EJQ43" s="494"/>
      <c r="EJR43" s="494"/>
      <c r="EJS43" s="494"/>
      <c r="EJT43" s="494"/>
      <c r="EJU43" s="494"/>
      <c r="EJV43" s="494"/>
      <c r="EJW43" s="494"/>
      <c r="EJX43" s="494"/>
      <c r="EJY43" s="494"/>
      <c r="EJZ43" s="494"/>
      <c r="EKA43" s="494"/>
      <c r="EKB43" s="494"/>
      <c r="EKC43" s="494"/>
      <c r="EKD43" s="494"/>
      <c r="EKE43" s="494"/>
      <c r="EKF43" s="494"/>
      <c r="EKG43" s="494"/>
      <c r="EKH43" s="494"/>
      <c r="EKI43" s="494"/>
      <c r="EKJ43" s="494"/>
      <c r="EKK43" s="494"/>
      <c r="EKL43" s="494"/>
      <c r="EKM43" s="494"/>
      <c r="EKN43" s="494"/>
      <c r="EKO43" s="494"/>
      <c r="EKP43" s="494"/>
      <c r="EKQ43" s="494"/>
      <c r="EKR43" s="494"/>
      <c r="EKS43" s="494"/>
      <c r="EKT43" s="494"/>
      <c r="EKU43" s="494"/>
      <c r="EKV43" s="494"/>
      <c r="EKW43" s="494"/>
      <c r="EKX43" s="494"/>
      <c r="EKY43" s="494"/>
      <c r="EKZ43" s="494"/>
      <c r="ELA43" s="494"/>
      <c r="ELB43" s="494"/>
      <c r="ELC43" s="494"/>
      <c r="ELD43" s="494"/>
      <c r="ELE43" s="494"/>
      <c r="ELF43" s="494"/>
      <c r="ELG43" s="494"/>
      <c r="ELH43" s="494"/>
      <c r="ELI43" s="494"/>
      <c r="ELJ43" s="494"/>
      <c r="ELK43" s="494"/>
      <c r="ELL43" s="494"/>
      <c r="ELM43" s="494"/>
      <c r="ELN43" s="494"/>
      <c r="ELO43" s="494"/>
      <c r="ELP43" s="494"/>
      <c r="ELQ43" s="494"/>
      <c r="ELR43" s="494"/>
      <c r="ELS43" s="494"/>
      <c r="ELT43" s="494"/>
      <c r="ELU43" s="494"/>
      <c r="ELV43" s="494"/>
      <c r="ELW43" s="494"/>
      <c r="ELX43" s="494"/>
      <c r="ELY43" s="494"/>
      <c r="ELZ43" s="494"/>
      <c r="EMA43" s="494"/>
      <c r="EMB43" s="494"/>
      <c r="EMC43" s="494"/>
      <c r="EMD43" s="494"/>
      <c r="EME43" s="494"/>
      <c r="EMF43" s="494"/>
      <c r="EMG43" s="494"/>
      <c r="EMH43" s="494"/>
      <c r="EMI43" s="494"/>
      <c r="EMJ43" s="494"/>
      <c r="EMK43" s="494"/>
      <c r="EML43" s="494"/>
      <c r="EMM43" s="494"/>
      <c r="EMN43" s="494"/>
      <c r="EMO43" s="494"/>
      <c r="EMP43" s="494"/>
      <c r="EMQ43" s="494"/>
      <c r="EMR43" s="494"/>
      <c r="EMS43" s="494"/>
      <c r="EMT43" s="494"/>
      <c r="EMU43" s="494"/>
      <c r="EMV43" s="494"/>
      <c r="EMW43" s="494"/>
      <c r="EMX43" s="494"/>
      <c r="EMY43" s="494"/>
      <c r="EMZ43" s="494"/>
      <c r="ENA43" s="494"/>
      <c r="ENB43" s="494"/>
      <c r="ENC43" s="494"/>
      <c r="END43" s="494"/>
      <c r="ENE43" s="494"/>
      <c r="ENF43" s="494"/>
      <c r="ENG43" s="494"/>
      <c r="ENH43" s="494"/>
      <c r="ENI43" s="494"/>
      <c r="ENJ43" s="494"/>
      <c r="ENK43" s="494"/>
      <c r="ENL43" s="494"/>
      <c r="ENM43" s="494"/>
      <c r="ENN43" s="494"/>
      <c r="ENO43" s="494"/>
      <c r="ENP43" s="494"/>
      <c r="ENQ43" s="494"/>
      <c r="ENR43" s="494"/>
      <c r="ENS43" s="494"/>
      <c r="ENT43" s="494"/>
      <c r="ENU43" s="494"/>
      <c r="ENV43" s="494"/>
      <c r="ENW43" s="494"/>
      <c r="ENX43" s="494"/>
      <c r="ENY43" s="494"/>
      <c r="ENZ43" s="494"/>
      <c r="EOA43" s="494"/>
      <c r="EOB43" s="494"/>
      <c r="EOC43" s="494"/>
      <c r="EOD43" s="494"/>
      <c r="EOE43" s="494"/>
      <c r="EOF43" s="494"/>
      <c r="EOG43" s="494"/>
      <c r="EOH43" s="494"/>
      <c r="EOI43" s="494"/>
      <c r="EOJ43" s="494"/>
      <c r="EOK43" s="494"/>
      <c r="EOL43" s="494"/>
      <c r="EOM43" s="494"/>
      <c r="EON43" s="494"/>
      <c r="EOO43" s="494"/>
      <c r="EOP43" s="494"/>
      <c r="EOQ43" s="494"/>
      <c r="EOR43" s="494"/>
      <c r="EOS43" s="494"/>
      <c r="EOT43" s="494"/>
      <c r="EOU43" s="494"/>
      <c r="EOV43" s="494"/>
      <c r="EOW43" s="494"/>
      <c r="EOX43" s="494"/>
      <c r="EOY43" s="494"/>
      <c r="EOZ43" s="494"/>
      <c r="EPA43" s="494"/>
      <c r="EPB43" s="494"/>
      <c r="EPC43" s="494"/>
      <c r="EPD43" s="494"/>
      <c r="EPE43" s="494"/>
      <c r="EPF43" s="494"/>
      <c r="EPG43" s="494"/>
      <c r="EPH43" s="494"/>
      <c r="EPI43" s="494"/>
      <c r="EPJ43" s="494"/>
      <c r="EPK43" s="494"/>
      <c r="EPL43" s="494"/>
      <c r="EPM43" s="494"/>
      <c r="EPN43" s="494"/>
      <c r="EPO43" s="494"/>
      <c r="EPP43" s="494"/>
      <c r="EPQ43" s="494"/>
      <c r="EPR43" s="494"/>
      <c r="EPS43" s="494"/>
      <c r="EPT43" s="494"/>
      <c r="EPU43" s="494"/>
      <c r="EPV43" s="494"/>
      <c r="EPW43" s="494"/>
      <c r="EPX43" s="494"/>
      <c r="EPY43" s="494"/>
      <c r="EPZ43" s="494"/>
      <c r="EQA43" s="494"/>
      <c r="EQB43" s="494"/>
      <c r="EQC43" s="494"/>
      <c r="EQD43" s="494"/>
      <c r="EQE43" s="494"/>
      <c r="EQF43" s="494"/>
      <c r="EQG43" s="494"/>
      <c r="EQH43" s="494"/>
      <c r="EQI43" s="494"/>
      <c r="EQJ43" s="494"/>
      <c r="EQK43" s="494"/>
      <c r="EQL43" s="494"/>
      <c r="EQM43" s="494"/>
      <c r="EQN43" s="494"/>
      <c r="EQO43" s="494"/>
      <c r="EQP43" s="494"/>
      <c r="EQQ43" s="494"/>
      <c r="EQR43" s="494"/>
      <c r="EQS43" s="494"/>
      <c r="EQT43" s="494"/>
      <c r="EQU43" s="494"/>
      <c r="EQV43" s="494"/>
      <c r="EQW43" s="494"/>
      <c r="EQX43" s="494"/>
      <c r="EQY43" s="494"/>
      <c r="EQZ43" s="494"/>
      <c r="ERA43" s="494"/>
      <c r="ERB43" s="494"/>
      <c r="ERC43" s="494"/>
      <c r="ERD43" s="494"/>
      <c r="ERE43" s="494"/>
      <c r="ERF43" s="494"/>
      <c r="ERG43" s="494"/>
      <c r="ERH43" s="494"/>
      <c r="ERI43" s="494"/>
      <c r="ERJ43" s="494"/>
      <c r="ERK43" s="494"/>
      <c r="ERL43" s="494"/>
      <c r="ERM43" s="494"/>
      <c r="ERN43" s="494"/>
      <c r="ERO43" s="494"/>
      <c r="ERP43" s="494"/>
      <c r="ERQ43" s="494"/>
      <c r="ERR43" s="494"/>
      <c r="ERS43" s="494"/>
      <c r="ERT43" s="494"/>
      <c r="ERU43" s="494"/>
      <c r="ERV43" s="494"/>
      <c r="ERW43" s="494"/>
      <c r="ERX43" s="494"/>
      <c r="ERY43" s="494"/>
      <c r="ERZ43" s="494"/>
      <c r="ESA43" s="494"/>
      <c r="ESB43" s="494"/>
      <c r="ESC43" s="494"/>
      <c r="ESD43" s="494"/>
      <c r="ESE43" s="494"/>
      <c r="ESF43" s="494"/>
      <c r="ESG43" s="494"/>
      <c r="ESH43" s="494"/>
      <c r="ESI43" s="494"/>
      <c r="ESJ43" s="494"/>
      <c r="ESK43" s="494"/>
      <c r="ESL43" s="494"/>
      <c r="ESM43" s="494"/>
      <c r="ESN43" s="494"/>
      <c r="ESO43" s="494"/>
      <c r="ESP43" s="494"/>
      <c r="ESQ43" s="494"/>
      <c r="ESR43" s="494"/>
      <c r="ESS43" s="494"/>
      <c r="EST43" s="494"/>
      <c r="ESU43" s="494"/>
      <c r="ESV43" s="494"/>
      <c r="ESW43" s="494"/>
      <c r="ESX43" s="494"/>
      <c r="ESY43" s="494"/>
      <c r="ESZ43" s="494"/>
      <c r="ETA43" s="494"/>
      <c r="ETB43" s="494"/>
      <c r="ETC43" s="494"/>
      <c r="ETD43" s="494"/>
      <c r="ETE43" s="494"/>
      <c r="ETF43" s="494"/>
      <c r="ETG43" s="494"/>
      <c r="ETH43" s="494"/>
      <c r="ETI43" s="494"/>
      <c r="ETJ43" s="494"/>
      <c r="ETK43" s="494"/>
      <c r="ETL43" s="494"/>
      <c r="ETM43" s="494"/>
      <c r="ETN43" s="494"/>
      <c r="ETO43" s="494"/>
      <c r="ETP43" s="494"/>
      <c r="ETQ43" s="494"/>
      <c r="ETR43" s="494"/>
      <c r="ETS43" s="494"/>
      <c r="ETT43" s="494"/>
      <c r="ETU43" s="494"/>
      <c r="ETV43" s="494"/>
      <c r="ETW43" s="494"/>
      <c r="ETX43" s="494"/>
      <c r="ETY43" s="494"/>
      <c r="ETZ43" s="494"/>
      <c r="EUA43" s="494"/>
      <c r="EUB43" s="494"/>
      <c r="EUC43" s="494"/>
      <c r="EUD43" s="494"/>
      <c r="EUE43" s="494"/>
      <c r="EUF43" s="494"/>
      <c r="EUG43" s="494"/>
      <c r="EUH43" s="494"/>
      <c r="EUI43" s="494"/>
      <c r="EUJ43" s="494"/>
      <c r="EUK43" s="494"/>
      <c r="EUL43" s="494"/>
      <c r="EUM43" s="494"/>
      <c r="EUN43" s="494"/>
      <c r="EUO43" s="494"/>
      <c r="EUP43" s="494"/>
      <c r="EUQ43" s="494"/>
      <c r="EUR43" s="494"/>
      <c r="EUS43" s="494"/>
      <c r="EUT43" s="494"/>
      <c r="EUU43" s="494"/>
      <c r="EUV43" s="494"/>
      <c r="EUW43" s="494"/>
      <c r="EUX43" s="494"/>
      <c r="EUY43" s="494"/>
      <c r="EUZ43" s="494"/>
      <c r="EVA43" s="494"/>
      <c r="EVB43" s="494"/>
      <c r="EVC43" s="494"/>
      <c r="EVD43" s="494"/>
      <c r="EVE43" s="494"/>
      <c r="EVF43" s="494"/>
      <c r="EVG43" s="494"/>
      <c r="EVH43" s="494"/>
      <c r="EVI43" s="494"/>
      <c r="EVJ43" s="494"/>
      <c r="EVK43" s="494"/>
      <c r="EVL43" s="494"/>
      <c r="EVM43" s="494"/>
      <c r="EVN43" s="494"/>
      <c r="EVO43" s="494"/>
      <c r="EVP43" s="494"/>
      <c r="EVQ43" s="494"/>
      <c r="EVR43" s="494"/>
      <c r="EVS43" s="494"/>
      <c r="EVT43" s="494"/>
      <c r="EVU43" s="494"/>
      <c r="EVV43" s="494"/>
      <c r="EVW43" s="494"/>
      <c r="EVX43" s="494"/>
      <c r="EVY43" s="494"/>
      <c r="EVZ43" s="494"/>
      <c r="EWA43" s="494"/>
      <c r="EWB43" s="494"/>
      <c r="EWC43" s="494"/>
      <c r="EWD43" s="494"/>
      <c r="EWE43" s="494"/>
      <c r="EWF43" s="494"/>
      <c r="EWG43" s="494"/>
      <c r="EWH43" s="494"/>
      <c r="EWI43" s="494"/>
      <c r="EWJ43" s="494"/>
      <c r="EWK43" s="494"/>
      <c r="EWL43" s="494"/>
      <c r="EWM43" s="494"/>
      <c r="EWN43" s="494"/>
      <c r="EWO43" s="494"/>
      <c r="EWP43" s="494"/>
      <c r="EWQ43" s="494"/>
      <c r="EWR43" s="494"/>
      <c r="EWS43" s="494"/>
      <c r="EWT43" s="494"/>
      <c r="EWU43" s="494"/>
      <c r="EWV43" s="494"/>
      <c r="EWW43" s="494"/>
      <c r="EWX43" s="494"/>
      <c r="EWY43" s="494"/>
      <c r="EWZ43" s="494"/>
      <c r="EXA43" s="494"/>
      <c r="EXB43" s="494"/>
      <c r="EXC43" s="494"/>
      <c r="EXD43" s="494"/>
      <c r="EXE43" s="494"/>
      <c r="EXF43" s="494"/>
      <c r="EXG43" s="494"/>
      <c r="EXH43" s="494"/>
      <c r="EXI43" s="494"/>
      <c r="EXJ43" s="494"/>
      <c r="EXK43" s="494"/>
      <c r="EXL43" s="494"/>
      <c r="EXM43" s="494"/>
      <c r="EXN43" s="494"/>
      <c r="EXO43" s="494"/>
      <c r="EXP43" s="494"/>
      <c r="EXQ43" s="494"/>
      <c r="EXR43" s="494"/>
      <c r="EXS43" s="494"/>
      <c r="EXT43" s="494"/>
      <c r="EXU43" s="494"/>
      <c r="EXV43" s="494"/>
      <c r="EXW43" s="494"/>
      <c r="EXX43" s="494"/>
      <c r="EXY43" s="494"/>
      <c r="EXZ43" s="494"/>
      <c r="EYA43" s="494"/>
      <c r="EYB43" s="494"/>
      <c r="EYC43" s="494"/>
      <c r="EYD43" s="494"/>
      <c r="EYE43" s="494"/>
      <c r="EYF43" s="494"/>
      <c r="EYG43" s="494"/>
      <c r="EYH43" s="494"/>
      <c r="EYI43" s="494"/>
      <c r="EYJ43" s="494"/>
      <c r="EYK43" s="494"/>
      <c r="EYL43" s="494"/>
      <c r="EYM43" s="494"/>
      <c r="EYN43" s="494"/>
      <c r="EYO43" s="494"/>
      <c r="EYP43" s="494"/>
      <c r="EYQ43" s="494"/>
      <c r="EYR43" s="494"/>
      <c r="EYS43" s="494"/>
      <c r="EYT43" s="494"/>
      <c r="EYU43" s="494"/>
      <c r="EYV43" s="494"/>
      <c r="EYW43" s="494"/>
      <c r="EYX43" s="494"/>
      <c r="EYY43" s="494"/>
      <c r="EYZ43" s="494"/>
      <c r="EZA43" s="494"/>
      <c r="EZB43" s="494"/>
      <c r="EZC43" s="494"/>
      <c r="EZD43" s="494"/>
      <c r="EZE43" s="494"/>
      <c r="EZF43" s="494"/>
      <c r="EZG43" s="494"/>
      <c r="EZH43" s="494"/>
      <c r="EZI43" s="494"/>
      <c r="EZJ43" s="494"/>
      <c r="EZK43" s="494"/>
      <c r="EZL43" s="494"/>
      <c r="EZM43" s="494"/>
      <c r="EZN43" s="494"/>
      <c r="EZO43" s="494"/>
      <c r="EZP43" s="494"/>
      <c r="EZQ43" s="494"/>
      <c r="EZR43" s="494"/>
      <c r="EZS43" s="494"/>
      <c r="EZT43" s="494"/>
      <c r="EZU43" s="494"/>
      <c r="EZV43" s="494"/>
      <c r="EZW43" s="494"/>
      <c r="EZX43" s="494"/>
      <c r="EZY43" s="494"/>
      <c r="EZZ43" s="494"/>
      <c r="FAA43" s="494"/>
      <c r="FAB43" s="494"/>
      <c r="FAC43" s="494"/>
      <c r="FAD43" s="494"/>
      <c r="FAE43" s="494"/>
      <c r="FAF43" s="494"/>
      <c r="FAG43" s="494"/>
      <c r="FAH43" s="494"/>
      <c r="FAI43" s="494"/>
      <c r="FAJ43" s="494"/>
      <c r="FAK43" s="494"/>
      <c r="FAL43" s="494"/>
      <c r="FAM43" s="494"/>
      <c r="FAN43" s="494"/>
      <c r="FAO43" s="494"/>
      <c r="FAP43" s="494"/>
      <c r="FAQ43" s="494"/>
      <c r="FAR43" s="494"/>
      <c r="FAS43" s="494"/>
      <c r="FAT43" s="494"/>
      <c r="FAU43" s="494"/>
      <c r="FAV43" s="494"/>
      <c r="FAW43" s="494"/>
      <c r="FAX43" s="494"/>
      <c r="FAY43" s="494"/>
      <c r="FAZ43" s="494"/>
      <c r="FBA43" s="494"/>
      <c r="FBB43" s="494"/>
      <c r="FBC43" s="494"/>
      <c r="FBD43" s="494"/>
      <c r="FBE43" s="494"/>
      <c r="FBF43" s="494"/>
      <c r="FBG43" s="494"/>
      <c r="FBH43" s="494"/>
      <c r="FBI43" s="494"/>
      <c r="FBJ43" s="494"/>
      <c r="FBK43" s="494"/>
      <c r="FBL43" s="494"/>
      <c r="FBM43" s="494"/>
      <c r="FBN43" s="494"/>
      <c r="FBO43" s="494"/>
      <c r="FBP43" s="494"/>
      <c r="FBQ43" s="494"/>
      <c r="FBR43" s="494"/>
      <c r="FBS43" s="494"/>
      <c r="FBT43" s="494"/>
      <c r="FBU43" s="494"/>
      <c r="FBV43" s="494"/>
      <c r="FBW43" s="494"/>
      <c r="FBX43" s="494"/>
      <c r="FBY43" s="494"/>
      <c r="FBZ43" s="494"/>
      <c r="FCA43" s="494"/>
      <c r="FCB43" s="494"/>
      <c r="FCC43" s="494"/>
      <c r="FCD43" s="494"/>
      <c r="FCE43" s="494"/>
      <c r="FCF43" s="494"/>
      <c r="FCG43" s="494"/>
      <c r="FCH43" s="494"/>
      <c r="FCI43" s="494"/>
      <c r="FCJ43" s="494"/>
      <c r="FCK43" s="494"/>
      <c r="FCL43" s="494"/>
      <c r="FCM43" s="494"/>
      <c r="FCN43" s="494"/>
      <c r="FCO43" s="494"/>
      <c r="FCP43" s="494"/>
      <c r="FCQ43" s="494"/>
      <c r="FCR43" s="494"/>
      <c r="FCS43" s="494"/>
      <c r="FCT43" s="494"/>
      <c r="FCU43" s="494"/>
      <c r="FCV43" s="494"/>
      <c r="FCW43" s="494"/>
      <c r="FCX43" s="494"/>
      <c r="FCY43" s="494"/>
      <c r="FCZ43" s="494"/>
      <c r="FDA43" s="494"/>
      <c r="FDB43" s="494"/>
      <c r="FDC43" s="494"/>
      <c r="FDD43" s="494"/>
      <c r="FDE43" s="494"/>
      <c r="FDF43" s="494"/>
      <c r="FDG43" s="494"/>
      <c r="FDH43" s="494"/>
      <c r="FDI43" s="494"/>
      <c r="FDJ43" s="494"/>
      <c r="FDK43" s="494"/>
      <c r="FDL43" s="494"/>
      <c r="FDM43" s="494"/>
      <c r="FDN43" s="494"/>
      <c r="FDO43" s="494"/>
      <c r="FDP43" s="494"/>
      <c r="FDQ43" s="494"/>
      <c r="FDR43" s="494"/>
      <c r="FDS43" s="494"/>
      <c r="FDT43" s="494"/>
      <c r="FDU43" s="494"/>
      <c r="FDV43" s="494"/>
      <c r="FDW43" s="494"/>
      <c r="FDX43" s="494"/>
      <c r="FDY43" s="494"/>
      <c r="FDZ43" s="494"/>
      <c r="FEA43" s="494"/>
      <c r="FEB43" s="494"/>
      <c r="FEC43" s="494"/>
      <c r="FED43" s="494"/>
      <c r="FEE43" s="494"/>
      <c r="FEF43" s="494"/>
      <c r="FEG43" s="494"/>
      <c r="FEH43" s="494"/>
      <c r="FEI43" s="494"/>
      <c r="FEJ43" s="494"/>
      <c r="FEK43" s="494"/>
      <c r="FEL43" s="494"/>
      <c r="FEM43" s="494"/>
      <c r="FEN43" s="494"/>
      <c r="FEO43" s="494"/>
      <c r="FEP43" s="494"/>
      <c r="FEQ43" s="494"/>
      <c r="FER43" s="494"/>
      <c r="FES43" s="494"/>
      <c r="FET43" s="494"/>
      <c r="FEU43" s="494"/>
      <c r="FEV43" s="494"/>
      <c r="FEW43" s="494"/>
      <c r="FEX43" s="494"/>
      <c r="FEY43" s="494"/>
      <c r="FEZ43" s="494"/>
      <c r="FFA43" s="494"/>
      <c r="FFB43" s="494"/>
      <c r="FFC43" s="494"/>
      <c r="FFD43" s="494"/>
      <c r="FFE43" s="494"/>
      <c r="FFF43" s="494"/>
      <c r="FFG43" s="494"/>
      <c r="FFH43" s="494"/>
      <c r="FFI43" s="494"/>
      <c r="FFJ43" s="494"/>
      <c r="FFK43" s="494"/>
      <c r="FFL43" s="494"/>
      <c r="FFM43" s="494"/>
      <c r="FFN43" s="494"/>
      <c r="FFO43" s="494"/>
      <c r="FFP43" s="494"/>
      <c r="FFQ43" s="494"/>
      <c r="FFR43" s="494"/>
      <c r="FFS43" s="494"/>
      <c r="FFT43" s="494"/>
      <c r="FFU43" s="494"/>
      <c r="FFV43" s="494"/>
      <c r="FFW43" s="494"/>
      <c r="FFX43" s="494"/>
      <c r="FFY43" s="494"/>
      <c r="FFZ43" s="494"/>
      <c r="FGA43" s="494"/>
      <c r="FGB43" s="494"/>
      <c r="FGC43" s="494"/>
      <c r="FGD43" s="494"/>
      <c r="FGE43" s="494"/>
      <c r="FGF43" s="494"/>
      <c r="FGG43" s="494"/>
      <c r="FGH43" s="494"/>
      <c r="FGI43" s="494"/>
      <c r="FGJ43" s="494"/>
      <c r="FGK43" s="494"/>
      <c r="FGL43" s="494"/>
      <c r="FGM43" s="494"/>
      <c r="FGN43" s="494"/>
      <c r="FGO43" s="494"/>
      <c r="FGP43" s="494"/>
      <c r="FGQ43" s="494"/>
      <c r="FGR43" s="494"/>
      <c r="FGS43" s="494"/>
      <c r="FGT43" s="494"/>
      <c r="FGU43" s="494"/>
      <c r="FGV43" s="494"/>
      <c r="FGW43" s="494"/>
      <c r="FGX43" s="494"/>
      <c r="FGY43" s="494"/>
      <c r="FGZ43" s="494"/>
      <c r="FHA43" s="494"/>
      <c r="FHB43" s="494"/>
      <c r="FHC43" s="494"/>
      <c r="FHD43" s="494"/>
      <c r="FHE43" s="494"/>
      <c r="FHF43" s="494"/>
      <c r="FHG43" s="494"/>
      <c r="FHH43" s="494"/>
      <c r="FHI43" s="494"/>
      <c r="FHJ43" s="494"/>
      <c r="FHK43" s="494"/>
      <c r="FHL43" s="494"/>
      <c r="FHM43" s="494"/>
      <c r="FHN43" s="494"/>
      <c r="FHO43" s="494"/>
      <c r="FHP43" s="494"/>
      <c r="FHQ43" s="494"/>
      <c r="FHR43" s="494"/>
      <c r="FHS43" s="494"/>
      <c r="FHT43" s="494"/>
      <c r="FHU43" s="494"/>
      <c r="FHV43" s="494"/>
      <c r="FHW43" s="494"/>
      <c r="FHX43" s="494"/>
      <c r="FHY43" s="494"/>
      <c r="FHZ43" s="494"/>
      <c r="FIA43" s="494"/>
      <c r="FIB43" s="494"/>
      <c r="FIC43" s="494"/>
      <c r="FID43" s="494"/>
      <c r="FIE43" s="494"/>
      <c r="FIF43" s="494"/>
      <c r="FIG43" s="494"/>
      <c r="FIH43" s="494"/>
      <c r="FII43" s="494"/>
      <c r="FIJ43" s="494"/>
      <c r="FIK43" s="494"/>
      <c r="FIL43" s="494"/>
      <c r="FIM43" s="494"/>
      <c r="FIN43" s="494"/>
      <c r="FIO43" s="494"/>
      <c r="FIP43" s="494"/>
      <c r="FIQ43" s="494"/>
      <c r="FIR43" s="494"/>
      <c r="FIS43" s="494"/>
      <c r="FIT43" s="494"/>
      <c r="FIU43" s="494"/>
      <c r="FIV43" s="494"/>
      <c r="FIW43" s="494"/>
      <c r="FIX43" s="494"/>
      <c r="FIY43" s="494"/>
      <c r="FIZ43" s="494"/>
      <c r="FJA43" s="494"/>
      <c r="FJB43" s="494"/>
      <c r="FJC43" s="494"/>
      <c r="FJD43" s="494"/>
      <c r="FJE43" s="494"/>
      <c r="FJF43" s="494"/>
      <c r="FJG43" s="494"/>
      <c r="FJH43" s="494"/>
      <c r="FJI43" s="494"/>
      <c r="FJJ43" s="494"/>
      <c r="FJK43" s="494"/>
      <c r="FJL43" s="494"/>
      <c r="FJM43" s="494"/>
      <c r="FJN43" s="494"/>
      <c r="FJO43" s="494"/>
      <c r="FJP43" s="494"/>
      <c r="FJQ43" s="494"/>
      <c r="FJR43" s="494"/>
      <c r="FJS43" s="494"/>
      <c r="FJT43" s="494"/>
      <c r="FJU43" s="494"/>
      <c r="FJV43" s="494"/>
      <c r="FJW43" s="494"/>
      <c r="FJX43" s="494"/>
      <c r="FJY43" s="494"/>
      <c r="FJZ43" s="494"/>
      <c r="FKA43" s="494"/>
      <c r="FKB43" s="494"/>
      <c r="FKC43" s="494"/>
      <c r="FKD43" s="494"/>
      <c r="FKE43" s="494"/>
      <c r="FKF43" s="494"/>
      <c r="FKG43" s="494"/>
      <c r="FKH43" s="494"/>
      <c r="FKI43" s="494"/>
      <c r="FKJ43" s="494"/>
      <c r="FKK43" s="494"/>
      <c r="FKL43" s="494"/>
      <c r="FKM43" s="494"/>
      <c r="FKN43" s="494"/>
      <c r="FKO43" s="494"/>
      <c r="FKP43" s="494"/>
      <c r="FKQ43" s="494"/>
      <c r="FKR43" s="494"/>
      <c r="FKS43" s="494"/>
      <c r="FKT43" s="494"/>
      <c r="FKU43" s="494"/>
      <c r="FKV43" s="494"/>
      <c r="FKW43" s="494"/>
      <c r="FKX43" s="494"/>
      <c r="FKY43" s="494"/>
      <c r="FKZ43" s="494"/>
      <c r="FLA43" s="494"/>
      <c r="FLB43" s="494"/>
      <c r="FLC43" s="494"/>
      <c r="FLD43" s="494"/>
      <c r="FLE43" s="494"/>
      <c r="FLF43" s="494"/>
      <c r="FLG43" s="494"/>
      <c r="FLH43" s="494"/>
      <c r="FLI43" s="494"/>
      <c r="FLJ43" s="494"/>
      <c r="FLK43" s="494"/>
      <c r="FLL43" s="494"/>
      <c r="FLM43" s="494"/>
      <c r="FLN43" s="494"/>
      <c r="FLO43" s="494"/>
      <c r="FLP43" s="494"/>
      <c r="FLQ43" s="494"/>
      <c r="FLR43" s="494"/>
      <c r="FLS43" s="494"/>
      <c r="FLT43" s="494"/>
      <c r="FLU43" s="494"/>
      <c r="FLV43" s="494"/>
      <c r="FLW43" s="494"/>
      <c r="FLX43" s="494"/>
      <c r="FLY43" s="494"/>
      <c r="FLZ43" s="494"/>
      <c r="FMA43" s="494"/>
      <c r="FMB43" s="494"/>
      <c r="FMC43" s="494"/>
      <c r="FMD43" s="494"/>
      <c r="FME43" s="494"/>
      <c r="FMF43" s="494"/>
      <c r="FMG43" s="494"/>
      <c r="FMH43" s="494"/>
      <c r="FMI43" s="494"/>
      <c r="FMJ43" s="494"/>
      <c r="FMK43" s="494"/>
      <c r="FML43" s="494"/>
      <c r="FMM43" s="494"/>
      <c r="FMN43" s="494"/>
      <c r="FMO43" s="494"/>
      <c r="FMP43" s="494"/>
      <c r="FMQ43" s="494"/>
      <c r="FMR43" s="494"/>
      <c r="FMS43" s="494"/>
      <c r="FMT43" s="494"/>
      <c r="FMU43" s="494"/>
      <c r="FMV43" s="494"/>
      <c r="FMW43" s="494"/>
      <c r="FMX43" s="494"/>
      <c r="FMY43" s="494"/>
      <c r="FMZ43" s="494"/>
      <c r="FNA43" s="494"/>
      <c r="FNB43" s="494"/>
      <c r="FNC43" s="494"/>
      <c r="FND43" s="494"/>
      <c r="FNE43" s="494"/>
      <c r="FNF43" s="494"/>
      <c r="FNG43" s="494"/>
      <c r="FNH43" s="494"/>
      <c r="FNI43" s="494"/>
      <c r="FNJ43" s="494"/>
      <c r="FNK43" s="494"/>
      <c r="FNL43" s="494"/>
      <c r="FNM43" s="494"/>
      <c r="FNN43" s="494"/>
      <c r="FNO43" s="494"/>
      <c r="FNP43" s="494"/>
      <c r="FNQ43" s="494"/>
      <c r="FNR43" s="494"/>
      <c r="FNS43" s="494"/>
      <c r="FNT43" s="494"/>
      <c r="FNU43" s="494"/>
      <c r="FNV43" s="494"/>
      <c r="FNW43" s="494"/>
      <c r="FNX43" s="494"/>
      <c r="FNY43" s="494"/>
      <c r="FNZ43" s="494"/>
      <c r="FOA43" s="494"/>
      <c r="FOB43" s="494"/>
      <c r="FOC43" s="494"/>
      <c r="FOD43" s="494"/>
      <c r="FOE43" s="494"/>
      <c r="FOF43" s="494"/>
      <c r="FOG43" s="494"/>
      <c r="FOH43" s="494"/>
      <c r="FOI43" s="494"/>
      <c r="FOJ43" s="494"/>
      <c r="FOK43" s="494"/>
      <c r="FOL43" s="494"/>
      <c r="FOM43" s="494"/>
      <c r="FON43" s="494"/>
      <c r="FOO43" s="494"/>
      <c r="FOP43" s="494"/>
      <c r="FOQ43" s="494"/>
      <c r="FOR43" s="494"/>
      <c r="FOS43" s="494"/>
      <c r="FOT43" s="494"/>
      <c r="FOU43" s="494"/>
      <c r="FOV43" s="494"/>
      <c r="FOW43" s="494"/>
      <c r="FOX43" s="494"/>
      <c r="FOY43" s="494"/>
      <c r="FOZ43" s="494"/>
      <c r="FPA43" s="494"/>
      <c r="FPB43" s="494"/>
      <c r="FPC43" s="494"/>
      <c r="FPD43" s="494"/>
      <c r="FPE43" s="494"/>
      <c r="FPF43" s="494"/>
      <c r="FPG43" s="494"/>
      <c r="FPH43" s="494"/>
      <c r="FPI43" s="494"/>
      <c r="FPJ43" s="494"/>
      <c r="FPK43" s="494"/>
      <c r="FPL43" s="494"/>
      <c r="FPM43" s="494"/>
      <c r="FPN43" s="494"/>
      <c r="FPO43" s="494"/>
      <c r="FPP43" s="494"/>
      <c r="FPQ43" s="494"/>
      <c r="FPR43" s="494"/>
      <c r="FPS43" s="494"/>
      <c r="FPT43" s="494"/>
      <c r="FPU43" s="494"/>
      <c r="FPV43" s="494"/>
      <c r="FPW43" s="494"/>
      <c r="FPX43" s="494"/>
      <c r="FPY43" s="494"/>
      <c r="FPZ43" s="494"/>
      <c r="FQA43" s="494"/>
      <c r="FQB43" s="494"/>
      <c r="FQC43" s="494"/>
      <c r="FQD43" s="494"/>
      <c r="FQE43" s="494"/>
      <c r="FQF43" s="494"/>
      <c r="FQG43" s="494"/>
      <c r="FQH43" s="494"/>
      <c r="FQI43" s="494"/>
      <c r="FQJ43" s="494"/>
      <c r="FQK43" s="494"/>
      <c r="FQL43" s="494"/>
      <c r="FQM43" s="494"/>
      <c r="FQN43" s="494"/>
      <c r="FQO43" s="494"/>
      <c r="FQP43" s="494"/>
      <c r="FQQ43" s="494"/>
      <c r="FQR43" s="494"/>
      <c r="FQS43" s="494"/>
      <c r="FQT43" s="494"/>
      <c r="FQU43" s="494"/>
      <c r="FQV43" s="494"/>
      <c r="FQW43" s="494"/>
      <c r="FQX43" s="494"/>
      <c r="FQY43" s="494"/>
      <c r="FQZ43" s="494"/>
      <c r="FRA43" s="494"/>
      <c r="FRB43" s="494"/>
      <c r="FRC43" s="494"/>
      <c r="FRD43" s="494"/>
      <c r="FRE43" s="494"/>
      <c r="FRF43" s="494"/>
      <c r="FRG43" s="494"/>
      <c r="FRH43" s="494"/>
      <c r="FRI43" s="494"/>
      <c r="FRJ43" s="494"/>
      <c r="FRK43" s="494"/>
      <c r="FRL43" s="494"/>
      <c r="FRM43" s="494"/>
      <c r="FRN43" s="494"/>
      <c r="FRO43" s="494"/>
      <c r="FRP43" s="494"/>
      <c r="FRQ43" s="494"/>
      <c r="FRR43" s="494"/>
      <c r="FRS43" s="494"/>
      <c r="FRT43" s="494"/>
      <c r="FRU43" s="494"/>
      <c r="FRV43" s="494"/>
      <c r="FRW43" s="494"/>
      <c r="FRX43" s="494"/>
      <c r="FRY43" s="494"/>
      <c r="FRZ43" s="494"/>
      <c r="FSA43" s="494"/>
      <c r="FSB43" s="494"/>
      <c r="FSC43" s="494"/>
      <c r="FSD43" s="494"/>
      <c r="FSE43" s="494"/>
      <c r="FSF43" s="494"/>
      <c r="FSG43" s="494"/>
      <c r="FSH43" s="494"/>
      <c r="FSI43" s="494"/>
      <c r="FSJ43" s="494"/>
      <c r="FSK43" s="494"/>
      <c r="FSL43" s="494"/>
      <c r="FSM43" s="494"/>
      <c r="FSN43" s="494"/>
      <c r="FSO43" s="494"/>
      <c r="FSP43" s="494"/>
      <c r="FSQ43" s="494"/>
      <c r="FSR43" s="494"/>
      <c r="FSS43" s="494"/>
      <c r="FST43" s="494"/>
      <c r="FSU43" s="494"/>
      <c r="FSV43" s="494"/>
      <c r="FSW43" s="494"/>
      <c r="FSX43" s="494"/>
      <c r="FSY43" s="494"/>
      <c r="FSZ43" s="494"/>
      <c r="FTA43" s="494"/>
      <c r="FTB43" s="494"/>
      <c r="FTC43" s="494"/>
      <c r="FTD43" s="494"/>
      <c r="FTE43" s="494"/>
      <c r="FTF43" s="494"/>
      <c r="FTG43" s="494"/>
      <c r="FTH43" s="494"/>
      <c r="FTI43" s="494"/>
      <c r="FTJ43" s="494"/>
      <c r="FTK43" s="494"/>
      <c r="FTL43" s="494"/>
      <c r="FTM43" s="494"/>
      <c r="FTN43" s="494"/>
      <c r="FTO43" s="494"/>
      <c r="FTP43" s="494"/>
      <c r="FTQ43" s="494"/>
      <c r="FTR43" s="494"/>
      <c r="FTS43" s="494"/>
      <c r="FTT43" s="494"/>
      <c r="FTU43" s="494"/>
      <c r="FTV43" s="494"/>
      <c r="FTW43" s="494"/>
      <c r="FTX43" s="494"/>
      <c r="FTY43" s="494"/>
      <c r="FTZ43" s="494"/>
      <c r="FUA43" s="494"/>
      <c r="FUB43" s="494"/>
      <c r="FUC43" s="494"/>
      <c r="FUD43" s="494"/>
      <c r="FUE43" s="494"/>
      <c r="FUF43" s="494"/>
      <c r="FUG43" s="494"/>
      <c r="FUH43" s="494"/>
      <c r="FUI43" s="494"/>
      <c r="FUJ43" s="494"/>
      <c r="FUK43" s="494"/>
      <c r="FUL43" s="494"/>
      <c r="FUM43" s="494"/>
      <c r="FUN43" s="494"/>
      <c r="FUO43" s="494"/>
      <c r="FUP43" s="494"/>
      <c r="FUQ43" s="494"/>
      <c r="FUR43" s="494"/>
      <c r="FUS43" s="494"/>
      <c r="FUT43" s="494"/>
      <c r="FUU43" s="494"/>
      <c r="FUV43" s="494"/>
      <c r="FUW43" s="494"/>
      <c r="FUX43" s="494"/>
      <c r="FUY43" s="494"/>
      <c r="FUZ43" s="494"/>
      <c r="FVA43" s="494"/>
      <c r="FVB43" s="494"/>
      <c r="FVC43" s="494"/>
      <c r="FVD43" s="494"/>
      <c r="FVE43" s="494"/>
      <c r="FVF43" s="494"/>
      <c r="FVG43" s="494"/>
      <c r="FVH43" s="494"/>
      <c r="FVI43" s="494"/>
      <c r="FVJ43" s="494"/>
      <c r="FVK43" s="494"/>
      <c r="FVL43" s="494"/>
      <c r="FVM43" s="494"/>
      <c r="FVN43" s="494"/>
      <c r="FVO43" s="494"/>
      <c r="FVP43" s="494"/>
      <c r="FVQ43" s="494"/>
      <c r="FVR43" s="494"/>
      <c r="FVS43" s="494"/>
      <c r="FVT43" s="494"/>
      <c r="FVU43" s="494"/>
      <c r="FVV43" s="494"/>
      <c r="FVW43" s="494"/>
      <c r="FVX43" s="494"/>
      <c r="FVY43" s="494"/>
      <c r="FVZ43" s="494"/>
      <c r="FWA43" s="494"/>
      <c r="FWB43" s="494"/>
      <c r="FWC43" s="494"/>
      <c r="FWD43" s="494"/>
      <c r="FWE43" s="494"/>
      <c r="FWF43" s="494"/>
      <c r="FWG43" s="494"/>
      <c r="FWH43" s="494"/>
      <c r="FWI43" s="494"/>
      <c r="FWJ43" s="494"/>
      <c r="FWK43" s="494"/>
      <c r="FWL43" s="494"/>
      <c r="FWM43" s="494"/>
      <c r="FWN43" s="494"/>
      <c r="FWO43" s="494"/>
      <c r="FWP43" s="494"/>
      <c r="FWQ43" s="494"/>
      <c r="FWR43" s="494"/>
      <c r="FWS43" s="494"/>
      <c r="FWT43" s="494"/>
      <c r="FWU43" s="494"/>
      <c r="FWV43" s="494"/>
      <c r="FWW43" s="494"/>
      <c r="FWX43" s="494"/>
      <c r="FWY43" s="494"/>
      <c r="FWZ43" s="494"/>
      <c r="FXA43" s="494"/>
      <c r="FXB43" s="494"/>
      <c r="FXC43" s="494"/>
      <c r="FXD43" s="494"/>
      <c r="FXE43" s="494"/>
      <c r="FXF43" s="494"/>
      <c r="FXG43" s="494"/>
      <c r="FXH43" s="494"/>
      <c r="FXI43" s="494"/>
      <c r="FXJ43" s="494"/>
      <c r="FXK43" s="494"/>
      <c r="FXL43" s="494"/>
      <c r="FXM43" s="494"/>
      <c r="FXN43" s="494"/>
      <c r="FXO43" s="494"/>
      <c r="FXP43" s="494"/>
      <c r="FXQ43" s="494"/>
      <c r="FXR43" s="494"/>
      <c r="FXS43" s="494"/>
      <c r="FXT43" s="494"/>
      <c r="FXU43" s="494"/>
      <c r="FXV43" s="494"/>
      <c r="FXW43" s="494"/>
      <c r="FXX43" s="494"/>
      <c r="FXY43" s="494"/>
      <c r="FXZ43" s="494"/>
      <c r="FYA43" s="494"/>
      <c r="FYB43" s="494"/>
      <c r="FYC43" s="494"/>
      <c r="FYD43" s="494"/>
      <c r="FYE43" s="494"/>
      <c r="FYF43" s="494"/>
      <c r="FYG43" s="494"/>
      <c r="FYH43" s="494"/>
      <c r="FYI43" s="494"/>
      <c r="FYJ43" s="494"/>
      <c r="FYK43" s="494"/>
      <c r="FYL43" s="494"/>
      <c r="FYM43" s="494"/>
      <c r="FYN43" s="494"/>
      <c r="FYO43" s="494"/>
      <c r="FYP43" s="494"/>
      <c r="FYQ43" s="494"/>
      <c r="FYR43" s="494"/>
      <c r="FYS43" s="494"/>
      <c r="FYT43" s="494"/>
      <c r="FYU43" s="494"/>
      <c r="FYV43" s="494"/>
      <c r="FYW43" s="494"/>
      <c r="FYX43" s="494"/>
      <c r="FYY43" s="494"/>
      <c r="FYZ43" s="494"/>
      <c r="FZA43" s="494"/>
      <c r="FZB43" s="494"/>
      <c r="FZC43" s="494"/>
      <c r="FZD43" s="494"/>
      <c r="FZE43" s="494"/>
      <c r="FZF43" s="494"/>
      <c r="FZG43" s="494"/>
      <c r="FZH43" s="494"/>
      <c r="FZI43" s="494"/>
      <c r="FZJ43" s="494"/>
      <c r="FZK43" s="494"/>
      <c r="FZL43" s="494"/>
      <c r="FZM43" s="494"/>
      <c r="FZN43" s="494"/>
      <c r="FZO43" s="494"/>
      <c r="FZP43" s="494"/>
      <c r="FZQ43" s="494"/>
      <c r="FZR43" s="494"/>
      <c r="FZS43" s="494"/>
      <c r="FZT43" s="494"/>
      <c r="FZU43" s="494"/>
      <c r="FZV43" s="494"/>
      <c r="FZW43" s="494"/>
      <c r="FZX43" s="494"/>
      <c r="FZY43" s="494"/>
      <c r="FZZ43" s="494"/>
      <c r="GAA43" s="494"/>
      <c r="GAB43" s="494"/>
      <c r="GAC43" s="494"/>
      <c r="GAD43" s="494"/>
      <c r="GAE43" s="494"/>
      <c r="GAF43" s="494"/>
      <c r="GAG43" s="494"/>
      <c r="GAH43" s="494"/>
      <c r="GAI43" s="494"/>
      <c r="GAJ43" s="494"/>
      <c r="GAK43" s="494"/>
      <c r="GAL43" s="494"/>
      <c r="GAM43" s="494"/>
      <c r="GAN43" s="494"/>
      <c r="GAO43" s="494"/>
      <c r="GAP43" s="494"/>
      <c r="GAQ43" s="494"/>
      <c r="GAR43" s="494"/>
      <c r="GAS43" s="494"/>
      <c r="GAT43" s="494"/>
      <c r="GAU43" s="494"/>
      <c r="GAV43" s="494"/>
      <c r="GAW43" s="494"/>
      <c r="GAX43" s="494"/>
      <c r="GAY43" s="494"/>
      <c r="GAZ43" s="494"/>
      <c r="GBA43" s="494"/>
      <c r="GBB43" s="494"/>
      <c r="GBC43" s="494"/>
      <c r="GBD43" s="494"/>
      <c r="GBE43" s="494"/>
      <c r="GBF43" s="494"/>
      <c r="GBG43" s="494"/>
      <c r="GBH43" s="494"/>
      <c r="GBI43" s="494"/>
      <c r="GBJ43" s="494"/>
      <c r="GBK43" s="494"/>
      <c r="GBL43" s="494"/>
      <c r="GBM43" s="494"/>
      <c r="GBN43" s="494"/>
      <c r="GBO43" s="494"/>
      <c r="GBP43" s="494"/>
      <c r="GBQ43" s="494"/>
      <c r="GBR43" s="494"/>
      <c r="GBS43" s="494"/>
      <c r="GBT43" s="494"/>
      <c r="GBU43" s="494"/>
      <c r="GBV43" s="494"/>
      <c r="GBW43" s="494"/>
      <c r="GBX43" s="494"/>
      <c r="GBY43" s="494"/>
      <c r="GBZ43" s="494"/>
      <c r="GCA43" s="494"/>
      <c r="GCB43" s="494"/>
      <c r="GCC43" s="494"/>
      <c r="GCD43" s="494"/>
      <c r="GCE43" s="494"/>
      <c r="GCF43" s="494"/>
      <c r="GCG43" s="494"/>
      <c r="GCH43" s="494"/>
      <c r="GCI43" s="494"/>
      <c r="GCJ43" s="494"/>
      <c r="GCK43" s="494"/>
      <c r="GCL43" s="494"/>
      <c r="GCM43" s="494"/>
      <c r="GCN43" s="494"/>
      <c r="GCO43" s="494"/>
      <c r="GCP43" s="494"/>
      <c r="GCQ43" s="494"/>
      <c r="GCR43" s="494"/>
      <c r="GCS43" s="494"/>
      <c r="GCT43" s="494"/>
      <c r="GCU43" s="494"/>
      <c r="GCV43" s="494"/>
      <c r="GCW43" s="494"/>
      <c r="GCX43" s="494"/>
      <c r="GCY43" s="494"/>
      <c r="GCZ43" s="494"/>
      <c r="GDA43" s="494"/>
      <c r="GDB43" s="494"/>
      <c r="GDC43" s="494"/>
      <c r="GDD43" s="494"/>
      <c r="GDE43" s="494"/>
      <c r="GDF43" s="494"/>
      <c r="GDG43" s="494"/>
      <c r="GDH43" s="494"/>
      <c r="GDI43" s="494"/>
      <c r="GDJ43" s="494"/>
      <c r="GDK43" s="494"/>
      <c r="GDL43" s="494"/>
      <c r="GDM43" s="494"/>
      <c r="GDN43" s="494"/>
      <c r="GDO43" s="494"/>
      <c r="GDP43" s="494"/>
      <c r="GDQ43" s="494"/>
      <c r="GDR43" s="494"/>
      <c r="GDS43" s="494"/>
      <c r="GDT43" s="494"/>
      <c r="GDU43" s="494"/>
      <c r="GDV43" s="494"/>
      <c r="GDW43" s="494"/>
      <c r="GDX43" s="494"/>
      <c r="GDY43" s="494"/>
      <c r="GDZ43" s="494"/>
      <c r="GEA43" s="494"/>
      <c r="GEB43" s="494"/>
      <c r="GEC43" s="494"/>
      <c r="GED43" s="494"/>
      <c r="GEE43" s="494"/>
      <c r="GEF43" s="494"/>
      <c r="GEG43" s="494"/>
      <c r="GEH43" s="494"/>
      <c r="GEI43" s="494"/>
      <c r="GEJ43" s="494"/>
      <c r="GEK43" s="494"/>
      <c r="GEL43" s="494"/>
      <c r="GEM43" s="494"/>
      <c r="GEN43" s="494"/>
      <c r="GEO43" s="494"/>
      <c r="GEP43" s="494"/>
      <c r="GEQ43" s="494"/>
      <c r="GER43" s="494"/>
      <c r="GES43" s="494"/>
      <c r="GET43" s="494"/>
      <c r="GEU43" s="494"/>
      <c r="GEV43" s="494"/>
      <c r="GEW43" s="494"/>
      <c r="GEX43" s="494"/>
      <c r="GEY43" s="494"/>
      <c r="GEZ43" s="494"/>
      <c r="GFA43" s="494"/>
      <c r="GFB43" s="494"/>
      <c r="GFC43" s="494"/>
      <c r="GFD43" s="494"/>
      <c r="GFE43" s="494"/>
      <c r="GFF43" s="494"/>
      <c r="GFG43" s="494"/>
      <c r="GFH43" s="494"/>
      <c r="GFI43" s="494"/>
      <c r="GFJ43" s="494"/>
      <c r="GFK43" s="494"/>
      <c r="GFL43" s="494"/>
      <c r="GFM43" s="494"/>
      <c r="GFN43" s="494"/>
      <c r="GFO43" s="494"/>
      <c r="GFP43" s="494"/>
      <c r="GFQ43" s="494"/>
      <c r="GFR43" s="494"/>
      <c r="GFS43" s="494"/>
      <c r="GFT43" s="494"/>
      <c r="GFU43" s="494"/>
      <c r="GFV43" s="494"/>
      <c r="GFW43" s="494"/>
      <c r="GFX43" s="494"/>
      <c r="GFY43" s="494"/>
      <c r="GFZ43" s="494"/>
      <c r="GGA43" s="494"/>
      <c r="GGB43" s="494"/>
      <c r="GGC43" s="494"/>
      <c r="GGD43" s="494"/>
      <c r="GGE43" s="494"/>
      <c r="GGF43" s="494"/>
      <c r="GGG43" s="494"/>
      <c r="GGH43" s="494"/>
      <c r="GGI43" s="494"/>
      <c r="GGJ43" s="494"/>
      <c r="GGK43" s="494"/>
      <c r="GGL43" s="494"/>
      <c r="GGM43" s="494"/>
      <c r="GGN43" s="494"/>
      <c r="GGO43" s="494"/>
      <c r="GGP43" s="494"/>
      <c r="GGQ43" s="494"/>
      <c r="GGR43" s="494"/>
      <c r="GGS43" s="494"/>
      <c r="GGT43" s="494"/>
      <c r="GGU43" s="494"/>
      <c r="GGV43" s="494"/>
      <c r="GGW43" s="494"/>
      <c r="GGX43" s="494"/>
      <c r="GGY43" s="494"/>
      <c r="GGZ43" s="494"/>
      <c r="GHA43" s="494"/>
      <c r="GHB43" s="494"/>
      <c r="GHC43" s="494"/>
      <c r="GHD43" s="494"/>
      <c r="GHE43" s="494"/>
      <c r="GHF43" s="494"/>
      <c r="GHG43" s="494"/>
      <c r="GHH43" s="494"/>
      <c r="GHI43" s="494"/>
      <c r="GHJ43" s="494"/>
      <c r="GHK43" s="494"/>
      <c r="GHL43" s="494"/>
      <c r="GHM43" s="494"/>
      <c r="GHN43" s="494"/>
      <c r="GHO43" s="494"/>
      <c r="GHP43" s="494"/>
      <c r="GHQ43" s="494"/>
      <c r="GHR43" s="494"/>
      <c r="GHS43" s="494"/>
      <c r="GHT43" s="494"/>
      <c r="GHU43" s="494"/>
      <c r="GHV43" s="494"/>
      <c r="GHW43" s="494"/>
      <c r="GHX43" s="494"/>
      <c r="GHY43" s="494"/>
      <c r="GHZ43" s="494"/>
      <c r="GIA43" s="494"/>
      <c r="GIB43" s="494"/>
      <c r="GIC43" s="494"/>
      <c r="GID43" s="494"/>
      <c r="GIE43" s="494"/>
      <c r="GIF43" s="494"/>
      <c r="GIG43" s="494"/>
      <c r="GIH43" s="494"/>
      <c r="GII43" s="494"/>
      <c r="GIJ43" s="494"/>
      <c r="GIK43" s="494"/>
      <c r="GIL43" s="494"/>
      <c r="GIM43" s="494"/>
      <c r="GIN43" s="494"/>
      <c r="GIO43" s="494"/>
      <c r="GIP43" s="494"/>
      <c r="GIQ43" s="494"/>
      <c r="GIR43" s="494"/>
      <c r="GIS43" s="494"/>
      <c r="GIT43" s="494"/>
      <c r="GIU43" s="494"/>
      <c r="GIV43" s="494"/>
      <c r="GIW43" s="494"/>
      <c r="GIX43" s="494"/>
      <c r="GIY43" s="494"/>
      <c r="GIZ43" s="494"/>
      <c r="GJA43" s="494"/>
      <c r="GJB43" s="494"/>
      <c r="GJC43" s="494"/>
      <c r="GJD43" s="494"/>
      <c r="GJE43" s="494"/>
      <c r="GJF43" s="494"/>
      <c r="GJG43" s="494"/>
      <c r="GJH43" s="494"/>
      <c r="GJI43" s="494"/>
      <c r="GJJ43" s="494"/>
      <c r="GJK43" s="494"/>
      <c r="GJL43" s="494"/>
      <c r="GJM43" s="494"/>
      <c r="GJN43" s="494"/>
      <c r="GJO43" s="494"/>
      <c r="GJP43" s="494"/>
      <c r="GJQ43" s="494"/>
      <c r="GJR43" s="494"/>
      <c r="GJS43" s="494"/>
      <c r="GJT43" s="494"/>
      <c r="GJU43" s="494"/>
      <c r="GJV43" s="494"/>
      <c r="GJW43" s="494"/>
      <c r="GJX43" s="494"/>
      <c r="GJY43" s="494"/>
      <c r="GJZ43" s="494"/>
      <c r="GKA43" s="494"/>
      <c r="GKB43" s="494"/>
      <c r="GKC43" s="494"/>
      <c r="GKD43" s="494"/>
      <c r="GKE43" s="494"/>
      <c r="GKF43" s="494"/>
      <c r="GKG43" s="494"/>
      <c r="GKH43" s="494"/>
      <c r="GKI43" s="494"/>
      <c r="GKJ43" s="494"/>
      <c r="GKK43" s="494"/>
      <c r="GKL43" s="494"/>
      <c r="GKM43" s="494"/>
      <c r="GKN43" s="494"/>
      <c r="GKO43" s="494"/>
      <c r="GKP43" s="494"/>
      <c r="GKQ43" s="494"/>
      <c r="GKR43" s="494"/>
      <c r="GKS43" s="494"/>
      <c r="GKT43" s="494"/>
      <c r="GKU43" s="494"/>
      <c r="GKV43" s="494"/>
      <c r="GKW43" s="494"/>
      <c r="GKX43" s="494"/>
      <c r="GKY43" s="494"/>
      <c r="GKZ43" s="494"/>
      <c r="GLA43" s="494"/>
      <c r="GLB43" s="494"/>
      <c r="GLC43" s="494"/>
      <c r="GLD43" s="494"/>
      <c r="GLE43" s="494"/>
      <c r="GLF43" s="494"/>
      <c r="GLG43" s="494"/>
      <c r="GLH43" s="494"/>
      <c r="GLI43" s="494"/>
      <c r="GLJ43" s="494"/>
      <c r="GLK43" s="494"/>
      <c r="GLL43" s="494"/>
      <c r="GLM43" s="494"/>
      <c r="GLN43" s="494"/>
      <c r="GLO43" s="494"/>
      <c r="GLP43" s="494"/>
      <c r="GLQ43" s="494"/>
      <c r="GLR43" s="494"/>
      <c r="GLS43" s="494"/>
      <c r="GLT43" s="494"/>
      <c r="GLU43" s="494"/>
      <c r="GLV43" s="494"/>
      <c r="GLW43" s="494"/>
      <c r="GLX43" s="494"/>
      <c r="GLY43" s="494"/>
      <c r="GLZ43" s="494"/>
      <c r="GMA43" s="494"/>
      <c r="GMB43" s="494"/>
      <c r="GMC43" s="494"/>
      <c r="GMD43" s="494"/>
      <c r="GME43" s="494"/>
      <c r="GMF43" s="494"/>
      <c r="GMG43" s="494"/>
      <c r="GMH43" s="494"/>
      <c r="GMI43" s="494"/>
      <c r="GMJ43" s="494"/>
      <c r="GMK43" s="494"/>
      <c r="GML43" s="494"/>
      <c r="GMM43" s="494"/>
      <c r="GMN43" s="494"/>
      <c r="GMO43" s="494"/>
      <c r="GMP43" s="494"/>
      <c r="GMQ43" s="494"/>
      <c r="GMR43" s="494"/>
      <c r="GMS43" s="494"/>
      <c r="GMT43" s="494"/>
      <c r="GMU43" s="494"/>
      <c r="GMV43" s="494"/>
      <c r="GMW43" s="494"/>
      <c r="GMX43" s="494"/>
      <c r="GMY43" s="494"/>
      <c r="GMZ43" s="494"/>
      <c r="GNA43" s="494"/>
      <c r="GNB43" s="494"/>
      <c r="GNC43" s="494"/>
      <c r="GND43" s="494"/>
      <c r="GNE43" s="494"/>
      <c r="GNF43" s="494"/>
      <c r="GNG43" s="494"/>
      <c r="GNH43" s="494"/>
      <c r="GNI43" s="494"/>
      <c r="GNJ43" s="494"/>
      <c r="GNK43" s="494"/>
      <c r="GNL43" s="494"/>
      <c r="GNM43" s="494"/>
      <c r="GNN43" s="494"/>
      <c r="GNO43" s="494"/>
      <c r="GNP43" s="494"/>
      <c r="GNQ43" s="494"/>
      <c r="GNR43" s="494"/>
      <c r="GNS43" s="494"/>
      <c r="GNT43" s="494"/>
      <c r="GNU43" s="494"/>
      <c r="GNV43" s="494"/>
      <c r="GNW43" s="494"/>
      <c r="GNX43" s="494"/>
      <c r="GNY43" s="494"/>
      <c r="GNZ43" s="494"/>
      <c r="GOA43" s="494"/>
      <c r="GOB43" s="494"/>
      <c r="GOC43" s="494"/>
      <c r="GOD43" s="494"/>
      <c r="GOE43" s="494"/>
      <c r="GOF43" s="494"/>
      <c r="GOG43" s="494"/>
      <c r="GOH43" s="494"/>
      <c r="GOI43" s="494"/>
      <c r="GOJ43" s="494"/>
      <c r="GOK43" s="494"/>
      <c r="GOL43" s="494"/>
      <c r="GOM43" s="494"/>
      <c r="GON43" s="494"/>
      <c r="GOO43" s="494"/>
      <c r="GOP43" s="494"/>
      <c r="GOQ43" s="494"/>
      <c r="GOR43" s="494"/>
      <c r="GOS43" s="494"/>
      <c r="GOT43" s="494"/>
      <c r="GOU43" s="494"/>
      <c r="GOV43" s="494"/>
      <c r="GOW43" s="494"/>
      <c r="GOX43" s="494"/>
      <c r="GOY43" s="494"/>
      <c r="GOZ43" s="494"/>
      <c r="GPA43" s="494"/>
      <c r="GPB43" s="494"/>
      <c r="GPC43" s="494"/>
      <c r="GPD43" s="494"/>
      <c r="GPE43" s="494"/>
      <c r="GPF43" s="494"/>
      <c r="GPG43" s="494"/>
      <c r="GPH43" s="494"/>
      <c r="GPI43" s="494"/>
      <c r="GPJ43" s="494"/>
      <c r="GPK43" s="494"/>
      <c r="GPL43" s="494"/>
      <c r="GPM43" s="494"/>
      <c r="GPN43" s="494"/>
      <c r="GPO43" s="494"/>
      <c r="GPP43" s="494"/>
      <c r="GPQ43" s="494"/>
      <c r="GPR43" s="494"/>
      <c r="GPS43" s="494"/>
      <c r="GPT43" s="494"/>
      <c r="GPU43" s="494"/>
      <c r="GPV43" s="494"/>
      <c r="GPW43" s="494"/>
      <c r="GPX43" s="494"/>
      <c r="GPY43" s="494"/>
      <c r="GPZ43" s="494"/>
      <c r="GQA43" s="494"/>
      <c r="GQB43" s="494"/>
      <c r="GQC43" s="494"/>
      <c r="GQD43" s="494"/>
      <c r="GQE43" s="494"/>
      <c r="GQF43" s="494"/>
      <c r="GQG43" s="494"/>
      <c r="GQH43" s="494"/>
      <c r="GQI43" s="494"/>
      <c r="GQJ43" s="494"/>
      <c r="GQK43" s="494"/>
      <c r="GQL43" s="494"/>
      <c r="GQM43" s="494"/>
      <c r="GQN43" s="494"/>
      <c r="GQO43" s="494"/>
      <c r="GQP43" s="494"/>
      <c r="GQQ43" s="494"/>
      <c r="GQR43" s="494"/>
      <c r="GQS43" s="494"/>
      <c r="GQT43" s="494"/>
      <c r="GQU43" s="494"/>
      <c r="GQV43" s="494"/>
      <c r="GQW43" s="494"/>
      <c r="GQX43" s="494"/>
      <c r="GQY43" s="494"/>
      <c r="GQZ43" s="494"/>
      <c r="GRA43" s="494"/>
      <c r="GRB43" s="494"/>
      <c r="GRC43" s="494"/>
      <c r="GRD43" s="494"/>
      <c r="GRE43" s="494"/>
      <c r="GRF43" s="494"/>
      <c r="GRG43" s="494"/>
      <c r="GRH43" s="494"/>
      <c r="GRI43" s="494"/>
      <c r="GRJ43" s="494"/>
      <c r="GRK43" s="494"/>
      <c r="GRL43" s="494"/>
      <c r="GRM43" s="494"/>
      <c r="GRN43" s="494"/>
      <c r="GRO43" s="494"/>
      <c r="GRP43" s="494"/>
      <c r="GRQ43" s="494"/>
      <c r="GRR43" s="494"/>
      <c r="GRS43" s="494"/>
      <c r="GRT43" s="494"/>
      <c r="GRU43" s="494"/>
      <c r="GRV43" s="494"/>
      <c r="GRW43" s="494"/>
      <c r="GRX43" s="494"/>
      <c r="GRY43" s="494"/>
      <c r="GRZ43" s="494"/>
      <c r="GSA43" s="494"/>
      <c r="GSB43" s="494"/>
      <c r="GSC43" s="494"/>
      <c r="GSD43" s="494"/>
      <c r="GSE43" s="494"/>
      <c r="GSF43" s="494"/>
      <c r="GSG43" s="494"/>
      <c r="GSH43" s="494"/>
      <c r="GSI43" s="494"/>
      <c r="GSJ43" s="494"/>
      <c r="GSK43" s="494"/>
      <c r="GSL43" s="494"/>
      <c r="GSM43" s="494"/>
      <c r="GSN43" s="494"/>
      <c r="GSO43" s="494"/>
      <c r="GSP43" s="494"/>
      <c r="GSQ43" s="494"/>
      <c r="GSR43" s="494"/>
      <c r="GSS43" s="494"/>
      <c r="GST43" s="494"/>
      <c r="GSU43" s="494"/>
      <c r="GSV43" s="494"/>
      <c r="GSW43" s="494"/>
      <c r="GSX43" s="494"/>
      <c r="GSY43" s="494"/>
      <c r="GSZ43" s="494"/>
      <c r="GTA43" s="494"/>
      <c r="GTB43" s="494"/>
      <c r="GTC43" s="494"/>
      <c r="GTD43" s="494"/>
      <c r="GTE43" s="494"/>
      <c r="GTF43" s="494"/>
      <c r="GTG43" s="494"/>
      <c r="GTH43" s="494"/>
      <c r="GTI43" s="494"/>
      <c r="GTJ43" s="494"/>
      <c r="GTK43" s="494"/>
      <c r="GTL43" s="494"/>
      <c r="GTM43" s="494"/>
      <c r="GTN43" s="494"/>
      <c r="GTO43" s="494"/>
      <c r="GTP43" s="494"/>
      <c r="GTQ43" s="494"/>
      <c r="GTR43" s="494"/>
      <c r="GTS43" s="494"/>
      <c r="GTT43" s="494"/>
      <c r="GTU43" s="494"/>
      <c r="GTV43" s="494"/>
      <c r="GTW43" s="494"/>
      <c r="GTX43" s="494"/>
      <c r="GTY43" s="494"/>
      <c r="GTZ43" s="494"/>
      <c r="GUA43" s="494"/>
      <c r="GUB43" s="494"/>
      <c r="GUC43" s="494"/>
      <c r="GUD43" s="494"/>
      <c r="GUE43" s="494"/>
      <c r="GUF43" s="494"/>
      <c r="GUG43" s="494"/>
      <c r="GUH43" s="494"/>
      <c r="GUI43" s="494"/>
      <c r="GUJ43" s="494"/>
      <c r="GUK43" s="494"/>
      <c r="GUL43" s="494"/>
      <c r="GUM43" s="494"/>
      <c r="GUN43" s="494"/>
      <c r="GUO43" s="494"/>
      <c r="GUP43" s="494"/>
      <c r="GUQ43" s="494"/>
      <c r="GUR43" s="494"/>
      <c r="GUS43" s="494"/>
      <c r="GUT43" s="494"/>
      <c r="GUU43" s="494"/>
      <c r="GUV43" s="494"/>
      <c r="GUW43" s="494"/>
      <c r="GUX43" s="494"/>
      <c r="GUY43" s="494"/>
      <c r="GUZ43" s="494"/>
      <c r="GVA43" s="494"/>
      <c r="GVB43" s="494"/>
      <c r="GVC43" s="494"/>
      <c r="GVD43" s="494"/>
      <c r="GVE43" s="494"/>
      <c r="GVF43" s="494"/>
      <c r="GVG43" s="494"/>
      <c r="GVH43" s="494"/>
      <c r="GVI43" s="494"/>
      <c r="GVJ43" s="494"/>
      <c r="GVK43" s="494"/>
      <c r="GVL43" s="494"/>
      <c r="GVM43" s="494"/>
      <c r="GVN43" s="494"/>
      <c r="GVO43" s="494"/>
      <c r="GVP43" s="494"/>
      <c r="GVQ43" s="494"/>
      <c r="GVR43" s="494"/>
      <c r="GVS43" s="494"/>
      <c r="GVT43" s="494"/>
      <c r="GVU43" s="494"/>
      <c r="GVV43" s="494"/>
      <c r="GVW43" s="494"/>
      <c r="GVX43" s="494"/>
      <c r="GVY43" s="494"/>
      <c r="GVZ43" s="494"/>
      <c r="GWA43" s="494"/>
      <c r="GWB43" s="494"/>
      <c r="GWC43" s="494"/>
      <c r="GWD43" s="494"/>
      <c r="GWE43" s="494"/>
      <c r="GWF43" s="494"/>
      <c r="GWG43" s="494"/>
      <c r="GWH43" s="494"/>
      <c r="GWI43" s="494"/>
      <c r="GWJ43" s="494"/>
      <c r="GWK43" s="494"/>
      <c r="GWL43" s="494"/>
      <c r="GWM43" s="494"/>
      <c r="GWN43" s="494"/>
      <c r="GWO43" s="494"/>
      <c r="GWP43" s="494"/>
      <c r="GWQ43" s="494"/>
      <c r="GWR43" s="494"/>
      <c r="GWS43" s="494"/>
      <c r="GWT43" s="494"/>
      <c r="GWU43" s="494"/>
      <c r="GWV43" s="494"/>
      <c r="GWW43" s="494"/>
      <c r="GWX43" s="494"/>
      <c r="GWY43" s="494"/>
      <c r="GWZ43" s="494"/>
      <c r="GXA43" s="494"/>
      <c r="GXB43" s="494"/>
      <c r="GXC43" s="494"/>
      <c r="GXD43" s="494"/>
      <c r="GXE43" s="494"/>
      <c r="GXF43" s="494"/>
      <c r="GXG43" s="494"/>
      <c r="GXH43" s="494"/>
      <c r="GXI43" s="494"/>
      <c r="GXJ43" s="494"/>
      <c r="GXK43" s="494"/>
      <c r="GXL43" s="494"/>
      <c r="GXM43" s="494"/>
      <c r="GXN43" s="494"/>
      <c r="GXO43" s="494"/>
      <c r="GXP43" s="494"/>
      <c r="GXQ43" s="494"/>
      <c r="GXR43" s="494"/>
      <c r="GXS43" s="494"/>
      <c r="GXT43" s="494"/>
      <c r="GXU43" s="494"/>
      <c r="GXV43" s="494"/>
      <c r="GXW43" s="494"/>
      <c r="GXX43" s="494"/>
      <c r="GXY43" s="494"/>
      <c r="GXZ43" s="494"/>
      <c r="GYA43" s="494"/>
      <c r="GYB43" s="494"/>
      <c r="GYC43" s="494"/>
      <c r="GYD43" s="494"/>
      <c r="GYE43" s="494"/>
      <c r="GYF43" s="494"/>
      <c r="GYG43" s="494"/>
      <c r="GYH43" s="494"/>
      <c r="GYI43" s="494"/>
      <c r="GYJ43" s="494"/>
      <c r="GYK43" s="494"/>
      <c r="GYL43" s="494"/>
      <c r="GYM43" s="494"/>
      <c r="GYN43" s="494"/>
      <c r="GYO43" s="494"/>
      <c r="GYP43" s="494"/>
      <c r="GYQ43" s="494"/>
      <c r="GYR43" s="494"/>
      <c r="GYS43" s="494"/>
      <c r="GYT43" s="494"/>
      <c r="GYU43" s="494"/>
      <c r="GYV43" s="494"/>
      <c r="GYW43" s="494"/>
      <c r="GYX43" s="494"/>
      <c r="GYY43" s="494"/>
      <c r="GYZ43" s="494"/>
      <c r="GZA43" s="494"/>
      <c r="GZB43" s="494"/>
      <c r="GZC43" s="494"/>
      <c r="GZD43" s="494"/>
      <c r="GZE43" s="494"/>
      <c r="GZF43" s="494"/>
      <c r="GZG43" s="494"/>
      <c r="GZH43" s="494"/>
      <c r="GZI43" s="494"/>
      <c r="GZJ43" s="494"/>
      <c r="GZK43" s="494"/>
      <c r="GZL43" s="494"/>
      <c r="GZM43" s="494"/>
      <c r="GZN43" s="494"/>
      <c r="GZO43" s="494"/>
      <c r="GZP43" s="494"/>
      <c r="GZQ43" s="494"/>
      <c r="GZR43" s="494"/>
      <c r="GZS43" s="494"/>
      <c r="GZT43" s="494"/>
      <c r="GZU43" s="494"/>
      <c r="GZV43" s="494"/>
      <c r="GZW43" s="494"/>
      <c r="GZX43" s="494"/>
      <c r="GZY43" s="494"/>
      <c r="GZZ43" s="494"/>
      <c r="HAA43" s="494"/>
      <c r="HAB43" s="494"/>
      <c r="HAC43" s="494"/>
      <c r="HAD43" s="494"/>
      <c r="HAE43" s="494"/>
      <c r="HAF43" s="494"/>
      <c r="HAG43" s="494"/>
      <c r="HAH43" s="494"/>
      <c r="HAI43" s="494"/>
      <c r="HAJ43" s="494"/>
      <c r="HAK43" s="494"/>
      <c r="HAL43" s="494"/>
      <c r="HAM43" s="494"/>
      <c r="HAN43" s="494"/>
      <c r="HAO43" s="494"/>
      <c r="HAP43" s="494"/>
      <c r="HAQ43" s="494"/>
      <c r="HAR43" s="494"/>
      <c r="HAS43" s="494"/>
      <c r="HAT43" s="494"/>
      <c r="HAU43" s="494"/>
      <c r="HAV43" s="494"/>
      <c r="HAW43" s="494"/>
      <c r="HAX43" s="494"/>
      <c r="HAY43" s="494"/>
      <c r="HAZ43" s="494"/>
      <c r="HBA43" s="494"/>
      <c r="HBB43" s="494"/>
      <c r="HBC43" s="494"/>
      <c r="HBD43" s="494"/>
      <c r="HBE43" s="494"/>
      <c r="HBF43" s="494"/>
      <c r="HBG43" s="494"/>
      <c r="HBH43" s="494"/>
      <c r="HBI43" s="494"/>
      <c r="HBJ43" s="494"/>
      <c r="HBK43" s="494"/>
      <c r="HBL43" s="494"/>
      <c r="HBM43" s="494"/>
      <c r="HBN43" s="494"/>
      <c r="HBO43" s="494"/>
      <c r="HBP43" s="494"/>
      <c r="HBQ43" s="494"/>
      <c r="HBR43" s="494"/>
      <c r="HBS43" s="494"/>
      <c r="HBT43" s="494"/>
      <c r="HBU43" s="494"/>
      <c r="HBV43" s="494"/>
      <c r="HBW43" s="494"/>
      <c r="HBX43" s="494"/>
      <c r="HBY43" s="494"/>
      <c r="HBZ43" s="494"/>
      <c r="HCA43" s="494"/>
      <c r="HCB43" s="494"/>
      <c r="HCC43" s="494"/>
      <c r="HCD43" s="494"/>
      <c r="HCE43" s="494"/>
      <c r="HCF43" s="494"/>
      <c r="HCG43" s="494"/>
      <c r="HCH43" s="494"/>
      <c r="HCI43" s="494"/>
      <c r="HCJ43" s="494"/>
      <c r="HCK43" s="494"/>
      <c r="HCL43" s="494"/>
      <c r="HCM43" s="494"/>
      <c r="HCN43" s="494"/>
      <c r="HCO43" s="494"/>
      <c r="HCP43" s="494"/>
      <c r="HCQ43" s="494"/>
      <c r="HCR43" s="494"/>
      <c r="HCS43" s="494"/>
      <c r="HCT43" s="494"/>
      <c r="HCU43" s="494"/>
      <c r="HCV43" s="494"/>
      <c r="HCW43" s="494"/>
      <c r="HCX43" s="494"/>
      <c r="HCY43" s="494"/>
      <c r="HCZ43" s="494"/>
      <c r="HDA43" s="494"/>
      <c r="HDB43" s="494"/>
      <c r="HDC43" s="494"/>
      <c r="HDD43" s="494"/>
      <c r="HDE43" s="494"/>
      <c r="HDF43" s="494"/>
      <c r="HDG43" s="494"/>
      <c r="HDH43" s="494"/>
      <c r="HDI43" s="494"/>
      <c r="HDJ43" s="494"/>
      <c r="HDK43" s="494"/>
      <c r="HDL43" s="494"/>
      <c r="HDM43" s="494"/>
      <c r="HDN43" s="494"/>
      <c r="HDO43" s="494"/>
      <c r="HDP43" s="494"/>
      <c r="HDQ43" s="494"/>
      <c r="HDR43" s="494"/>
      <c r="HDS43" s="494"/>
      <c r="HDT43" s="494"/>
      <c r="HDU43" s="494"/>
      <c r="HDV43" s="494"/>
      <c r="HDW43" s="494"/>
      <c r="HDX43" s="494"/>
      <c r="HDY43" s="494"/>
      <c r="HDZ43" s="494"/>
      <c r="HEA43" s="494"/>
      <c r="HEB43" s="494"/>
      <c r="HEC43" s="494"/>
      <c r="HED43" s="494"/>
      <c r="HEE43" s="494"/>
      <c r="HEF43" s="494"/>
      <c r="HEG43" s="494"/>
      <c r="HEH43" s="494"/>
      <c r="HEI43" s="494"/>
      <c r="HEJ43" s="494"/>
      <c r="HEK43" s="494"/>
      <c r="HEL43" s="494"/>
      <c r="HEM43" s="494"/>
      <c r="HEN43" s="494"/>
      <c r="HEO43" s="494"/>
      <c r="HEP43" s="494"/>
      <c r="HEQ43" s="494"/>
      <c r="HER43" s="494"/>
      <c r="HES43" s="494"/>
      <c r="HET43" s="494"/>
      <c r="HEU43" s="494"/>
      <c r="HEV43" s="494"/>
      <c r="HEW43" s="494"/>
      <c r="HEX43" s="494"/>
      <c r="HEY43" s="494"/>
      <c r="HEZ43" s="494"/>
      <c r="HFA43" s="494"/>
      <c r="HFB43" s="494"/>
      <c r="HFC43" s="494"/>
      <c r="HFD43" s="494"/>
      <c r="HFE43" s="494"/>
      <c r="HFF43" s="494"/>
      <c r="HFG43" s="494"/>
      <c r="HFH43" s="494"/>
      <c r="HFI43" s="494"/>
      <c r="HFJ43" s="494"/>
      <c r="HFK43" s="494"/>
      <c r="HFL43" s="494"/>
      <c r="HFM43" s="494"/>
      <c r="HFN43" s="494"/>
      <c r="HFO43" s="494"/>
      <c r="HFP43" s="494"/>
      <c r="HFQ43" s="494"/>
      <c r="HFR43" s="494"/>
      <c r="HFS43" s="494"/>
      <c r="HFT43" s="494"/>
      <c r="HFU43" s="494"/>
      <c r="HFV43" s="494"/>
      <c r="HFW43" s="494"/>
      <c r="HFX43" s="494"/>
      <c r="HFY43" s="494"/>
      <c r="HFZ43" s="494"/>
      <c r="HGA43" s="494"/>
      <c r="HGB43" s="494"/>
      <c r="HGC43" s="494"/>
      <c r="HGD43" s="494"/>
      <c r="HGE43" s="494"/>
      <c r="HGF43" s="494"/>
      <c r="HGG43" s="494"/>
      <c r="HGH43" s="494"/>
      <c r="HGI43" s="494"/>
      <c r="HGJ43" s="494"/>
      <c r="HGK43" s="494"/>
      <c r="HGL43" s="494"/>
      <c r="HGM43" s="494"/>
      <c r="HGN43" s="494"/>
      <c r="HGO43" s="494"/>
      <c r="HGP43" s="494"/>
      <c r="HGQ43" s="494"/>
      <c r="HGR43" s="494"/>
      <c r="HGS43" s="494"/>
      <c r="HGT43" s="494"/>
      <c r="HGU43" s="494"/>
      <c r="HGV43" s="494"/>
      <c r="HGW43" s="494"/>
      <c r="HGX43" s="494"/>
      <c r="HGY43" s="494"/>
      <c r="HGZ43" s="494"/>
      <c r="HHA43" s="494"/>
      <c r="HHB43" s="494"/>
      <c r="HHC43" s="494"/>
      <c r="HHD43" s="494"/>
      <c r="HHE43" s="494"/>
      <c r="HHF43" s="494"/>
      <c r="HHG43" s="494"/>
      <c r="HHH43" s="494"/>
      <c r="HHI43" s="494"/>
      <c r="HHJ43" s="494"/>
      <c r="HHK43" s="494"/>
      <c r="HHL43" s="494"/>
      <c r="HHM43" s="494"/>
      <c r="HHN43" s="494"/>
      <c r="HHO43" s="494"/>
      <c r="HHP43" s="494"/>
      <c r="HHQ43" s="494"/>
      <c r="HHR43" s="494"/>
      <c r="HHS43" s="494"/>
      <c r="HHT43" s="494"/>
      <c r="HHU43" s="494"/>
      <c r="HHV43" s="494"/>
      <c r="HHW43" s="494"/>
      <c r="HHX43" s="494"/>
      <c r="HHY43" s="494"/>
      <c r="HHZ43" s="494"/>
      <c r="HIA43" s="494"/>
      <c r="HIB43" s="494"/>
      <c r="HIC43" s="494"/>
      <c r="HID43" s="494"/>
      <c r="HIE43" s="494"/>
      <c r="HIF43" s="494"/>
      <c r="HIG43" s="494"/>
      <c r="HIH43" s="494"/>
      <c r="HII43" s="494"/>
      <c r="HIJ43" s="494"/>
      <c r="HIK43" s="494"/>
      <c r="HIL43" s="494"/>
      <c r="HIM43" s="494"/>
      <c r="HIN43" s="494"/>
      <c r="HIO43" s="494"/>
      <c r="HIP43" s="494"/>
      <c r="HIQ43" s="494"/>
      <c r="HIR43" s="494"/>
      <c r="HIS43" s="494"/>
      <c r="HIT43" s="494"/>
      <c r="HIU43" s="494"/>
      <c r="HIV43" s="494"/>
      <c r="HIW43" s="494"/>
      <c r="HIX43" s="494"/>
      <c r="HIY43" s="494"/>
      <c r="HIZ43" s="494"/>
      <c r="HJA43" s="494"/>
      <c r="HJB43" s="494"/>
      <c r="HJC43" s="494"/>
      <c r="HJD43" s="494"/>
      <c r="HJE43" s="494"/>
      <c r="HJF43" s="494"/>
      <c r="HJG43" s="494"/>
      <c r="HJH43" s="494"/>
      <c r="HJI43" s="494"/>
      <c r="HJJ43" s="494"/>
      <c r="HJK43" s="494"/>
      <c r="HJL43" s="494"/>
      <c r="HJM43" s="494"/>
      <c r="HJN43" s="494"/>
      <c r="HJO43" s="494"/>
      <c r="HJP43" s="494"/>
      <c r="HJQ43" s="494"/>
      <c r="HJR43" s="494"/>
      <c r="HJS43" s="494"/>
      <c r="HJT43" s="494"/>
      <c r="HJU43" s="494"/>
      <c r="HJV43" s="494"/>
      <c r="HJW43" s="494"/>
      <c r="HJX43" s="494"/>
      <c r="HJY43" s="494"/>
      <c r="HJZ43" s="494"/>
      <c r="HKA43" s="494"/>
      <c r="HKB43" s="494"/>
      <c r="HKC43" s="494"/>
      <c r="HKD43" s="494"/>
      <c r="HKE43" s="494"/>
      <c r="HKF43" s="494"/>
      <c r="HKG43" s="494"/>
      <c r="HKH43" s="494"/>
      <c r="HKI43" s="494"/>
      <c r="HKJ43" s="494"/>
      <c r="HKK43" s="494"/>
      <c r="HKL43" s="494"/>
      <c r="HKM43" s="494"/>
      <c r="HKN43" s="494"/>
      <c r="HKO43" s="494"/>
      <c r="HKP43" s="494"/>
      <c r="HKQ43" s="494"/>
      <c r="HKR43" s="494"/>
      <c r="HKS43" s="494"/>
      <c r="HKT43" s="494"/>
      <c r="HKU43" s="494"/>
      <c r="HKV43" s="494"/>
      <c r="HKW43" s="494"/>
      <c r="HKX43" s="494"/>
      <c r="HKY43" s="494"/>
      <c r="HKZ43" s="494"/>
      <c r="HLA43" s="494"/>
      <c r="HLB43" s="494"/>
      <c r="HLC43" s="494"/>
      <c r="HLD43" s="494"/>
      <c r="HLE43" s="494"/>
      <c r="HLF43" s="494"/>
      <c r="HLG43" s="494"/>
      <c r="HLH43" s="494"/>
      <c r="HLI43" s="494"/>
      <c r="HLJ43" s="494"/>
      <c r="HLK43" s="494"/>
      <c r="HLL43" s="494"/>
      <c r="HLM43" s="494"/>
      <c r="HLN43" s="494"/>
      <c r="HLO43" s="494"/>
      <c r="HLP43" s="494"/>
      <c r="HLQ43" s="494"/>
      <c r="HLR43" s="494"/>
      <c r="HLS43" s="494"/>
      <c r="HLT43" s="494"/>
      <c r="HLU43" s="494"/>
      <c r="HLV43" s="494"/>
      <c r="HLW43" s="494"/>
      <c r="HLX43" s="494"/>
      <c r="HLY43" s="494"/>
      <c r="HLZ43" s="494"/>
      <c r="HMA43" s="494"/>
      <c r="HMB43" s="494"/>
      <c r="HMC43" s="494"/>
      <c r="HMD43" s="494"/>
      <c r="HME43" s="494"/>
      <c r="HMF43" s="494"/>
      <c r="HMG43" s="494"/>
      <c r="HMH43" s="494"/>
      <c r="HMI43" s="494"/>
      <c r="HMJ43" s="494"/>
      <c r="HMK43" s="494"/>
      <c r="HML43" s="494"/>
      <c r="HMM43" s="494"/>
      <c r="HMN43" s="494"/>
      <c r="HMO43" s="494"/>
      <c r="HMP43" s="494"/>
      <c r="HMQ43" s="494"/>
      <c r="HMR43" s="494"/>
      <c r="HMS43" s="494"/>
      <c r="HMT43" s="494"/>
      <c r="HMU43" s="494"/>
      <c r="HMV43" s="494"/>
      <c r="HMW43" s="494"/>
      <c r="HMX43" s="494"/>
      <c r="HMY43" s="494"/>
      <c r="HMZ43" s="494"/>
      <c r="HNA43" s="494"/>
      <c r="HNB43" s="494"/>
      <c r="HNC43" s="494"/>
      <c r="HND43" s="494"/>
      <c r="HNE43" s="494"/>
      <c r="HNF43" s="494"/>
      <c r="HNG43" s="494"/>
      <c r="HNH43" s="494"/>
      <c r="HNI43" s="494"/>
      <c r="HNJ43" s="494"/>
      <c r="HNK43" s="494"/>
      <c r="HNL43" s="494"/>
      <c r="HNM43" s="494"/>
      <c r="HNN43" s="494"/>
      <c r="HNO43" s="494"/>
      <c r="HNP43" s="494"/>
      <c r="HNQ43" s="494"/>
      <c r="HNR43" s="494"/>
      <c r="HNS43" s="494"/>
      <c r="HNT43" s="494"/>
      <c r="HNU43" s="494"/>
      <c r="HNV43" s="494"/>
      <c r="HNW43" s="494"/>
      <c r="HNX43" s="494"/>
      <c r="HNY43" s="494"/>
      <c r="HNZ43" s="494"/>
      <c r="HOA43" s="494"/>
      <c r="HOB43" s="494"/>
      <c r="HOC43" s="494"/>
      <c r="HOD43" s="494"/>
      <c r="HOE43" s="494"/>
      <c r="HOF43" s="494"/>
      <c r="HOG43" s="494"/>
      <c r="HOH43" s="494"/>
      <c r="HOI43" s="494"/>
      <c r="HOJ43" s="494"/>
      <c r="HOK43" s="494"/>
      <c r="HOL43" s="494"/>
      <c r="HOM43" s="494"/>
      <c r="HON43" s="494"/>
      <c r="HOO43" s="494"/>
      <c r="HOP43" s="494"/>
      <c r="HOQ43" s="494"/>
      <c r="HOR43" s="494"/>
      <c r="HOS43" s="494"/>
      <c r="HOT43" s="494"/>
      <c r="HOU43" s="494"/>
      <c r="HOV43" s="494"/>
      <c r="HOW43" s="494"/>
      <c r="HOX43" s="494"/>
      <c r="HOY43" s="494"/>
      <c r="HOZ43" s="494"/>
      <c r="HPA43" s="494"/>
      <c r="HPB43" s="494"/>
      <c r="HPC43" s="494"/>
      <c r="HPD43" s="494"/>
      <c r="HPE43" s="494"/>
      <c r="HPF43" s="494"/>
      <c r="HPG43" s="494"/>
      <c r="HPH43" s="494"/>
      <c r="HPI43" s="494"/>
      <c r="HPJ43" s="494"/>
      <c r="HPK43" s="494"/>
      <c r="HPL43" s="494"/>
      <c r="HPM43" s="494"/>
      <c r="HPN43" s="494"/>
      <c r="HPO43" s="494"/>
      <c r="HPP43" s="494"/>
      <c r="HPQ43" s="494"/>
      <c r="HPR43" s="494"/>
      <c r="HPS43" s="494"/>
      <c r="HPT43" s="494"/>
      <c r="HPU43" s="494"/>
      <c r="HPV43" s="494"/>
      <c r="HPW43" s="494"/>
      <c r="HPX43" s="494"/>
      <c r="HPY43" s="494"/>
      <c r="HPZ43" s="494"/>
      <c r="HQA43" s="494"/>
      <c r="HQB43" s="494"/>
      <c r="HQC43" s="494"/>
      <c r="HQD43" s="494"/>
      <c r="HQE43" s="494"/>
      <c r="HQF43" s="494"/>
      <c r="HQG43" s="494"/>
      <c r="HQH43" s="494"/>
      <c r="HQI43" s="494"/>
      <c r="HQJ43" s="494"/>
      <c r="HQK43" s="494"/>
      <c r="HQL43" s="494"/>
      <c r="HQM43" s="494"/>
      <c r="HQN43" s="494"/>
      <c r="HQO43" s="494"/>
      <c r="HQP43" s="494"/>
      <c r="HQQ43" s="494"/>
      <c r="HQR43" s="494"/>
      <c r="HQS43" s="494"/>
      <c r="HQT43" s="494"/>
      <c r="HQU43" s="494"/>
      <c r="HQV43" s="494"/>
      <c r="HQW43" s="494"/>
      <c r="HQX43" s="494"/>
      <c r="HQY43" s="494"/>
      <c r="HQZ43" s="494"/>
      <c r="HRA43" s="494"/>
      <c r="HRB43" s="494"/>
      <c r="HRC43" s="494"/>
      <c r="HRD43" s="494"/>
      <c r="HRE43" s="494"/>
      <c r="HRF43" s="494"/>
      <c r="HRG43" s="494"/>
      <c r="HRH43" s="494"/>
      <c r="HRI43" s="494"/>
      <c r="HRJ43" s="494"/>
      <c r="HRK43" s="494"/>
      <c r="HRL43" s="494"/>
      <c r="HRM43" s="494"/>
      <c r="HRN43" s="494"/>
      <c r="HRO43" s="494"/>
      <c r="HRP43" s="494"/>
      <c r="HRQ43" s="494"/>
      <c r="HRR43" s="494"/>
      <c r="HRS43" s="494"/>
      <c r="HRT43" s="494"/>
      <c r="HRU43" s="494"/>
      <c r="HRV43" s="494"/>
      <c r="HRW43" s="494"/>
      <c r="HRX43" s="494"/>
      <c r="HRY43" s="494"/>
      <c r="HRZ43" s="494"/>
      <c r="HSA43" s="494"/>
      <c r="HSB43" s="494"/>
      <c r="HSC43" s="494"/>
      <c r="HSD43" s="494"/>
      <c r="HSE43" s="494"/>
      <c r="HSF43" s="494"/>
      <c r="HSG43" s="494"/>
      <c r="HSH43" s="494"/>
      <c r="HSI43" s="494"/>
      <c r="HSJ43" s="494"/>
      <c r="HSK43" s="494"/>
      <c r="HSL43" s="494"/>
      <c r="HSM43" s="494"/>
      <c r="HSN43" s="494"/>
      <c r="HSO43" s="494"/>
      <c r="HSP43" s="494"/>
      <c r="HSQ43" s="494"/>
      <c r="HSR43" s="494"/>
      <c r="HSS43" s="494"/>
      <c r="HST43" s="494"/>
      <c r="HSU43" s="494"/>
      <c r="HSV43" s="494"/>
      <c r="HSW43" s="494"/>
      <c r="HSX43" s="494"/>
      <c r="HSY43" s="494"/>
      <c r="HSZ43" s="494"/>
      <c r="HTA43" s="494"/>
      <c r="HTB43" s="494"/>
      <c r="HTC43" s="494"/>
      <c r="HTD43" s="494"/>
      <c r="HTE43" s="494"/>
      <c r="HTF43" s="494"/>
      <c r="HTG43" s="494"/>
      <c r="HTH43" s="494"/>
      <c r="HTI43" s="494"/>
      <c r="HTJ43" s="494"/>
      <c r="HTK43" s="494"/>
      <c r="HTL43" s="494"/>
      <c r="HTM43" s="494"/>
      <c r="HTN43" s="494"/>
      <c r="HTO43" s="494"/>
      <c r="HTP43" s="494"/>
      <c r="HTQ43" s="494"/>
      <c r="HTR43" s="494"/>
      <c r="HTS43" s="494"/>
      <c r="HTT43" s="494"/>
      <c r="HTU43" s="494"/>
      <c r="HTV43" s="494"/>
      <c r="HTW43" s="494"/>
      <c r="HTX43" s="494"/>
      <c r="HTY43" s="494"/>
      <c r="HTZ43" s="494"/>
      <c r="HUA43" s="494"/>
      <c r="HUB43" s="494"/>
      <c r="HUC43" s="494"/>
      <c r="HUD43" s="494"/>
      <c r="HUE43" s="494"/>
      <c r="HUF43" s="494"/>
      <c r="HUG43" s="494"/>
      <c r="HUH43" s="494"/>
      <c r="HUI43" s="494"/>
      <c r="HUJ43" s="494"/>
      <c r="HUK43" s="494"/>
      <c r="HUL43" s="494"/>
      <c r="HUM43" s="494"/>
      <c r="HUN43" s="494"/>
      <c r="HUO43" s="494"/>
      <c r="HUP43" s="494"/>
      <c r="HUQ43" s="494"/>
      <c r="HUR43" s="494"/>
      <c r="HUS43" s="494"/>
      <c r="HUT43" s="494"/>
      <c r="HUU43" s="494"/>
      <c r="HUV43" s="494"/>
      <c r="HUW43" s="494"/>
      <c r="HUX43" s="494"/>
      <c r="HUY43" s="494"/>
      <c r="HUZ43" s="494"/>
      <c r="HVA43" s="494"/>
      <c r="HVB43" s="494"/>
      <c r="HVC43" s="494"/>
      <c r="HVD43" s="494"/>
      <c r="HVE43" s="494"/>
      <c r="HVF43" s="494"/>
      <c r="HVG43" s="494"/>
      <c r="HVH43" s="494"/>
      <c r="HVI43" s="494"/>
      <c r="HVJ43" s="494"/>
      <c r="HVK43" s="494"/>
      <c r="HVL43" s="494"/>
      <c r="HVM43" s="494"/>
      <c r="HVN43" s="494"/>
      <c r="HVO43" s="494"/>
      <c r="HVP43" s="494"/>
      <c r="HVQ43" s="494"/>
      <c r="HVR43" s="494"/>
      <c r="HVS43" s="494"/>
      <c r="HVT43" s="494"/>
      <c r="HVU43" s="494"/>
      <c r="HVV43" s="494"/>
      <c r="HVW43" s="494"/>
      <c r="HVX43" s="494"/>
      <c r="HVY43" s="494"/>
      <c r="HVZ43" s="494"/>
      <c r="HWA43" s="494"/>
      <c r="HWB43" s="494"/>
      <c r="HWC43" s="494"/>
      <c r="HWD43" s="494"/>
      <c r="HWE43" s="494"/>
      <c r="HWF43" s="494"/>
      <c r="HWG43" s="494"/>
      <c r="HWH43" s="494"/>
      <c r="HWI43" s="494"/>
      <c r="HWJ43" s="494"/>
      <c r="HWK43" s="494"/>
      <c r="HWL43" s="494"/>
      <c r="HWM43" s="494"/>
      <c r="HWN43" s="494"/>
      <c r="HWO43" s="494"/>
      <c r="HWP43" s="494"/>
      <c r="HWQ43" s="494"/>
      <c r="HWR43" s="494"/>
      <c r="HWS43" s="494"/>
      <c r="HWT43" s="494"/>
      <c r="HWU43" s="494"/>
      <c r="HWV43" s="494"/>
      <c r="HWW43" s="494"/>
      <c r="HWX43" s="494"/>
      <c r="HWY43" s="494"/>
      <c r="HWZ43" s="494"/>
      <c r="HXA43" s="494"/>
      <c r="HXB43" s="494"/>
      <c r="HXC43" s="494"/>
      <c r="HXD43" s="494"/>
      <c r="HXE43" s="494"/>
      <c r="HXF43" s="494"/>
      <c r="HXG43" s="494"/>
      <c r="HXH43" s="494"/>
      <c r="HXI43" s="494"/>
      <c r="HXJ43" s="494"/>
      <c r="HXK43" s="494"/>
      <c r="HXL43" s="494"/>
      <c r="HXM43" s="494"/>
      <c r="HXN43" s="494"/>
      <c r="HXO43" s="494"/>
      <c r="HXP43" s="494"/>
      <c r="HXQ43" s="494"/>
      <c r="HXR43" s="494"/>
      <c r="HXS43" s="494"/>
      <c r="HXT43" s="494"/>
      <c r="HXU43" s="494"/>
      <c r="HXV43" s="494"/>
      <c r="HXW43" s="494"/>
      <c r="HXX43" s="494"/>
      <c r="HXY43" s="494"/>
      <c r="HXZ43" s="494"/>
      <c r="HYA43" s="494"/>
      <c r="HYB43" s="494"/>
      <c r="HYC43" s="494"/>
      <c r="HYD43" s="494"/>
      <c r="HYE43" s="494"/>
      <c r="HYF43" s="494"/>
      <c r="HYG43" s="494"/>
      <c r="HYH43" s="494"/>
      <c r="HYI43" s="494"/>
      <c r="HYJ43" s="494"/>
      <c r="HYK43" s="494"/>
      <c r="HYL43" s="494"/>
      <c r="HYM43" s="494"/>
      <c r="HYN43" s="494"/>
      <c r="HYO43" s="494"/>
      <c r="HYP43" s="494"/>
      <c r="HYQ43" s="494"/>
      <c r="HYR43" s="494"/>
      <c r="HYS43" s="494"/>
      <c r="HYT43" s="494"/>
      <c r="HYU43" s="494"/>
      <c r="HYV43" s="494"/>
      <c r="HYW43" s="494"/>
      <c r="HYX43" s="494"/>
      <c r="HYY43" s="494"/>
      <c r="HYZ43" s="494"/>
      <c r="HZA43" s="494"/>
      <c r="HZB43" s="494"/>
      <c r="HZC43" s="494"/>
      <c r="HZD43" s="494"/>
      <c r="HZE43" s="494"/>
      <c r="HZF43" s="494"/>
      <c r="HZG43" s="494"/>
      <c r="HZH43" s="494"/>
      <c r="HZI43" s="494"/>
      <c r="HZJ43" s="494"/>
      <c r="HZK43" s="494"/>
      <c r="HZL43" s="494"/>
      <c r="HZM43" s="494"/>
      <c r="HZN43" s="494"/>
      <c r="HZO43" s="494"/>
      <c r="HZP43" s="494"/>
      <c r="HZQ43" s="494"/>
      <c r="HZR43" s="494"/>
      <c r="HZS43" s="494"/>
      <c r="HZT43" s="494"/>
      <c r="HZU43" s="494"/>
      <c r="HZV43" s="494"/>
      <c r="HZW43" s="494"/>
      <c r="HZX43" s="494"/>
      <c r="HZY43" s="494"/>
      <c r="HZZ43" s="494"/>
      <c r="IAA43" s="494"/>
      <c r="IAB43" s="494"/>
      <c r="IAC43" s="494"/>
      <c r="IAD43" s="494"/>
      <c r="IAE43" s="494"/>
      <c r="IAF43" s="494"/>
      <c r="IAG43" s="494"/>
      <c r="IAH43" s="494"/>
      <c r="IAI43" s="494"/>
      <c r="IAJ43" s="494"/>
      <c r="IAK43" s="494"/>
      <c r="IAL43" s="494"/>
      <c r="IAM43" s="494"/>
      <c r="IAN43" s="494"/>
      <c r="IAO43" s="494"/>
      <c r="IAP43" s="494"/>
      <c r="IAQ43" s="494"/>
      <c r="IAR43" s="494"/>
      <c r="IAS43" s="494"/>
      <c r="IAT43" s="494"/>
      <c r="IAU43" s="494"/>
      <c r="IAV43" s="494"/>
      <c r="IAW43" s="494"/>
      <c r="IAX43" s="494"/>
      <c r="IAY43" s="494"/>
      <c r="IAZ43" s="494"/>
      <c r="IBA43" s="494"/>
      <c r="IBB43" s="494"/>
      <c r="IBC43" s="494"/>
      <c r="IBD43" s="494"/>
      <c r="IBE43" s="494"/>
      <c r="IBF43" s="494"/>
      <c r="IBG43" s="494"/>
      <c r="IBH43" s="494"/>
      <c r="IBI43" s="494"/>
      <c r="IBJ43" s="494"/>
      <c r="IBK43" s="494"/>
      <c r="IBL43" s="494"/>
      <c r="IBM43" s="494"/>
      <c r="IBN43" s="494"/>
      <c r="IBO43" s="494"/>
      <c r="IBP43" s="494"/>
      <c r="IBQ43" s="494"/>
      <c r="IBR43" s="494"/>
      <c r="IBS43" s="494"/>
      <c r="IBT43" s="494"/>
      <c r="IBU43" s="494"/>
      <c r="IBV43" s="494"/>
      <c r="IBW43" s="494"/>
      <c r="IBX43" s="494"/>
      <c r="IBY43" s="494"/>
      <c r="IBZ43" s="494"/>
      <c r="ICA43" s="494"/>
      <c r="ICB43" s="494"/>
      <c r="ICC43" s="494"/>
      <c r="ICD43" s="494"/>
      <c r="ICE43" s="494"/>
      <c r="ICF43" s="494"/>
      <c r="ICG43" s="494"/>
      <c r="ICH43" s="494"/>
      <c r="ICI43" s="494"/>
      <c r="ICJ43" s="494"/>
      <c r="ICK43" s="494"/>
      <c r="ICL43" s="494"/>
      <c r="ICM43" s="494"/>
      <c r="ICN43" s="494"/>
      <c r="ICO43" s="494"/>
      <c r="ICP43" s="494"/>
      <c r="ICQ43" s="494"/>
      <c r="ICR43" s="494"/>
      <c r="ICS43" s="494"/>
      <c r="ICT43" s="494"/>
      <c r="ICU43" s="494"/>
      <c r="ICV43" s="494"/>
      <c r="ICW43" s="494"/>
      <c r="ICX43" s="494"/>
      <c r="ICY43" s="494"/>
      <c r="ICZ43" s="494"/>
      <c r="IDA43" s="494"/>
      <c r="IDB43" s="494"/>
      <c r="IDC43" s="494"/>
      <c r="IDD43" s="494"/>
      <c r="IDE43" s="494"/>
      <c r="IDF43" s="494"/>
      <c r="IDG43" s="494"/>
      <c r="IDH43" s="494"/>
      <c r="IDI43" s="494"/>
      <c r="IDJ43" s="494"/>
      <c r="IDK43" s="494"/>
      <c r="IDL43" s="494"/>
      <c r="IDM43" s="494"/>
      <c r="IDN43" s="494"/>
      <c r="IDO43" s="494"/>
      <c r="IDP43" s="494"/>
      <c r="IDQ43" s="494"/>
      <c r="IDR43" s="494"/>
      <c r="IDS43" s="494"/>
      <c r="IDT43" s="494"/>
      <c r="IDU43" s="494"/>
      <c r="IDV43" s="494"/>
      <c r="IDW43" s="494"/>
      <c r="IDX43" s="494"/>
      <c r="IDY43" s="494"/>
      <c r="IDZ43" s="494"/>
      <c r="IEA43" s="494"/>
      <c r="IEB43" s="494"/>
      <c r="IEC43" s="494"/>
      <c r="IED43" s="494"/>
      <c r="IEE43" s="494"/>
      <c r="IEF43" s="494"/>
      <c r="IEG43" s="494"/>
      <c r="IEH43" s="494"/>
      <c r="IEI43" s="494"/>
      <c r="IEJ43" s="494"/>
      <c r="IEK43" s="494"/>
      <c r="IEL43" s="494"/>
      <c r="IEM43" s="494"/>
      <c r="IEN43" s="494"/>
      <c r="IEO43" s="494"/>
      <c r="IEP43" s="494"/>
      <c r="IEQ43" s="494"/>
      <c r="IER43" s="494"/>
      <c r="IES43" s="494"/>
      <c r="IET43" s="494"/>
      <c r="IEU43" s="494"/>
      <c r="IEV43" s="494"/>
      <c r="IEW43" s="494"/>
      <c r="IEX43" s="494"/>
      <c r="IEY43" s="494"/>
      <c r="IEZ43" s="494"/>
      <c r="IFA43" s="494"/>
      <c r="IFB43" s="494"/>
      <c r="IFC43" s="494"/>
      <c r="IFD43" s="494"/>
      <c r="IFE43" s="494"/>
      <c r="IFF43" s="494"/>
      <c r="IFG43" s="494"/>
      <c r="IFH43" s="494"/>
      <c r="IFI43" s="494"/>
      <c r="IFJ43" s="494"/>
      <c r="IFK43" s="494"/>
      <c r="IFL43" s="494"/>
      <c r="IFM43" s="494"/>
      <c r="IFN43" s="494"/>
      <c r="IFO43" s="494"/>
      <c r="IFP43" s="494"/>
      <c r="IFQ43" s="494"/>
      <c r="IFR43" s="494"/>
      <c r="IFS43" s="494"/>
      <c r="IFT43" s="494"/>
      <c r="IFU43" s="494"/>
      <c r="IFV43" s="494"/>
      <c r="IFW43" s="494"/>
      <c r="IFX43" s="494"/>
      <c r="IFY43" s="494"/>
      <c r="IFZ43" s="494"/>
      <c r="IGA43" s="494"/>
      <c r="IGB43" s="494"/>
      <c r="IGC43" s="494"/>
      <c r="IGD43" s="494"/>
      <c r="IGE43" s="494"/>
      <c r="IGF43" s="494"/>
      <c r="IGG43" s="494"/>
      <c r="IGH43" s="494"/>
      <c r="IGI43" s="494"/>
      <c r="IGJ43" s="494"/>
      <c r="IGK43" s="494"/>
      <c r="IGL43" s="494"/>
      <c r="IGM43" s="494"/>
      <c r="IGN43" s="494"/>
      <c r="IGO43" s="494"/>
      <c r="IGP43" s="494"/>
      <c r="IGQ43" s="494"/>
      <c r="IGR43" s="494"/>
      <c r="IGS43" s="494"/>
      <c r="IGT43" s="494"/>
      <c r="IGU43" s="494"/>
      <c r="IGV43" s="494"/>
      <c r="IGW43" s="494"/>
      <c r="IGX43" s="494"/>
      <c r="IGY43" s="494"/>
      <c r="IGZ43" s="494"/>
      <c r="IHA43" s="494"/>
      <c r="IHB43" s="494"/>
      <c r="IHC43" s="494"/>
      <c r="IHD43" s="494"/>
      <c r="IHE43" s="494"/>
      <c r="IHF43" s="494"/>
      <c r="IHG43" s="494"/>
      <c r="IHH43" s="494"/>
      <c r="IHI43" s="494"/>
      <c r="IHJ43" s="494"/>
      <c r="IHK43" s="494"/>
      <c r="IHL43" s="494"/>
      <c r="IHM43" s="494"/>
      <c r="IHN43" s="494"/>
      <c r="IHO43" s="494"/>
      <c r="IHP43" s="494"/>
      <c r="IHQ43" s="494"/>
      <c r="IHR43" s="494"/>
      <c r="IHS43" s="494"/>
      <c r="IHT43" s="494"/>
      <c r="IHU43" s="494"/>
      <c r="IHV43" s="494"/>
      <c r="IHW43" s="494"/>
      <c r="IHX43" s="494"/>
      <c r="IHY43" s="494"/>
      <c r="IHZ43" s="494"/>
      <c r="IIA43" s="494"/>
      <c r="IIB43" s="494"/>
      <c r="IIC43" s="494"/>
      <c r="IID43" s="494"/>
      <c r="IIE43" s="494"/>
      <c r="IIF43" s="494"/>
      <c r="IIG43" s="494"/>
      <c r="IIH43" s="494"/>
      <c r="III43" s="494"/>
      <c r="IIJ43" s="494"/>
      <c r="IIK43" s="494"/>
      <c r="IIL43" s="494"/>
      <c r="IIM43" s="494"/>
      <c r="IIN43" s="494"/>
      <c r="IIO43" s="494"/>
      <c r="IIP43" s="494"/>
      <c r="IIQ43" s="494"/>
      <c r="IIR43" s="494"/>
      <c r="IIS43" s="494"/>
      <c r="IIT43" s="494"/>
      <c r="IIU43" s="494"/>
      <c r="IIV43" s="494"/>
      <c r="IIW43" s="494"/>
      <c r="IIX43" s="494"/>
      <c r="IIY43" s="494"/>
      <c r="IIZ43" s="494"/>
      <c r="IJA43" s="494"/>
      <c r="IJB43" s="494"/>
      <c r="IJC43" s="494"/>
      <c r="IJD43" s="494"/>
      <c r="IJE43" s="494"/>
      <c r="IJF43" s="494"/>
      <c r="IJG43" s="494"/>
      <c r="IJH43" s="494"/>
      <c r="IJI43" s="494"/>
      <c r="IJJ43" s="494"/>
      <c r="IJK43" s="494"/>
      <c r="IJL43" s="494"/>
      <c r="IJM43" s="494"/>
      <c r="IJN43" s="494"/>
      <c r="IJO43" s="494"/>
      <c r="IJP43" s="494"/>
      <c r="IJQ43" s="494"/>
      <c r="IJR43" s="494"/>
      <c r="IJS43" s="494"/>
      <c r="IJT43" s="494"/>
      <c r="IJU43" s="494"/>
      <c r="IJV43" s="494"/>
      <c r="IJW43" s="494"/>
      <c r="IJX43" s="494"/>
      <c r="IJY43" s="494"/>
      <c r="IJZ43" s="494"/>
      <c r="IKA43" s="494"/>
      <c r="IKB43" s="494"/>
      <c r="IKC43" s="494"/>
      <c r="IKD43" s="494"/>
      <c r="IKE43" s="494"/>
      <c r="IKF43" s="494"/>
      <c r="IKG43" s="494"/>
      <c r="IKH43" s="494"/>
      <c r="IKI43" s="494"/>
      <c r="IKJ43" s="494"/>
      <c r="IKK43" s="494"/>
      <c r="IKL43" s="494"/>
      <c r="IKM43" s="494"/>
      <c r="IKN43" s="494"/>
      <c r="IKO43" s="494"/>
      <c r="IKP43" s="494"/>
      <c r="IKQ43" s="494"/>
      <c r="IKR43" s="494"/>
      <c r="IKS43" s="494"/>
      <c r="IKT43" s="494"/>
      <c r="IKU43" s="494"/>
      <c r="IKV43" s="494"/>
      <c r="IKW43" s="494"/>
      <c r="IKX43" s="494"/>
      <c r="IKY43" s="494"/>
      <c r="IKZ43" s="494"/>
      <c r="ILA43" s="494"/>
      <c r="ILB43" s="494"/>
      <c r="ILC43" s="494"/>
      <c r="ILD43" s="494"/>
      <c r="ILE43" s="494"/>
      <c r="ILF43" s="494"/>
      <c r="ILG43" s="494"/>
      <c r="ILH43" s="494"/>
      <c r="ILI43" s="494"/>
      <c r="ILJ43" s="494"/>
      <c r="ILK43" s="494"/>
      <c r="ILL43" s="494"/>
      <c r="ILM43" s="494"/>
      <c r="ILN43" s="494"/>
      <c r="ILO43" s="494"/>
      <c r="ILP43" s="494"/>
      <c r="ILQ43" s="494"/>
      <c r="ILR43" s="494"/>
      <c r="ILS43" s="494"/>
      <c r="ILT43" s="494"/>
      <c r="ILU43" s="494"/>
      <c r="ILV43" s="494"/>
      <c r="ILW43" s="494"/>
      <c r="ILX43" s="494"/>
      <c r="ILY43" s="494"/>
      <c r="ILZ43" s="494"/>
      <c r="IMA43" s="494"/>
      <c r="IMB43" s="494"/>
      <c r="IMC43" s="494"/>
      <c r="IMD43" s="494"/>
      <c r="IME43" s="494"/>
      <c r="IMF43" s="494"/>
      <c r="IMG43" s="494"/>
      <c r="IMH43" s="494"/>
      <c r="IMI43" s="494"/>
      <c r="IMJ43" s="494"/>
      <c r="IMK43" s="494"/>
      <c r="IML43" s="494"/>
      <c r="IMM43" s="494"/>
      <c r="IMN43" s="494"/>
      <c r="IMO43" s="494"/>
      <c r="IMP43" s="494"/>
      <c r="IMQ43" s="494"/>
      <c r="IMR43" s="494"/>
      <c r="IMS43" s="494"/>
      <c r="IMT43" s="494"/>
      <c r="IMU43" s="494"/>
      <c r="IMV43" s="494"/>
      <c r="IMW43" s="494"/>
      <c r="IMX43" s="494"/>
      <c r="IMY43" s="494"/>
      <c r="IMZ43" s="494"/>
      <c r="INA43" s="494"/>
      <c r="INB43" s="494"/>
      <c r="INC43" s="494"/>
      <c r="IND43" s="494"/>
      <c r="INE43" s="494"/>
      <c r="INF43" s="494"/>
      <c r="ING43" s="494"/>
      <c r="INH43" s="494"/>
      <c r="INI43" s="494"/>
      <c r="INJ43" s="494"/>
      <c r="INK43" s="494"/>
      <c r="INL43" s="494"/>
      <c r="INM43" s="494"/>
      <c r="INN43" s="494"/>
      <c r="INO43" s="494"/>
      <c r="INP43" s="494"/>
      <c r="INQ43" s="494"/>
      <c r="INR43" s="494"/>
      <c r="INS43" s="494"/>
      <c r="INT43" s="494"/>
      <c r="INU43" s="494"/>
      <c r="INV43" s="494"/>
      <c r="INW43" s="494"/>
      <c r="INX43" s="494"/>
      <c r="INY43" s="494"/>
      <c r="INZ43" s="494"/>
      <c r="IOA43" s="494"/>
      <c r="IOB43" s="494"/>
      <c r="IOC43" s="494"/>
      <c r="IOD43" s="494"/>
      <c r="IOE43" s="494"/>
      <c r="IOF43" s="494"/>
      <c r="IOG43" s="494"/>
      <c r="IOH43" s="494"/>
      <c r="IOI43" s="494"/>
      <c r="IOJ43" s="494"/>
      <c r="IOK43" s="494"/>
      <c r="IOL43" s="494"/>
      <c r="IOM43" s="494"/>
      <c r="ION43" s="494"/>
      <c r="IOO43" s="494"/>
      <c r="IOP43" s="494"/>
      <c r="IOQ43" s="494"/>
      <c r="IOR43" s="494"/>
      <c r="IOS43" s="494"/>
      <c r="IOT43" s="494"/>
      <c r="IOU43" s="494"/>
      <c r="IOV43" s="494"/>
      <c r="IOW43" s="494"/>
      <c r="IOX43" s="494"/>
      <c r="IOY43" s="494"/>
      <c r="IOZ43" s="494"/>
      <c r="IPA43" s="494"/>
      <c r="IPB43" s="494"/>
      <c r="IPC43" s="494"/>
      <c r="IPD43" s="494"/>
      <c r="IPE43" s="494"/>
      <c r="IPF43" s="494"/>
      <c r="IPG43" s="494"/>
      <c r="IPH43" s="494"/>
      <c r="IPI43" s="494"/>
      <c r="IPJ43" s="494"/>
      <c r="IPK43" s="494"/>
      <c r="IPL43" s="494"/>
      <c r="IPM43" s="494"/>
      <c r="IPN43" s="494"/>
      <c r="IPO43" s="494"/>
      <c r="IPP43" s="494"/>
      <c r="IPQ43" s="494"/>
      <c r="IPR43" s="494"/>
      <c r="IPS43" s="494"/>
      <c r="IPT43" s="494"/>
      <c r="IPU43" s="494"/>
      <c r="IPV43" s="494"/>
      <c r="IPW43" s="494"/>
      <c r="IPX43" s="494"/>
      <c r="IPY43" s="494"/>
      <c r="IPZ43" s="494"/>
      <c r="IQA43" s="494"/>
      <c r="IQB43" s="494"/>
      <c r="IQC43" s="494"/>
      <c r="IQD43" s="494"/>
      <c r="IQE43" s="494"/>
      <c r="IQF43" s="494"/>
      <c r="IQG43" s="494"/>
      <c r="IQH43" s="494"/>
      <c r="IQI43" s="494"/>
      <c r="IQJ43" s="494"/>
      <c r="IQK43" s="494"/>
      <c r="IQL43" s="494"/>
      <c r="IQM43" s="494"/>
      <c r="IQN43" s="494"/>
      <c r="IQO43" s="494"/>
      <c r="IQP43" s="494"/>
      <c r="IQQ43" s="494"/>
      <c r="IQR43" s="494"/>
      <c r="IQS43" s="494"/>
      <c r="IQT43" s="494"/>
      <c r="IQU43" s="494"/>
      <c r="IQV43" s="494"/>
      <c r="IQW43" s="494"/>
      <c r="IQX43" s="494"/>
      <c r="IQY43" s="494"/>
      <c r="IQZ43" s="494"/>
      <c r="IRA43" s="494"/>
      <c r="IRB43" s="494"/>
      <c r="IRC43" s="494"/>
      <c r="IRD43" s="494"/>
      <c r="IRE43" s="494"/>
      <c r="IRF43" s="494"/>
      <c r="IRG43" s="494"/>
      <c r="IRH43" s="494"/>
      <c r="IRI43" s="494"/>
      <c r="IRJ43" s="494"/>
      <c r="IRK43" s="494"/>
      <c r="IRL43" s="494"/>
      <c r="IRM43" s="494"/>
      <c r="IRN43" s="494"/>
      <c r="IRO43" s="494"/>
      <c r="IRP43" s="494"/>
      <c r="IRQ43" s="494"/>
      <c r="IRR43" s="494"/>
      <c r="IRS43" s="494"/>
      <c r="IRT43" s="494"/>
      <c r="IRU43" s="494"/>
      <c r="IRV43" s="494"/>
      <c r="IRW43" s="494"/>
      <c r="IRX43" s="494"/>
      <c r="IRY43" s="494"/>
      <c r="IRZ43" s="494"/>
      <c r="ISA43" s="494"/>
      <c r="ISB43" s="494"/>
      <c r="ISC43" s="494"/>
      <c r="ISD43" s="494"/>
      <c r="ISE43" s="494"/>
      <c r="ISF43" s="494"/>
      <c r="ISG43" s="494"/>
      <c r="ISH43" s="494"/>
      <c r="ISI43" s="494"/>
      <c r="ISJ43" s="494"/>
      <c r="ISK43" s="494"/>
      <c r="ISL43" s="494"/>
      <c r="ISM43" s="494"/>
      <c r="ISN43" s="494"/>
      <c r="ISO43" s="494"/>
      <c r="ISP43" s="494"/>
      <c r="ISQ43" s="494"/>
      <c r="ISR43" s="494"/>
      <c r="ISS43" s="494"/>
      <c r="IST43" s="494"/>
      <c r="ISU43" s="494"/>
      <c r="ISV43" s="494"/>
      <c r="ISW43" s="494"/>
      <c r="ISX43" s="494"/>
      <c r="ISY43" s="494"/>
      <c r="ISZ43" s="494"/>
      <c r="ITA43" s="494"/>
      <c r="ITB43" s="494"/>
      <c r="ITC43" s="494"/>
      <c r="ITD43" s="494"/>
      <c r="ITE43" s="494"/>
      <c r="ITF43" s="494"/>
      <c r="ITG43" s="494"/>
      <c r="ITH43" s="494"/>
      <c r="ITI43" s="494"/>
      <c r="ITJ43" s="494"/>
      <c r="ITK43" s="494"/>
      <c r="ITL43" s="494"/>
      <c r="ITM43" s="494"/>
      <c r="ITN43" s="494"/>
      <c r="ITO43" s="494"/>
      <c r="ITP43" s="494"/>
      <c r="ITQ43" s="494"/>
      <c r="ITR43" s="494"/>
      <c r="ITS43" s="494"/>
      <c r="ITT43" s="494"/>
      <c r="ITU43" s="494"/>
      <c r="ITV43" s="494"/>
      <c r="ITW43" s="494"/>
      <c r="ITX43" s="494"/>
      <c r="ITY43" s="494"/>
      <c r="ITZ43" s="494"/>
      <c r="IUA43" s="494"/>
      <c r="IUB43" s="494"/>
      <c r="IUC43" s="494"/>
      <c r="IUD43" s="494"/>
      <c r="IUE43" s="494"/>
      <c r="IUF43" s="494"/>
      <c r="IUG43" s="494"/>
      <c r="IUH43" s="494"/>
      <c r="IUI43" s="494"/>
      <c r="IUJ43" s="494"/>
      <c r="IUK43" s="494"/>
      <c r="IUL43" s="494"/>
      <c r="IUM43" s="494"/>
      <c r="IUN43" s="494"/>
      <c r="IUO43" s="494"/>
      <c r="IUP43" s="494"/>
      <c r="IUQ43" s="494"/>
      <c r="IUR43" s="494"/>
      <c r="IUS43" s="494"/>
      <c r="IUT43" s="494"/>
      <c r="IUU43" s="494"/>
      <c r="IUV43" s="494"/>
      <c r="IUW43" s="494"/>
      <c r="IUX43" s="494"/>
      <c r="IUY43" s="494"/>
      <c r="IUZ43" s="494"/>
      <c r="IVA43" s="494"/>
      <c r="IVB43" s="494"/>
      <c r="IVC43" s="494"/>
      <c r="IVD43" s="494"/>
      <c r="IVE43" s="494"/>
      <c r="IVF43" s="494"/>
      <c r="IVG43" s="494"/>
      <c r="IVH43" s="494"/>
      <c r="IVI43" s="494"/>
      <c r="IVJ43" s="494"/>
      <c r="IVK43" s="494"/>
      <c r="IVL43" s="494"/>
      <c r="IVM43" s="494"/>
      <c r="IVN43" s="494"/>
      <c r="IVO43" s="494"/>
      <c r="IVP43" s="494"/>
      <c r="IVQ43" s="494"/>
      <c r="IVR43" s="494"/>
      <c r="IVS43" s="494"/>
      <c r="IVT43" s="494"/>
      <c r="IVU43" s="494"/>
      <c r="IVV43" s="494"/>
      <c r="IVW43" s="494"/>
      <c r="IVX43" s="494"/>
      <c r="IVY43" s="494"/>
      <c r="IVZ43" s="494"/>
      <c r="IWA43" s="494"/>
      <c r="IWB43" s="494"/>
      <c r="IWC43" s="494"/>
      <c r="IWD43" s="494"/>
      <c r="IWE43" s="494"/>
      <c r="IWF43" s="494"/>
      <c r="IWG43" s="494"/>
      <c r="IWH43" s="494"/>
      <c r="IWI43" s="494"/>
      <c r="IWJ43" s="494"/>
      <c r="IWK43" s="494"/>
      <c r="IWL43" s="494"/>
      <c r="IWM43" s="494"/>
      <c r="IWN43" s="494"/>
      <c r="IWO43" s="494"/>
      <c r="IWP43" s="494"/>
      <c r="IWQ43" s="494"/>
      <c r="IWR43" s="494"/>
      <c r="IWS43" s="494"/>
      <c r="IWT43" s="494"/>
      <c r="IWU43" s="494"/>
      <c r="IWV43" s="494"/>
      <c r="IWW43" s="494"/>
      <c r="IWX43" s="494"/>
      <c r="IWY43" s="494"/>
      <c r="IWZ43" s="494"/>
      <c r="IXA43" s="494"/>
      <c r="IXB43" s="494"/>
      <c r="IXC43" s="494"/>
      <c r="IXD43" s="494"/>
      <c r="IXE43" s="494"/>
      <c r="IXF43" s="494"/>
      <c r="IXG43" s="494"/>
      <c r="IXH43" s="494"/>
      <c r="IXI43" s="494"/>
      <c r="IXJ43" s="494"/>
      <c r="IXK43" s="494"/>
      <c r="IXL43" s="494"/>
      <c r="IXM43" s="494"/>
      <c r="IXN43" s="494"/>
      <c r="IXO43" s="494"/>
      <c r="IXP43" s="494"/>
      <c r="IXQ43" s="494"/>
      <c r="IXR43" s="494"/>
      <c r="IXS43" s="494"/>
      <c r="IXT43" s="494"/>
      <c r="IXU43" s="494"/>
      <c r="IXV43" s="494"/>
      <c r="IXW43" s="494"/>
      <c r="IXX43" s="494"/>
      <c r="IXY43" s="494"/>
      <c r="IXZ43" s="494"/>
      <c r="IYA43" s="494"/>
      <c r="IYB43" s="494"/>
      <c r="IYC43" s="494"/>
      <c r="IYD43" s="494"/>
      <c r="IYE43" s="494"/>
      <c r="IYF43" s="494"/>
      <c r="IYG43" s="494"/>
      <c r="IYH43" s="494"/>
      <c r="IYI43" s="494"/>
      <c r="IYJ43" s="494"/>
      <c r="IYK43" s="494"/>
      <c r="IYL43" s="494"/>
      <c r="IYM43" s="494"/>
      <c r="IYN43" s="494"/>
      <c r="IYO43" s="494"/>
      <c r="IYP43" s="494"/>
      <c r="IYQ43" s="494"/>
      <c r="IYR43" s="494"/>
      <c r="IYS43" s="494"/>
      <c r="IYT43" s="494"/>
      <c r="IYU43" s="494"/>
      <c r="IYV43" s="494"/>
      <c r="IYW43" s="494"/>
      <c r="IYX43" s="494"/>
      <c r="IYY43" s="494"/>
      <c r="IYZ43" s="494"/>
      <c r="IZA43" s="494"/>
      <c r="IZB43" s="494"/>
      <c r="IZC43" s="494"/>
      <c r="IZD43" s="494"/>
      <c r="IZE43" s="494"/>
      <c r="IZF43" s="494"/>
      <c r="IZG43" s="494"/>
      <c r="IZH43" s="494"/>
      <c r="IZI43" s="494"/>
      <c r="IZJ43" s="494"/>
      <c r="IZK43" s="494"/>
      <c r="IZL43" s="494"/>
      <c r="IZM43" s="494"/>
      <c r="IZN43" s="494"/>
      <c r="IZO43" s="494"/>
      <c r="IZP43" s="494"/>
      <c r="IZQ43" s="494"/>
      <c r="IZR43" s="494"/>
      <c r="IZS43" s="494"/>
      <c r="IZT43" s="494"/>
      <c r="IZU43" s="494"/>
      <c r="IZV43" s="494"/>
      <c r="IZW43" s="494"/>
      <c r="IZX43" s="494"/>
      <c r="IZY43" s="494"/>
      <c r="IZZ43" s="494"/>
      <c r="JAA43" s="494"/>
      <c r="JAB43" s="494"/>
      <c r="JAC43" s="494"/>
      <c r="JAD43" s="494"/>
      <c r="JAE43" s="494"/>
      <c r="JAF43" s="494"/>
      <c r="JAG43" s="494"/>
      <c r="JAH43" s="494"/>
      <c r="JAI43" s="494"/>
      <c r="JAJ43" s="494"/>
      <c r="JAK43" s="494"/>
      <c r="JAL43" s="494"/>
      <c r="JAM43" s="494"/>
      <c r="JAN43" s="494"/>
      <c r="JAO43" s="494"/>
      <c r="JAP43" s="494"/>
      <c r="JAQ43" s="494"/>
      <c r="JAR43" s="494"/>
      <c r="JAS43" s="494"/>
      <c r="JAT43" s="494"/>
      <c r="JAU43" s="494"/>
      <c r="JAV43" s="494"/>
      <c r="JAW43" s="494"/>
      <c r="JAX43" s="494"/>
      <c r="JAY43" s="494"/>
      <c r="JAZ43" s="494"/>
      <c r="JBA43" s="494"/>
      <c r="JBB43" s="494"/>
      <c r="JBC43" s="494"/>
      <c r="JBD43" s="494"/>
      <c r="JBE43" s="494"/>
      <c r="JBF43" s="494"/>
      <c r="JBG43" s="494"/>
      <c r="JBH43" s="494"/>
      <c r="JBI43" s="494"/>
      <c r="JBJ43" s="494"/>
      <c r="JBK43" s="494"/>
      <c r="JBL43" s="494"/>
      <c r="JBM43" s="494"/>
      <c r="JBN43" s="494"/>
      <c r="JBO43" s="494"/>
      <c r="JBP43" s="494"/>
      <c r="JBQ43" s="494"/>
      <c r="JBR43" s="494"/>
      <c r="JBS43" s="494"/>
      <c r="JBT43" s="494"/>
      <c r="JBU43" s="494"/>
      <c r="JBV43" s="494"/>
      <c r="JBW43" s="494"/>
      <c r="JBX43" s="494"/>
      <c r="JBY43" s="494"/>
      <c r="JBZ43" s="494"/>
      <c r="JCA43" s="494"/>
      <c r="JCB43" s="494"/>
      <c r="JCC43" s="494"/>
      <c r="JCD43" s="494"/>
      <c r="JCE43" s="494"/>
      <c r="JCF43" s="494"/>
      <c r="JCG43" s="494"/>
      <c r="JCH43" s="494"/>
      <c r="JCI43" s="494"/>
      <c r="JCJ43" s="494"/>
      <c r="JCK43" s="494"/>
      <c r="JCL43" s="494"/>
      <c r="JCM43" s="494"/>
      <c r="JCN43" s="494"/>
      <c r="JCO43" s="494"/>
      <c r="JCP43" s="494"/>
      <c r="JCQ43" s="494"/>
      <c r="JCR43" s="494"/>
      <c r="JCS43" s="494"/>
      <c r="JCT43" s="494"/>
      <c r="JCU43" s="494"/>
      <c r="JCV43" s="494"/>
      <c r="JCW43" s="494"/>
      <c r="JCX43" s="494"/>
      <c r="JCY43" s="494"/>
      <c r="JCZ43" s="494"/>
      <c r="JDA43" s="494"/>
      <c r="JDB43" s="494"/>
      <c r="JDC43" s="494"/>
      <c r="JDD43" s="494"/>
      <c r="JDE43" s="494"/>
      <c r="JDF43" s="494"/>
      <c r="JDG43" s="494"/>
      <c r="JDH43" s="494"/>
      <c r="JDI43" s="494"/>
      <c r="JDJ43" s="494"/>
      <c r="JDK43" s="494"/>
      <c r="JDL43" s="494"/>
      <c r="JDM43" s="494"/>
      <c r="JDN43" s="494"/>
      <c r="JDO43" s="494"/>
      <c r="JDP43" s="494"/>
      <c r="JDQ43" s="494"/>
      <c r="JDR43" s="494"/>
      <c r="JDS43" s="494"/>
      <c r="JDT43" s="494"/>
      <c r="JDU43" s="494"/>
      <c r="JDV43" s="494"/>
      <c r="JDW43" s="494"/>
      <c r="JDX43" s="494"/>
      <c r="JDY43" s="494"/>
      <c r="JDZ43" s="494"/>
      <c r="JEA43" s="494"/>
      <c r="JEB43" s="494"/>
      <c r="JEC43" s="494"/>
      <c r="JED43" s="494"/>
      <c r="JEE43" s="494"/>
      <c r="JEF43" s="494"/>
      <c r="JEG43" s="494"/>
      <c r="JEH43" s="494"/>
      <c r="JEI43" s="494"/>
      <c r="JEJ43" s="494"/>
      <c r="JEK43" s="494"/>
      <c r="JEL43" s="494"/>
      <c r="JEM43" s="494"/>
      <c r="JEN43" s="494"/>
      <c r="JEO43" s="494"/>
      <c r="JEP43" s="494"/>
      <c r="JEQ43" s="494"/>
      <c r="JER43" s="494"/>
      <c r="JES43" s="494"/>
      <c r="JET43" s="494"/>
      <c r="JEU43" s="494"/>
      <c r="JEV43" s="494"/>
      <c r="JEW43" s="494"/>
      <c r="JEX43" s="494"/>
      <c r="JEY43" s="494"/>
      <c r="JEZ43" s="494"/>
      <c r="JFA43" s="494"/>
      <c r="JFB43" s="494"/>
      <c r="JFC43" s="494"/>
      <c r="JFD43" s="494"/>
      <c r="JFE43" s="494"/>
      <c r="JFF43" s="494"/>
      <c r="JFG43" s="494"/>
      <c r="JFH43" s="494"/>
      <c r="JFI43" s="494"/>
      <c r="JFJ43" s="494"/>
      <c r="JFK43" s="494"/>
      <c r="JFL43" s="494"/>
      <c r="JFM43" s="494"/>
      <c r="JFN43" s="494"/>
      <c r="JFO43" s="494"/>
      <c r="JFP43" s="494"/>
      <c r="JFQ43" s="494"/>
      <c r="JFR43" s="494"/>
      <c r="JFS43" s="494"/>
      <c r="JFT43" s="494"/>
      <c r="JFU43" s="494"/>
      <c r="JFV43" s="494"/>
      <c r="JFW43" s="494"/>
      <c r="JFX43" s="494"/>
      <c r="JFY43" s="494"/>
      <c r="JFZ43" s="494"/>
      <c r="JGA43" s="494"/>
      <c r="JGB43" s="494"/>
      <c r="JGC43" s="494"/>
      <c r="JGD43" s="494"/>
      <c r="JGE43" s="494"/>
      <c r="JGF43" s="494"/>
      <c r="JGG43" s="494"/>
      <c r="JGH43" s="494"/>
      <c r="JGI43" s="494"/>
      <c r="JGJ43" s="494"/>
      <c r="JGK43" s="494"/>
      <c r="JGL43" s="494"/>
      <c r="JGM43" s="494"/>
      <c r="JGN43" s="494"/>
      <c r="JGO43" s="494"/>
      <c r="JGP43" s="494"/>
      <c r="JGQ43" s="494"/>
      <c r="JGR43" s="494"/>
      <c r="JGS43" s="494"/>
      <c r="JGT43" s="494"/>
      <c r="JGU43" s="494"/>
      <c r="JGV43" s="494"/>
      <c r="JGW43" s="494"/>
      <c r="JGX43" s="494"/>
      <c r="JGY43" s="494"/>
      <c r="JGZ43" s="494"/>
      <c r="JHA43" s="494"/>
      <c r="JHB43" s="494"/>
      <c r="JHC43" s="494"/>
      <c r="JHD43" s="494"/>
      <c r="JHE43" s="494"/>
      <c r="JHF43" s="494"/>
      <c r="JHG43" s="494"/>
      <c r="JHH43" s="494"/>
      <c r="JHI43" s="494"/>
      <c r="JHJ43" s="494"/>
      <c r="JHK43" s="494"/>
      <c r="JHL43" s="494"/>
      <c r="JHM43" s="494"/>
      <c r="JHN43" s="494"/>
      <c r="JHO43" s="494"/>
      <c r="JHP43" s="494"/>
      <c r="JHQ43" s="494"/>
      <c r="JHR43" s="494"/>
      <c r="JHS43" s="494"/>
      <c r="JHT43" s="494"/>
      <c r="JHU43" s="494"/>
      <c r="JHV43" s="494"/>
      <c r="JHW43" s="494"/>
      <c r="JHX43" s="494"/>
      <c r="JHY43" s="494"/>
      <c r="JHZ43" s="494"/>
      <c r="JIA43" s="494"/>
      <c r="JIB43" s="494"/>
      <c r="JIC43" s="494"/>
      <c r="JID43" s="494"/>
      <c r="JIE43" s="494"/>
      <c r="JIF43" s="494"/>
      <c r="JIG43" s="494"/>
      <c r="JIH43" s="494"/>
      <c r="JII43" s="494"/>
      <c r="JIJ43" s="494"/>
      <c r="JIK43" s="494"/>
      <c r="JIL43" s="494"/>
      <c r="JIM43" s="494"/>
      <c r="JIN43" s="494"/>
      <c r="JIO43" s="494"/>
      <c r="JIP43" s="494"/>
      <c r="JIQ43" s="494"/>
      <c r="JIR43" s="494"/>
      <c r="JIS43" s="494"/>
      <c r="JIT43" s="494"/>
      <c r="JIU43" s="494"/>
      <c r="JIV43" s="494"/>
      <c r="JIW43" s="494"/>
      <c r="JIX43" s="494"/>
      <c r="JIY43" s="494"/>
      <c r="JIZ43" s="494"/>
      <c r="JJA43" s="494"/>
      <c r="JJB43" s="494"/>
      <c r="JJC43" s="494"/>
      <c r="JJD43" s="494"/>
      <c r="JJE43" s="494"/>
      <c r="JJF43" s="494"/>
      <c r="JJG43" s="494"/>
      <c r="JJH43" s="494"/>
      <c r="JJI43" s="494"/>
      <c r="JJJ43" s="494"/>
      <c r="JJK43" s="494"/>
      <c r="JJL43" s="494"/>
      <c r="JJM43" s="494"/>
      <c r="JJN43" s="494"/>
      <c r="JJO43" s="494"/>
      <c r="JJP43" s="494"/>
      <c r="JJQ43" s="494"/>
      <c r="JJR43" s="494"/>
      <c r="JJS43" s="494"/>
      <c r="JJT43" s="494"/>
      <c r="JJU43" s="494"/>
      <c r="JJV43" s="494"/>
      <c r="JJW43" s="494"/>
      <c r="JJX43" s="494"/>
      <c r="JJY43" s="494"/>
      <c r="JJZ43" s="494"/>
      <c r="JKA43" s="494"/>
      <c r="JKB43" s="494"/>
      <c r="JKC43" s="494"/>
      <c r="JKD43" s="494"/>
      <c r="JKE43" s="494"/>
      <c r="JKF43" s="494"/>
      <c r="JKG43" s="494"/>
      <c r="JKH43" s="494"/>
      <c r="JKI43" s="494"/>
      <c r="JKJ43" s="494"/>
      <c r="JKK43" s="494"/>
      <c r="JKL43" s="494"/>
      <c r="JKM43" s="494"/>
      <c r="JKN43" s="494"/>
      <c r="JKO43" s="494"/>
      <c r="JKP43" s="494"/>
      <c r="JKQ43" s="494"/>
      <c r="JKR43" s="494"/>
      <c r="JKS43" s="494"/>
      <c r="JKT43" s="494"/>
      <c r="JKU43" s="494"/>
      <c r="JKV43" s="494"/>
      <c r="JKW43" s="494"/>
      <c r="JKX43" s="494"/>
      <c r="JKY43" s="494"/>
      <c r="JKZ43" s="494"/>
      <c r="JLA43" s="494"/>
      <c r="JLB43" s="494"/>
      <c r="JLC43" s="494"/>
      <c r="JLD43" s="494"/>
      <c r="JLE43" s="494"/>
      <c r="JLF43" s="494"/>
      <c r="JLG43" s="494"/>
      <c r="JLH43" s="494"/>
      <c r="JLI43" s="494"/>
      <c r="JLJ43" s="494"/>
      <c r="JLK43" s="494"/>
      <c r="JLL43" s="494"/>
      <c r="JLM43" s="494"/>
      <c r="JLN43" s="494"/>
      <c r="JLO43" s="494"/>
      <c r="JLP43" s="494"/>
      <c r="JLQ43" s="494"/>
      <c r="JLR43" s="494"/>
      <c r="JLS43" s="494"/>
      <c r="JLT43" s="494"/>
      <c r="JLU43" s="494"/>
      <c r="JLV43" s="494"/>
      <c r="JLW43" s="494"/>
      <c r="JLX43" s="494"/>
      <c r="JLY43" s="494"/>
      <c r="JLZ43" s="494"/>
      <c r="JMA43" s="494"/>
      <c r="JMB43" s="494"/>
      <c r="JMC43" s="494"/>
      <c r="JMD43" s="494"/>
      <c r="JME43" s="494"/>
      <c r="JMF43" s="494"/>
      <c r="JMG43" s="494"/>
      <c r="JMH43" s="494"/>
      <c r="JMI43" s="494"/>
      <c r="JMJ43" s="494"/>
      <c r="JMK43" s="494"/>
      <c r="JML43" s="494"/>
      <c r="JMM43" s="494"/>
      <c r="JMN43" s="494"/>
      <c r="JMO43" s="494"/>
      <c r="JMP43" s="494"/>
      <c r="JMQ43" s="494"/>
      <c r="JMR43" s="494"/>
      <c r="JMS43" s="494"/>
      <c r="JMT43" s="494"/>
      <c r="JMU43" s="494"/>
      <c r="JMV43" s="494"/>
      <c r="JMW43" s="494"/>
      <c r="JMX43" s="494"/>
      <c r="JMY43" s="494"/>
      <c r="JMZ43" s="494"/>
      <c r="JNA43" s="494"/>
      <c r="JNB43" s="494"/>
      <c r="JNC43" s="494"/>
      <c r="JND43" s="494"/>
      <c r="JNE43" s="494"/>
      <c r="JNF43" s="494"/>
      <c r="JNG43" s="494"/>
      <c r="JNH43" s="494"/>
      <c r="JNI43" s="494"/>
      <c r="JNJ43" s="494"/>
      <c r="JNK43" s="494"/>
      <c r="JNL43" s="494"/>
      <c r="JNM43" s="494"/>
      <c r="JNN43" s="494"/>
      <c r="JNO43" s="494"/>
      <c r="JNP43" s="494"/>
      <c r="JNQ43" s="494"/>
      <c r="JNR43" s="494"/>
      <c r="JNS43" s="494"/>
      <c r="JNT43" s="494"/>
      <c r="JNU43" s="494"/>
      <c r="JNV43" s="494"/>
      <c r="JNW43" s="494"/>
      <c r="JNX43" s="494"/>
      <c r="JNY43" s="494"/>
      <c r="JNZ43" s="494"/>
      <c r="JOA43" s="494"/>
      <c r="JOB43" s="494"/>
      <c r="JOC43" s="494"/>
      <c r="JOD43" s="494"/>
      <c r="JOE43" s="494"/>
      <c r="JOF43" s="494"/>
      <c r="JOG43" s="494"/>
      <c r="JOH43" s="494"/>
      <c r="JOI43" s="494"/>
      <c r="JOJ43" s="494"/>
      <c r="JOK43" s="494"/>
      <c r="JOL43" s="494"/>
      <c r="JOM43" s="494"/>
      <c r="JON43" s="494"/>
      <c r="JOO43" s="494"/>
      <c r="JOP43" s="494"/>
      <c r="JOQ43" s="494"/>
      <c r="JOR43" s="494"/>
      <c r="JOS43" s="494"/>
      <c r="JOT43" s="494"/>
      <c r="JOU43" s="494"/>
      <c r="JOV43" s="494"/>
      <c r="JOW43" s="494"/>
      <c r="JOX43" s="494"/>
      <c r="JOY43" s="494"/>
      <c r="JOZ43" s="494"/>
      <c r="JPA43" s="494"/>
      <c r="JPB43" s="494"/>
      <c r="JPC43" s="494"/>
      <c r="JPD43" s="494"/>
      <c r="JPE43" s="494"/>
      <c r="JPF43" s="494"/>
      <c r="JPG43" s="494"/>
      <c r="JPH43" s="494"/>
      <c r="JPI43" s="494"/>
      <c r="JPJ43" s="494"/>
      <c r="JPK43" s="494"/>
      <c r="JPL43" s="494"/>
      <c r="JPM43" s="494"/>
      <c r="JPN43" s="494"/>
      <c r="JPO43" s="494"/>
      <c r="JPP43" s="494"/>
      <c r="JPQ43" s="494"/>
      <c r="JPR43" s="494"/>
      <c r="JPS43" s="494"/>
      <c r="JPT43" s="494"/>
      <c r="JPU43" s="494"/>
      <c r="JPV43" s="494"/>
      <c r="JPW43" s="494"/>
      <c r="JPX43" s="494"/>
      <c r="JPY43" s="494"/>
      <c r="JPZ43" s="494"/>
      <c r="JQA43" s="494"/>
      <c r="JQB43" s="494"/>
      <c r="JQC43" s="494"/>
      <c r="JQD43" s="494"/>
      <c r="JQE43" s="494"/>
      <c r="JQF43" s="494"/>
      <c r="JQG43" s="494"/>
      <c r="JQH43" s="494"/>
      <c r="JQI43" s="494"/>
      <c r="JQJ43" s="494"/>
      <c r="JQK43" s="494"/>
      <c r="JQL43" s="494"/>
      <c r="JQM43" s="494"/>
      <c r="JQN43" s="494"/>
      <c r="JQO43" s="494"/>
      <c r="JQP43" s="494"/>
      <c r="JQQ43" s="494"/>
      <c r="JQR43" s="494"/>
      <c r="JQS43" s="494"/>
      <c r="JQT43" s="494"/>
      <c r="JQU43" s="494"/>
      <c r="JQV43" s="494"/>
      <c r="JQW43" s="494"/>
      <c r="JQX43" s="494"/>
      <c r="JQY43" s="494"/>
      <c r="JQZ43" s="494"/>
      <c r="JRA43" s="494"/>
      <c r="JRB43" s="494"/>
      <c r="JRC43" s="494"/>
      <c r="JRD43" s="494"/>
      <c r="JRE43" s="494"/>
      <c r="JRF43" s="494"/>
      <c r="JRG43" s="494"/>
      <c r="JRH43" s="494"/>
      <c r="JRI43" s="494"/>
      <c r="JRJ43" s="494"/>
      <c r="JRK43" s="494"/>
      <c r="JRL43" s="494"/>
      <c r="JRM43" s="494"/>
      <c r="JRN43" s="494"/>
      <c r="JRO43" s="494"/>
      <c r="JRP43" s="494"/>
      <c r="JRQ43" s="494"/>
      <c r="JRR43" s="494"/>
      <c r="JRS43" s="494"/>
      <c r="JRT43" s="494"/>
      <c r="JRU43" s="494"/>
      <c r="JRV43" s="494"/>
      <c r="JRW43" s="494"/>
      <c r="JRX43" s="494"/>
      <c r="JRY43" s="494"/>
      <c r="JRZ43" s="494"/>
      <c r="JSA43" s="494"/>
      <c r="JSB43" s="494"/>
      <c r="JSC43" s="494"/>
      <c r="JSD43" s="494"/>
      <c r="JSE43" s="494"/>
      <c r="JSF43" s="494"/>
      <c r="JSG43" s="494"/>
      <c r="JSH43" s="494"/>
      <c r="JSI43" s="494"/>
      <c r="JSJ43" s="494"/>
      <c r="JSK43" s="494"/>
      <c r="JSL43" s="494"/>
      <c r="JSM43" s="494"/>
      <c r="JSN43" s="494"/>
      <c r="JSO43" s="494"/>
      <c r="JSP43" s="494"/>
      <c r="JSQ43" s="494"/>
      <c r="JSR43" s="494"/>
      <c r="JSS43" s="494"/>
      <c r="JST43" s="494"/>
      <c r="JSU43" s="494"/>
      <c r="JSV43" s="494"/>
      <c r="JSW43" s="494"/>
      <c r="JSX43" s="494"/>
      <c r="JSY43" s="494"/>
      <c r="JSZ43" s="494"/>
      <c r="JTA43" s="494"/>
      <c r="JTB43" s="494"/>
      <c r="JTC43" s="494"/>
      <c r="JTD43" s="494"/>
      <c r="JTE43" s="494"/>
      <c r="JTF43" s="494"/>
      <c r="JTG43" s="494"/>
      <c r="JTH43" s="494"/>
      <c r="JTI43" s="494"/>
      <c r="JTJ43" s="494"/>
      <c r="JTK43" s="494"/>
      <c r="JTL43" s="494"/>
      <c r="JTM43" s="494"/>
      <c r="JTN43" s="494"/>
      <c r="JTO43" s="494"/>
      <c r="JTP43" s="494"/>
      <c r="JTQ43" s="494"/>
      <c r="JTR43" s="494"/>
      <c r="JTS43" s="494"/>
      <c r="JTT43" s="494"/>
      <c r="JTU43" s="494"/>
      <c r="JTV43" s="494"/>
      <c r="JTW43" s="494"/>
      <c r="JTX43" s="494"/>
      <c r="JTY43" s="494"/>
      <c r="JTZ43" s="494"/>
      <c r="JUA43" s="494"/>
      <c r="JUB43" s="494"/>
      <c r="JUC43" s="494"/>
      <c r="JUD43" s="494"/>
      <c r="JUE43" s="494"/>
      <c r="JUF43" s="494"/>
      <c r="JUG43" s="494"/>
      <c r="JUH43" s="494"/>
      <c r="JUI43" s="494"/>
      <c r="JUJ43" s="494"/>
      <c r="JUK43" s="494"/>
      <c r="JUL43" s="494"/>
      <c r="JUM43" s="494"/>
      <c r="JUN43" s="494"/>
      <c r="JUO43" s="494"/>
      <c r="JUP43" s="494"/>
      <c r="JUQ43" s="494"/>
      <c r="JUR43" s="494"/>
      <c r="JUS43" s="494"/>
      <c r="JUT43" s="494"/>
      <c r="JUU43" s="494"/>
      <c r="JUV43" s="494"/>
      <c r="JUW43" s="494"/>
      <c r="JUX43" s="494"/>
      <c r="JUY43" s="494"/>
      <c r="JUZ43" s="494"/>
      <c r="JVA43" s="494"/>
      <c r="JVB43" s="494"/>
      <c r="JVC43" s="494"/>
      <c r="JVD43" s="494"/>
      <c r="JVE43" s="494"/>
      <c r="JVF43" s="494"/>
      <c r="JVG43" s="494"/>
      <c r="JVH43" s="494"/>
      <c r="JVI43" s="494"/>
      <c r="JVJ43" s="494"/>
      <c r="JVK43" s="494"/>
      <c r="JVL43" s="494"/>
      <c r="JVM43" s="494"/>
      <c r="JVN43" s="494"/>
      <c r="JVO43" s="494"/>
      <c r="JVP43" s="494"/>
      <c r="JVQ43" s="494"/>
      <c r="JVR43" s="494"/>
      <c r="JVS43" s="494"/>
      <c r="JVT43" s="494"/>
      <c r="JVU43" s="494"/>
      <c r="JVV43" s="494"/>
      <c r="JVW43" s="494"/>
      <c r="JVX43" s="494"/>
      <c r="JVY43" s="494"/>
      <c r="JVZ43" s="494"/>
      <c r="JWA43" s="494"/>
      <c r="JWB43" s="494"/>
      <c r="JWC43" s="494"/>
      <c r="JWD43" s="494"/>
      <c r="JWE43" s="494"/>
      <c r="JWF43" s="494"/>
      <c r="JWG43" s="494"/>
      <c r="JWH43" s="494"/>
      <c r="JWI43" s="494"/>
      <c r="JWJ43" s="494"/>
      <c r="JWK43" s="494"/>
      <c r="JWL43" s="494"/>
      <c r="JWM43" s="494"/>
      <c r="JWN43" s="494"/>
      <c r="JWO43" s="494"/>
      <c r="JWP43" s="494"/>
      <c r="JWQ43" s="494"/>
      <c r="JWR43" s="494"/>
      <c r="JWS43" s="494"/>
      <c r="JWT43" s="494"/>
      <c r="JWU43" s="494"/>
      <c r="JWV43" s="494"/>
      <c r="JWW43" s="494"/>
      <c r="JWX43" s="494"/>
      <c r="JWY43" s="494"/>
      <c r="JWZ43" s="494"/>
      <c r="JXA43" s="494"/>
      <c r="JXB43" s="494"/>
      <c r="JXC43" s="494"/>
      <c r="JXD43" s="494"/>
      <c r="JXE43" s="494"/>
      <c r="JXF43" s="494"/>
      <c r="JXG43" s="494"/>
      <c r="JXH43" s="494"/>
      <c r="JXI43" s="494"/>
      <c r="JXJ43" s="494"/>
      <c r="JXK43" s="494"/>
      <c r="JXL43" s="494"/>
      <c r="JXM43" s="494"/>
      <c r="JXN43" s="494"/>
      <c r="JXO43" s="494"/>
      <c r="JXP43" s="494"/>
      <c r="JXQ43" s="494"/>
      <c r="JXR43" s="494"/>
      <c r="JXS43" s="494"/>
      <c r="JXT43" s="494"/>
      <c r="JXU43" s="494"/>
      <c r="JXV43" s="494"/>
      <c r="JXW43" s="494"/>
      <c r="JXX43" s="494"/>
      <c r="JXY43" s="494"/>
      <c r="JXZ43" s="494"/>
      <c r="JYA43" s="494"/>
      <c r="JYB43" s="494"/>
      <c r="JYC43" s="494"/>
      <c r="JYD43" s="494"/>
      <c r="JYE43" s="494"/>
      <c r="JYF43" s="494"/>
      <c r="JYG43" s="494"/>
      <c r="JYH43" s="494"/>
      <c r="JYI43" s="494"/>
      <c r="JYJ43" s="494"/>
      <c r="JYK43" s="494"/>
      <c r="JYL43" s="494"/>
      <c r="JYM43" s="494"/>
      <c r="JYN43" s="494"/>
      <c r="JYO43" s="494"/>
      <c r="JYP43" s="494"/>
      <c r="JYQ43" s="494"/>
      <c r="JYR43" s="494"/>
      <c r="JYS43" s="494"/>
      <c r="JYT43" s="494"/>
      <c r="JYU43" s="494"/>
      <c r="JYV43" s="494"/>
      <c r="JYW43" s="494"/>
      <c r="JYX43" s="494"/>
      <c r="JYY43" s="494"/>
      <c r="JYZ43" s="494"/>
      <c r="JZA43" s="494"/>
      <c r="JZB43" s="494"/>
      <c r="JZC43" s="494"/>
      <c r="JZD43" s="494"/>
      <c r="JZE43" s="494"/>
      <c r="JZF43" s="494"/>
      <c r="JZG43" s="494"/>
      <c r="JZH43" s="494"/>
      <c r="JZI43" s="494"/>
      <c r="JZJ43" s="494"/>
      <c r="JZK43" s="494"/>
      <c r="JZL43" s="494"/>
      <c r="JZM43" s="494"/>
      <c r="JZN43" s="494"/>
      <c r="JZO43" s="494"/>
      <c r="JZP43" s="494"/>
      <c r="JZQ43" s="494"/>
      <c r="JZR43" s="494"/>
      <c r="JZS43" s="494"/>
      <c r="JZT43" s="494"/>
      <c r="JZU43" s="494"/>
      <c r="JZV43" s="494"/>
      <c r="JZW43" s="494"/>
      <c r="JZX43" s="494"/>
      <c r="JZY43" s="494"/>
      <c r="JZZ43" s="494"/>
      <c r="KAA43" s="494"/>
      <c r="KAB43" s="494"/>
      <c r="KAC43" s="494"/>
      <c r="KAD43" s="494"/>
      <c r="KAE43" s="494"/>
      <c r="KAF43" s="494"/>
      <c r="KAG43" s="494"/>
      <c r="KAH43" s="494"/>
      <c r="KAI43" s="494"/>
      <c r="KAJ43" s="494"/>
      <c r="KAK43" s="494"/>
      <c r="KAL43" s="494"/>
      <c r="KAM43" s="494"/>
      <c r="KAN43" s="494"/>
      <c r="KAO43" s="494"/>
      <c r="KAP43" s="494"/>
      <c r="KAQ43" s="494"/>
      <c r="KAR43" s="494"/>
      <c r="KAS43" s="494"/>
      <c r="KAT43" s="494"/>
      <c r="KAU43" s="494"/>
      <c r="KAV43" s="494"/>
      <c r="KAW43" s="494"/>
      <c r="KAX43" s="494"/>
      <c r="KAY43" s="494"/>
      <c r="KAZ43" s="494"/>
      <c r="KBA43" s="494"/>
      <c r="KBB43" s="494"/>
      <c r="KBC43" s="494"/>
      <c r="KBD43" s="494"/>
      <c r="KBE43" s="494"/>
      <c r="KBF43" s="494"/>
      <c r="KBG43" s="494"/>
      <c r="KBH43" s="494"/>
      <c r="KBI43" s="494"/>
      <c r="KBJ43" s="494"/>
      <c r="KBK43" s="494"/>
      <c r="KBL43" s="494"/>
      <c r="KBM43" s="494"/>
      <c r="KBN43" s="494"/>
      <c r="KBO43" s="494"/>
      <c r="KBP43" s="494"/>
      <c r="KBQ43" s="494"/>
      <c r="KBR43" s="494"/>
      <c r="KBS43" s="494"/>
      <c r="KBT43" s="494"/>
      <c r="KBU43" s="494"/>
      <c r="KBV43" s="494"/>
      <c r="KBW43" s="494"/>
      <c r="KBX43" s="494"/>
      <c r="KBY43" s="494"/>
      <c r="KBZ43" s="494"/>
      <c r="KCA43" s="494"/>
      <c r="KCB43" s="494"/>
      <c r="KCC43" s="494"/>
      <c r="KCD43" s="494"/>
      <c r="KCE43" s="494"/>
      <c r="KCF43" s="494"/>
      <c r="KCG43" s="494"/>
      <c r="KCH43" s="494"/>
      <c r="KCI43" s="494"/>
      <c r="KCJ43" s="494"/>
      <c r="KCK43" s="494"/>
      <c r="KCL43" s="494"/>
      <c r="KCM43" s="494"/>
      <c r="KCN43" s="494"/>
      <c r="KCO43" s="494"/>
      <c r="KCP43" s="494"/>
      <c r="KCQ43" s="494"/>
      <c r="KCR43" s="494"/>
      <c r="KCS43" s="494"/>
      <c r="KCT43" s="494"/>
      <c r="KCU43" s="494"/>
      <c r="KCV43" s="494"/>
      <c r="KCW43" s="494"/>
      <c r="KCX43" s="494"/>
      <c r="KCY43" s="494"/>
      <c r="KCZ43" s="494"/>
      <c r="KDA43" s="494"/>
      <c r="KDB43" s="494"/>
      <c r="KDC43" s="494"/>
      <c r="KDD43" s="494"/>
      <c r="KDE43" s="494"/>
      <c r="KDF43" s="494"/>
      <c r="KDG43" s="494"/>
      <c r="KDH43" s="494"/>
      <c r="KDI43" s="494"/>
      <c r="KDJ43" s="494"/>
      <c r="KDK43" s="494"/>
      <c r="KDL43" s="494"/>
      <c r="KDM43" s="494"/>
      <c r="KDN43" s="494"/>
      <c r="KDO43" s="494"/>
      <c r="KDP43" s="494"/>
      <c r="KDQ43" s="494"/>
      <c r="KDR43" s="494"/>
      <c r="KDS43" s="494"/>
      <c r="KDT43" s="494"/>
      <c r="KDU43" s="494"/>
      <c r="KDV43" s="494"/>
      <c r="KDW43" s="494"/>
      <c r="KDX43" s="494"/>
      <c r="KDY43" s="494"/>
      <c r="KDZ43" s="494"/>
      <c r="KEA43" s="494"/>
      <c r="KEB43" s="494"/>
      <c r="KEC43" s="494"/>
      <c r="KED43" s="494"/>
      <c r="KEE43" s="494"/>
      <c r="KEF43" s="494"/>
      <c r="KEG43" s="494"/>
      <c r="KEH43" s="494"/>
      <c r="KEI43" s="494"/>
      <c r="KEJ43" s="494"/>
      <c r="KEK43" s="494"/>
      <c r="KEL43" s="494"/>
      <c r="KEM43" s="494"/>
      <c r="KEN43" s="1"/>
    </row>
    <row r="44" spans="1:7580" s="1583" customFormat="1" ht="15.75" x14ac:dyDescent="0.2">
      <c r="A44" s="1583">
        <v>54</v>
      </c>
      <c r="B44" s="1653" t="s">
        <v>309</v>
      </c>
      <c r="C44" s="1637">
        <v>81600</v>
      </c>
      <c r="D44" s="1586" t="s">
        <v>234</v>
      </c>
      <c r="E44" s="1586" t="s">
        <v>240</v>
      </c>
      <c r="F44" s="1588" t="s">
        <v>241</v>
      </c>
      <c r="G44" s="1588" t="s">
        <v>42</v>
      </c>
      <c r="H44" s="1030">
        <v>11</v>
      </c>
      <c r="I44" s="1030">
        <v>8</v>
      </c>
      <c r="J44" s="1030">
        <f t="shared" si="16"/>
        <v>9.5</v>
      </c>
      <c r="K44" s="1030">
        <f t="shared" si="17"/>
        <v>9</v>
      </c>
      <c r="L44" s="1030"/>
      <c r="M44" s="1030"/>
      <c r="N44" s="1030">
        <f t="shared" si="11"/>
        <v>0</v>
      </c>
      <c r="O44" s="1030"/>
      <c r="P44" s="1030"/>
      <c r="Q44" s="1592">
        <f t="shared" si="12"/>
        <v>1</v>
      </c>
      <c r="R44" s="1590"/>
      <c r="S44" s="1590"/>
      <c r="T44" s="1590"/>
      <c r="U44" s="1590"/>
      <c r="V44" s="1592"/>
      <c r="W44" s="1590"/>
      <c r="X44" s="1590"/>
      <c r="Y44" s="1590"/>
      <c r="Z44" s="1654"/>
      <c r="AA44" s="1590"/>
      <c r="AB44" s="1590"/>
      <c r="AC44" s="1030"/>
      <c r="AD44" s="1030"/>
      <c r="AE44" s="1030"/>
      <c r="AF44" s="1590"/>
      <c r="AG44" s="1590"/>
      <c r="AH44" s="1590"/>
      <c r="AI44" s="1601"/>
      <c r="AJ44" s="1602">
        <f t="shared" si="13"/>
        <v>10</v>
      </c>
      <c r="AK44" s="1596"/>
      <c r="AL44" s="1597">
        <f t="shared" si="14"/>
        <v>1</v>
      </c>
      <c r="AM44" s="1588"/>
      <c r="AN44" s="1588"/>
      <c r="AO44" s="1597">
        <f>+IF(G44="S",5,+IF(D44="PM",10,12))</f>
        <v>12</v>
      </c>
      <c r="AP44" s="1598">
        <f t="shared" si="15"/>
        <v>9792000</v>
      </c>
      <c r="AQ44" s="1598">
        <v>115008</v>
      </c>
      <c r="AR44" s="1598"/>
      <c r="AS44" s="1598"/>
      <c r="AT44" s="1598"/>
      <c r="AU44" s="1597"/>
      <c r="BA44" s="1640"/>
      <c r="BB44" s="1640"/>
      <c r="BC44" s="1640"/>
      <c r="BD44" s="1640"/>
      <c r="BE44" s="1640"/>
      <c r="BF44" s="1640"/>
      <c r="BG44" s="1640"/>
      <c r="BH44" s="1640"/>
      <c r="BI44" s="1640"/>
      <c r="BJ44" s="1640"/>
      <c r="BK44" s="1640"/>
      <c r="BL44" s="1640"/>
      <c r="BM44" s="1640"/>
      <c r="BN44" s="1640"/>
      <c r="BO44" s="1640"/>
      <c r="BP44" s="1640"/>
      <c r="BQ44" s="1640"/>
      <c r="BR44" s="1640"/>
      <c r="BS44" s="1640"/>
      <c r="BT44" s="1640"/>
      <c r="BU44" s="1640"/>
      <c r="BV44" s="1640"/>
      <c r="BW44" s="1640"/>
      <c r="BX44" s="1640"/>
      <c r="BY44" s="1640"/>
      <c r="BZ44" s="1640"/>
      <c r="CA44" s="1640"/>
      <c r="CB44" s="1640"/>
      <c r="CC44" s="1640"/>
      <c r="CD44" s="1640"/>
      <c r="CE44" s="1640"/>
      <c r="CF44" s="1640"/>
      <c r="CG44" s="1640"/>
      <c r="CH44" s="1640"/>
      <c r="CI44" s="1640"/>
      <c r="CJ44" s="1640"/>
      <c r="CK44" s="1640"/>
      <c r="CL44" s="1640"/>
      <c r="CM44" s="1640"/>
      <c r="CN44" s="1640"/>
      <c r="CO44" s="1640"/>
      <c r="CP44" s="1640"/>
      <c r="CQ44" s="1640"/>
      <c r="CR44" s="1640"/>
      <c r="CS44" s="1640"/>
      <c r="CT44" s="1640"/>
      <c r="CU44" s="1640"/>
      <c r="CV44" s="1640"/>
      <c r="CW44" s="1640"/>
      <c r="CX44" s="1640"/>
      <c r="CY44" s="1640"/>
      <c r="CZ44" s="1640"/>
      <c r="DA44" s="1640"/>
      <c r="DB44" s="1640"/>
      <c r="DC44" s="1640"/>
      <c r="DD44" s="1640"/>
      <c r="DE44" s="1640"/>
      <c r="DF44" s="1640"/>
      <c r="DG44" s="1640"/>
      <c r="DH44" s="1640"/>
      <c r="DI44" s="1640"/>
      <c r="DJ44" s="1640"/>
      <c r="DK44" s="1640"/>
      <c r="DL44" s="1640"/>
      <c r="DM44" s="1640"/>
      <c r="DN44" s="1640"/>
      <c r="DO44" s="1640"/>
      <c r="DP44" s="1640"/>
      <c r="DQ44" s="1640"/>
      <c r="DR44" s="1640"/>
      <c r="DS44" s="1640"/>
      <c r="DT44" s="1640"/>
      <c r="DU44" s="1640"/>
      <c r="DV44" s="1640"/>
      <c r="DW44" s="1640"/>
      <c r="DX44" s="1640"/>
      <c r="DY44" s="1640"/>
      <c r="DZ44" s="1640"/>
      <c r="EA44" s="1640"/>
      <c r="EB44" s="1640"/>
      <c r="EC44" s="1640"/>
      <c r="ED44" s="1640"/>
      <c r="EE44" s="1640"/>
      <c r="EF44" s="1640"/>
      <c r="EG44" s="1640"/>
      <c r="EH44" s="1640"/>
      <c r="EI44" s="1640"/>
      <c r="EJ44" s="1640"/>
      <c r="EK44" s="1640"/>
      <c r="EL44" s="1640"/>
      <c r="EM44" s="1640"/>
      <c r="EN44" s="1640"/>
      <c r="EO44" s="1640"/>
      <c r="EP44" s="1640"/>
      <c r="EQ44" s="1640"/>
      <c r="ER44" s="1640"/>
      <c r="ES44" s="1640"/>
      <c r="ET44" s="1640"/>
      <c r="EU44" s="1640"/>
      <c r="EV44" s="1640"/>
      <c r="EW44" s="1640"/>
      <c r="EX44" s="1640"/>
      <c r="EY44" s="1640"/>
      <c r="EZ44" s="1640"/>
      <c r="FA44" s="1640"/>
      <c r="FB44" s="1640"/>
      <c r="FC44" s="1640"/>
      <c r="FD44" s="1640"/>
      <c r="FE44" s="1640"/>
      <c r="FF44" s="1640"/>
      <c r="FG44" s="1640"/>
      <c r="FH44" s="1640"/>
      <c r="FI44" s="1640"/>
      <c r="FJ44" s="1640"/>
      <c r="FK44" s="1640"/>
      <c r="FL44" s="1640"/>
      <c r="FM44" s="1640"/>
      <c r="FN44" s="1640"/>
      <c r="FO44" s="1640"/>
      <c r="FP44" s="1640"/>
      <c r="FQ44" s="1640"/>
      <c r="FR44" s="1640"/>
      <c r="FS44" s="1640"/>
      <c r="FT44" s="1640"/>
      <c r="FU44" s="1640"/>
      <c r="FV44" s="1640"/>
      <c r="FW44" s="1640"/>
      <c r="FX44" s="1640"/>
      <c r="FY44" s="1640"/>
      <c r="FZ44" s="1640"/>
      <c r="GA44" s="1640"/>
      <c r="GB44" s="1640"/>
      <c r="GC44" s="1640"/>
      <c r="GD44" s="1640"/>
      <c r="GE44" s="1640"/>
      <c r="GF44" s="1640"/>
      <c r="GG44" s="1640"/>
      <c r="GH44" s="1640"/>
      <c r="GI44" s="1640"/>
      <c r="GJ44" s="1640"/>
      <c r="GK44" s="1640"/>
      <c r="GL44" s="1640"/>
      <c r="GM44" s="1640"/>
      <c r="GN44" s="1640"/>
      <c r="GO44" s="1640"/>
      <c r="GP44" s="1640"/>
      <c r="GQ44" s="1640"/>
      <c r="GR44" s="1640"/>
      <c r="GS44" s="1640"/>
      <c r="GT44" s="1640"/>
      <c r="GU44" s="1640"/>
      <c r="GV44" s="1640"/>
      <c r="GW44" s="1640"/>
      <c r="GX44" s="1640"/>
      <c r="GY44" s="1640"/>
      <c r="GZ44" s="1640"/>
      <c r="HA44" s="1640"/>
      <c r="HB44" s="1640"/>
      <c r="HC44" s="1640"/>
      <c r="HD44" s="1640"/>
      <c r="HE44" s="1640"/>
      <c r="HF44" s="1640"/>
      <c r="HG44" s="1640"/>
      <c r="HH44" s="1640"/>
      <c r="HI44" s="1640"/>
      <c r="HJ44" s="1640"/>
      <c r="HK44" s="1640"/>
      <c r="HL44" s="1640"/>
      <c r="HM44" s="1640"/>
      <c r="HN44" s="1640"/>
      <c r="HO44" s="1640"/>
      <c r="HP44" s="1640"/>
      <c r="HQ44" s="1640"/>
      <c r="HR44" s="1640"/>
      <c r="HS44" s="1640"/>
      <c r="HT44" s="1640"/>
      <c r="HU44" s="1640"/>
      <c r="HV44" s="1640"/>
      <c r="HW44" s="1640"/>
      <c r="HX44" s="1640"/>
      <c r="HY44" s="1640"/>
      <c r="HZ44" s="1640"/>
      <c r="IA44" s="1640"/>
      <c r="IB44" s="1640"/>
      <c r="IC44" s="1640"/>
      <c r="ID44" s="1640"/>
      <c r="IE44" s="1640"/>
      <c r="IF44" s="1640"/>
      <c r="IG44" s="1640"/>
      <c r="IH44" s="1640"/>
      <c r="II44" s="1640"/>
      <c r="IJ44" s="1640"/>
      <c r="IK44" s="1640"/>
      <c r="IL44" s="1640"/>
      <c r="IM44" s="1640"/>
      <c r="IN44" s="1640"/>
      <c r="IO44" s="1640"/>
      <c r="IP44" s="1640"/>
      <c r="IQ44" s="1640"/>
      <c r="IR44" s="1640"/>
      <c r="IS44" s="1640"/>
      <c r="IT44" s="1640"/>
      <c r="IU44" s="1640"/>
      <c r="IV44" s="1640"/>
      <c r="IW44" s="1640"/>
      <c r="IX44" s="1640"/>
      <c r="IY44" s="1640"/>
      <c r="IZ44" s="1640"/>
      <c r="JA44" s="1640"/>
      <c r="JB44" s="1640"/>
      <c r="JC44" s="1640"/>
      <c r="JD44" s="1640"/>
      <c r="JE44" s="1640"/>
      <c r="JF44" s="1640"/>
      <c r="JG44" s="1640"/>
      <c r="JH44" s="1640"/>
      <c r="JI44" s="1640"/>
      <c r="JJ44" s="1640"/>
      <c r="JK44" s="1640"/>
      <c r="JL44" s="1640"/>
      <c r="JM44" s="1640"/>
      <c r="JN44" s="1640"/>
      <c r="JO44" s="1640"/>
      <c r="JP44" s="1640"/>
      <c r="JQ44" s="1640"/>
      <c r="JR44" s="1640"/>
      <c r="JS44" s="1640"/>
      <c r="JT44" s="1640"/>
      <c r="JU44" s="1640"/>
      <c r="JV44" s="1640"/>
      <c r="JW44" s="1640"/>
      <c r="JX44" s="1640"/>
      <c r="JY44" s="1640"/>
      <c r="JZ44" s="1640"/>
      <c r="KA44" s="1640"/>
      <c r="KB44" s="1640"/>
      <c r="KC44" s="1640"/>
      <c r="KD44" s="1640"/>
      <c r="KE44" s="1640"/>
      <c r="KF44" s="1640"/>
      <c r="KG44" s="1640"/>
      <c r="KH44" s="1640"/>
      <c r="KI44" s="1640"/>
      <c r="KJ44" s="1640"/>
      <c r="KK44" s="1640"/>
      <c r="KL44" s="1640"/>
      <c r="KM44" s="1640"/>
      <c r="KN44" s="1640"/>
      <c r="KO44" s="1640"/>
      <c r="KP44" s="1640"/>
      <c r="KQ44" s="1640"/>
      <c r="KR44" s="1640"/>
      <c r="KS44" s="1640"/>
      <c r="KT44" s="1640"/>
      <c r="KU44" s="1640"/>
      <c r="KV44" s="1640"/>
      <c r="KW44" s="1640"/>
      <c r="KX44" s="1640"/>
      <c r="KY44" s="1640"/>
      <c r="KZ44" s="1640"/>
      <c r="LA44" s="1640"/>
      <c r="LB44" s="1640"/>
      <c r="LC44" s="1640"/>
      <c r="LD44" s="1640"/>
      <c r="LE44" s="1640"/>
      <c r="LF44" s="1640"/>
      <c r="LG44" s="1640"/>
      <c r="LH44" s="1640"/>
      <c r="LI44" s="1640"/>
      <c r="LJ44" s="1640"/>
      <c r="LK44" s="1640"/>
      <c r="LL44" s="1640"/>
      <c r="LM44" s="1640"/>
      <c r="LN44" s="1640"/>
      <c r="LO44" s="1640"/>
      <c r="LP44" s="1640"/>
      <c r="LQ44" s="1640"/>
      <c r="LR44" s="1640"/>
      <c r="LS44" s="1640"/>
      <c r="LT44" s="1640"/>
      <c r="LU44" s="1640"/>
      <c r="LV44" s="1640"/>
      <c r="LW44" s="1640"/>
      <c r="LX44" s="1640"/>
      <c r="LY44" s="1640"/>
      <c r="LZ44" s="1640"/>
      <c r="MA44" s="1640"/>
      <c r="MB44" s="1640"/>
      <c r="MC44" s="1640"/>
      <c r="MD44" s="1640"/>
      <c r="ME44" s="1640"/>
      <c r="MF44" s="1640"/>
      <c r="MG44" s="1640"/>
      <c r="MH44" s="1640"/>
      <c r="MI44" s="1640"/>
      <c r="MJ44" s="1640"/>
      <c r="MK44" s="1640"/>
      <c r="ML44" s="1640"/>
      <c r="MM44" s="1640"/>
      <c r="MN44" s="1640"/>
      <c r="MO44" s="1640"/>
      <c r="MP44" s="1640"/>
      <c r="MQ44" s="1640"/>
      <c r="MR44" s="1640"/>
      <c r="MS44" s="1640"/>
      <c r="MT44" s="1640"/>
      <c r="MU44" s="1640"/>
      <c r="MV44" s="1640"/>
      <c r="MW44" s="1640"/>
      <c r="MX44" s="1640"/>
      <c r="MY44" s="1640"/>
      <c r="MZ44" s="1640"/>
      <c r="NA44" s="1640"/>
      <c r="NB44" s="1640"/>
      <c r="NC44" s="1640"/>
      <c r="ND44" s="1640"/>
      <c r="NE44" s="1640"/>
      <c r="NF44" s="1640"/>
      <c r="NG44" s="1640"/>
      <c r="NH44" s="1640"/>
      <c r="NI44" s="1640"/>
      <c r="NJ44" s="1640"/>
      <c r="NK44" s="1640"/>
      <c r="NL44" s="1640"/>
      <c r="NM44" s="1640"/>
      <c r="NN44" s="1640"/>
      <c r="NO44" s="1640"/>
      <c r="NP44" s="1640"/>
      <c r="NQ44" s="1640"/>
      <c r="NR44" s="1640"/>
      <c r="NS44" s="1640"/>
      <c r="NT44" s="1640"/>
      <c r="NU44" s="1640"/>
      <c r="NV44" s="1640"/>
      <c r="NW44" s="1640"/>
      <c r="NX44" s="1640"/>
      <c r="NY44" s="1640"/>
      <c r="NZ44" s="1640"/>
      <c r="OA44" s="1640"/>
      <c r="OB44" s="1640"/>
      <c r="OC44" s="1640"/>
      <c r="OD44" s="1640"/>
      <c r="OE44" s="1640"/>
      <c r="OF44" s="1640"/>
      <c r="OG44" s="1640"/>
      <c r="OH44" s="1640"/>
      <c r="OI44" s="1640"/>
      <c r="OJ44" s="1640"/>
      <c r="OK44" s="1640"/>
      <c r="OL44" s="1640"/>
      <c r="OM44" s="1640"/>
      <c r="ON44" s="1640"/>
      <c r="OO44" s="1640"/>
      <c r="OP44" s="1640"/>
      <c r="OQ44" s="1640"/>
      <c r="OR44" s="1640"/>
      <c r="OS44" s="1640"/>
      <c r="OT44" s="1640"/>
      <c r="OU44" s="1640"/>
      <c r="OV44" s="1640"/>
      <c r="OW44" s="1640"/>
      <c r="OX44" s="1640"/>
      <c r="OY44" s="1640"/>
      <c r="OZ44" s="1640"/>
      <c r="PA44" s="1640"/>
      <c r="PB44" s="1640"/>
      <c r="PC44" s="1640"/>
      <c r="PD44" s="1640"/>
      <c r="PE44" s="1640"/>
      <c r="PF44" s="1640"/>
      <c r="PG44" s="1640"/>
      <c r="PH44" s="1640"/>
      <c r="PI44" s="1640"/>
      <c r="PJ44" s="1640"/>
      <c r="PK44" s="1640"/>
      <c r="PL44" s="1640"/>
      <c r="PM44" s="1640"/>
      <c r="PN44" s="1640"/>
      <c r="PO44" s="1640"/>
      <c r="PP44" s="1640"/>
      <c r="PQ44" s="1640"/>
      <c r="PR44" s="1640"/>
      <c r="PS44" s="1640"/>
      <c r="PT44" s="1640"/>
      <c r="PU44" s="1640"/>
      <c r="PV44" s="1640"/>
      <c r="PW44" s="1640"/>
      <c r="PX44" s="1640"/>
      <c r="PY44" s="1640"/>
      <c r="PZ44" s="1640"/>
      <c r="QA44" s="1640"/>
      <c r="QB44" s="1640"/>
      <c r="QC44" s="1640"/>
      <c r="QD44" s="1640"/>
      <c r="QE44" s="1640"/>
      <c r="QF44" s="1640"/>
      <c r="QG44" s="1640"/>
      <c r="QH44" s="1640"/>
      <c r="QI44" s="1640"/>
      <c r="QJ44" s="1640"/>
      <c r="QK44" s="1640"/>
      <c r="QL44" s="1640"/>
      <c r="QM44" s="1640"/>
      <c r="QN44" s="1640"/>
      <c r="QO44" s="1640"/>
      <c r="QP44" s="1640"/>
      <c r="QQ44" s="1640"/>
      <c r="QR44" s="1640"/>
      <c r="QS44" s="1640"/>
      <c r="QT44" s="1640"/>
      <c r="QU44" s="1640"/>
      <c r="QV44" s="1640"/>
      <c r="QW44" s="1640"/>
      <c r="QX44" s="1640"/>
      <c r="QY44" s="1640"/>
      <c r="QZ44" s="1640"/>
      <c r="RA44" s="1640"/>
      <c r="RB44" s="1640"/>
      <c r="RC44" s="1640"/>
      <c r="RD44" s="1640"/>
      <c r="RE44" s="1640"/>
      <c r="RF44" s="1640"/>
      <c r="RG44" s="1640"/>
      <c r="RH44" s="1640"/>
      <c r="RI44" s="1640"/>
      <c r="RJ44" s="1640"/>
      <c r="RK44" s="1640"/>
      <c r="RL44" s="1640"/>
      <c r="RM44" s="1640"/>
      <c r="RN44" s="1640"/>
      <c r="RO44" s="1640"/>
      <c r="RP44" s="1640"/>
      <c r="RQ44" s="1640"/>
      <c r="RR44" s="1640"/>
      <c r="RS44" s="1640"/>
      <c r="RT44" s="1640"/>
      <c r="RU44" s="1640"/>
      <c r="RV44" s="1640"/>
      <c r="RW44" s="1640"/>
      <c r="RX44" s="1640"/>
      <c r="RY44" s="1640"/>
      <c r="RZ44" s="1640"/>
      <c r="SA44" s="1640"/>
      <c r="SB44" s="1640"/>
      <c r="SC44" s="1640"/>
      <c r="SD44" s="1640"/>
      <c r="SE44" s="1640"/>
      <c r="SF44" s="1640"/>
      <c r="SG44" s="1640"/>
      <c r="SH44" s="1640"/>
      <c r="SI44" s="1640"/>
      <c r="SJ44" s="1640"/>
      <c r="SK44" s="1640"/>
      <c r="SL44" s="1640"/>
      <c r="SM44" s="1640"/>
      <c r="SN44" s="1640"/>
      <c r="SO44" s="1640"/>
      <c r="SP44" s="1640"/>
      <c r="SQ44" s="1640"/>
      <c r="SR44" s="1640"/>
      <c r="SS44" s="1640"/>
      <c r="ST44" s="1640"/>
      <c r="SU44" s="1640"/>
      <c r="SV44" s="1640"/>
      <c r="SW44" s="1640"/>
      <c r="SX44" s="1640"/>
      <c r="SY44" s="1640"/>
      <c r="SZ44" s="1640"/>
      <c r="TA44" s="1640"/>
      <c r="TB44" s="1640"/>
      <c r="TC44" s="1640"/>
      <c r="TD44" s="1640"/>
      <c r="TE44" s="1640"/>
      <c r="TF44" s="1640"/>
      <c r="TG44" s="1640"/>
      <c r="TH44" s="1640"/>
      <c r="TI44" s="1640"/>
      <c r="TJ44" s="1640"/>
      <c r="TK44" s="1640"/>
      <c r="TL44" s="1640"/>
      <c r="TM44" s="1640"/>
      <c r="TN44" s="1640"/>
      <c r="TO44" s="1640"/>
      <c r="TP44" s="1640"/>
      <c r="TQ44" s="1640"/>
      <c r="TR44" s="1640"/>
      <c r="TS44" s="1640"/>
      <c r="TT44" s="1640"/>
      <c r="TU44" s="1640"/>
      <c r="TV44" s="1640"/>
      <c r="TW44" s="1640"/>
      <c r="TX44" s="1640"/>
      <c r="TY44" s="1640"/>
      <c r="TZ44" s="1640"/>
      <c r="UA44" s="1640"/>
      <c r="UB44" s="1640"/>
      <c r="UC44" s="1640"/>
      <c r="UD44" s="1640"/>
      <c r="UE44" s="1640"/>
      <c r="UF44" s="1640"/>
      <c r="UG44" s="1640"/>
      <c r="UH44" s="1640"/>
      <c r="UI44" s="1640"/>
      <c r="UJ44" s="1640"/>
      <c r="UK44" s="1640"/>
      <c r="UL44" s="1640"/>
      <c r="UM44" s="1640"/>
      <c r="UN44" s="1640"/>
      <c r="UO44" s="1640"/>
      <c r="UP44" s="1640"/>
      <c r="UQ44" s="1640"/>
      <c r="UR44" s="1640"/>
      <c r="US44" s="1640"/>
      <c r="UT44" s="1640"/>
      <c r="UU44" s="1640"/>
      <c r="UV44" s="1640"/>
      <c r="UW44" s="1640"/>
      <c r="UX44" s="1640"/>
      <c r="UY44" s="1640"/>
      <c r="UZ44" s="1640"/>
      <c r="VA44" s="1640"/>
      <c r="VB44" s="1640"/>
      <c r="VC44" s="1640"/>
      <c r="VD44" s="1640"/>
      <c r="VE44" s="1640"/>
      <c r="VF44" s="1640"/>
      <c r="VG44" s="1640"/>
      <c r="VH44" s="1640"/>
      <c r="VI44" s="1640"/>
      <c r="VJ44" s="1640"/>
      <c r="VK44" s="1640"/>
      <c r="VL44" s="1640"/>
      <c r="VM44" s="1640"/>
      <c r="VN44" s="1640"/>
      <c r="VO44" s="1640"/>
      <c r="VP44" s="1640"/>
      <c r="VQ44" s="1640"/>
      <c r="VR44" s="1640"/>
      <c r="VS44" s="1640"/>
      <c r="VT44" s="1640"/>
      <c r="VU44" s="1640"/>
      <c r="VV44" s="1640"/>
      <c r="VW44" s="1640"/>
      <c r="VX44" s="1640"/>
      <c r="VY44" s="1640"/>
      <c r="VZ44" s="1640"/>
      <c r="WA44" s="1640"/>
      <c r="WB44" s="1640"/>
      <c r="WC44" s="1640"/>
      <c r="WD44" s="1640"/>
      <c r="WE44" s="1640"/>
      <c r="WF44" s="1640"/>
      <c r="WG44" s="1640"/>
      <c r="WH44" s="1640"/>
      <c r="WI44" s="1640"/>
      <c r="WJ44" s="1640"/>
      <c r="WK44" s="1640"/>
      <c r="WL44" s="1640"/>
      <c r="WM44" s="1640"/>
      <c r="WN44" s="1640"/>
      <c r="WO44" s="1640"/>
      <c r="WP44" s="1640"/>
      <c r="WQ44" s="1640"/>
      <c r="WR44" s="1640"/>
      <c r="WS44" s="1640"/>
      <c r="WT44" s="1640"/>
      <c r="WU44" s="1640"/>
      <c r="WV44" s="1640"/>
      <c r="WW44" s="1640"/>
      <c r="WX44" s="1640"/>
      <c r="WY44" s="1640"/>
      <c r="WZ44" s="1640"/>
      <c r="XA44" s="1640"/>
      <c r="XB44" s="1640"/>
      <c r="XC44" s="1640"/>
      <c r="XD44" s="1640"/>
      <c r="XE44" s="1640"/>
      <c r="XF44" s="1640"/>
      <c r="XG44" s="1640"/>
      <c r="XH44" s="1640"/>
      <c r="XI44" s="1640"/>
      <c r="XJ44" s="1640"/>
      <c r="XK44" s="1640"/>
      <c r="XL44" s="1640"/>
      <c r="XM44" s="1640"/>
      <c r="XN44" s="1640"/>
      <c r="XO44" s="1640"/>
      <c r="XP44" s="1640"/>
      <c r="XQ44" s="1640"/>
      <c r="XR44" s="1640"/>
      <c r="XS44" s="1640"/>
      <c r="XT44" s="1640"/>
      <c r="XU44" s="1640"/>
      <c r="XV44" s="1640"/>
      <c r="XW44" s="1640"/>
      <c r="XX44" s="1640"/>
      <c r="XY44" s="1640"/>
      <c r="XZ44" s="1640"/>
      <c r="YA44" s="1640"/>
      <c r="YB44" s="1640"/>
      <c r="YC44" s="1640"/>
      <c r="YD44" s="1640"/>
      <c r="YE44" s="1640"/>
      <c r="YF44" s="1640"/>
      <c r="YG44" s="1640"/>
      <c r="YH44" s="1640"/>
      <c r="YI44" s="1640"/>
      <c r="YJ44" s="1640"/>
      <c r="YK44" s="1640"/>
      <c r="YL44" s="1640"/>
      <c r="YM44" s="1640"/>
      <c r="YN44" s="1640"/>
      <c r="YO44" s="1640"/>
      <c r="YP44" s="1640"/>
      <c r="YQ44" s="1640"/>
      <c r="YR44" s="1640"/>
      <c r="YS44" s="1640"/>
      <c r="YT44" s="1640"/>
      <c r="YU44" s="1640"/>
      <c r="YV44" s="1640"/>
      <c r="YW44" s="1640"/>
      <c r="YX44" s="1640"/>
      <c r="YY44" s="1640"/>
      <c r="YZ44" s="1640"/>
      <c r="ZA44" s="1640"/>
      <c r="ZB44" s="1640"/>
      <c r="ZC44" s="1640"/>
      <c r="ZD44" s="1640"/>
      <c r="ZE44" s="1640"/>
      <c r="ZF44" s="1640"/>
      <c r="ZG44" s="1640"/>
      <c r="ZH44" s="1640"/>
      <c r="ZI44" s="1640"/>
      <c r="ZJ44" s="1640"/>
      <c r="ZK44" s="1640"/>
      <c r="ZL44" s="1640"/>
      <c r="ZM44" s="1640"/>
      <c r="ZN44" s="1640"/>
      <c r="ZO44" s="1640"/>
      <c r="ZP44" s="1640"/>
      <c r="ZQ44" s="1640"/>
      <c r="ZR44" s="1640"/>
      <c r="ZS44" s="1640"/>
      <c r="ZT44" s="1640"/>
      <c r="ZU44" s="1640"/>
      <c r="ZV44" s="1640"/>
      <c r="ZW44" s="1640"/>
      <c r="ZX44" s="1640"/>
      <c r="ZY44" s="1640"/>
      <c r="ZZ44" s="1640"/>
      <c r="AAA44" s="1640"/>
      <c r="AAB44" s="1640"/>
      <c r="AAC44" s="1640"/>
      <c r="AAD44" s="1640"/>
      <c r="AAE44" s="1640"/>
      <c r="AAF44" s="1640"/>
      <c r="AAG44" s="1640"/>
      <c r="AAH44" s="1640"/>
      <c r="AAI44" s="1640"/>
      <c r="AAJ44" s="1640"/>
      <c r="AAK44" s="1640"/>
      <c r="AAL44" s="1640"/>
      <c r="AAM44" s="1640"/>
      <c r="AAN44" s="1640"/>
      <c r="AAO44" s="1640"/>
      <c r="AAP44" s="1640"/>
      <c r="AAQ44" s="1640"/>
      <c r="AAR44" s="1640"/>
      <c r="AAS44" s="1640"/>
      <c r="AAT44" s="1640"/>
      <c r="AAU44" s="1640"/>
      <c r="AAV44" s="1640"/>
      <c r="AAW44" s="1640"/>
      <c r="AAX44" s="1640"/>
      <c r="AAY44" s="1640"/>
      <c r="AAZ44" s="1640"/>
      <c r="ABA44" s="1640"/>
      <c r="ABB44" s="1640"/>
      <c r="ABC44" s="1640"/>
      <c r="ABD44" s="1640"/>
      <c r="ABE44" s="1640"/>
      <c r="ABF44" s="1640"/>
      <c r="ABG44" s="1640"/>
      <c r="ABH44" s="1640"/>
      <c r="ABI44" s="1640"/>
      <c r="ABJ44" s="1640"/>
      <c r="ABK44" s="1640"/>
      <c r="ABL44" s="1640"/>
      <c r="ABM44" s="1640"/>
      <c r="ABN44" s="1640"/>
      <c r="ABO44" s="1640"/>
      <c r="ABP44" s="1640"/>
      <c r="ABQ44" s="1640"/>
      <c r="ABR44" s="1640"/>
      <c r="ABS44" s="1640"/>
      <c r="ABT44" s="1640"/>
      <c r="ABU44" s="1640"/>
      <c r="ABV44" s="1640"/>
      <c r="ABW44" s="1640"/>
      <c r="ABX44" s="1640"/>
      <c r="ABY44" s="1640"/>
      <c r="ABZ44" s="1640"/>
      <c r="ACA44" s="1640"/>
      <c r="ACB44" s="1640"/>
      <c r="ACC44" s="1640"/>
      <c r="ACD44" s="1640"/>
      <c r="ACE44" s="1640"/>
      <c r="ACF44" s="1640"/>
      <c r="ACG44" s="1640"/>
      <c r="ACH44" s="1640"/>
      <c r="ACI44" s="1640"/>
      <c r="ACJ44" s="1640"/>
      <c r="ACK44" s="1640"/>
      <c r="ACL44" s="1640"/>
      <c r="ACM44" s="1640"/>
      <c r="ACN44" s="1640"/>
      <c r="ACO44" s="1640"/>
      <c r="ACP44" s="1640"/>
      <c r="ACQ44" s="1640"/>
      <c r="ACR44" s="1640"/>
      <c r="ACS44" s="1640"/>
      <c r="ACT44" s="1640"/>
      <c r="ACU44" s="1640"/>
      <c r="ACV44" s="1640"/>
      <c r="ACW44" s="1640"/>
      <c r="ACX44" s="1640"/>
      <c r="ACY44" s="1640"/>
      <c r="ACZ44" s="1640"/>
      <c r="ADA44" s="1640"/>
      <c r="ADB44" s="1640"/>
      <c r="ADC44" s="1640"/>
      <c r="ADD44" s="1640"/>
      <c r="ADE44" s="1640"/>
      <c r="ADF44" s="1640"/>
      <c r="ADG44" s="1640"/>
      <c r="ADH44" s="1640"/>
      <c r="ADI44" s="1640"/>
      <c r="ADJ44" s="1640"/>
      <c r="ADK44" s="1640"/>
      <c r="ADL44" s="1640"/>
      <c r="ADM44" s="1640"/>
      <c r="ADN44" s="1640"/>
      <c r="ADO44" s="1640"/>
      <c r="ADP44" s="1640"/>
      <c r="ADQ44" s="1640"/>
      <c r="ADR44" s="1640"/>
      <c r="ADS44" s="1640"/>
      <c r="ADT44" s="1640"/>
      <c r="ADU44" s="1640"/>
      <c r="ADV44" s="1640"/>
      <c r="ADW44" s="1640"/>
      <c r="ADX44" s="1640"/>
      <c r="ADY44" s="1640"/>
      <c r="ADZ44" s="1640"/>
      <c r="AEA44" s="1640"/>
      <c r="AEB44" s="1640"/>
      <c r="AEC44" s="1640"/>
      <c r="AED44" s="1640"/>
      <c r="AEE44" s="1640"/>
      <c r="AEF44" s="1640"/>
      <c r="AEG44" s="1640"/>
      <c r="AEH44" s="1640"/>
      <c r="AEI44" s="1640"/>
      <c r="AEJ44" s="1640"/>
      <c r="AEK44" s="1640"/>
      <c r="AEL44" s="1640"/>
      <c r="AEM44" s="1640"/>
      <c r="AEN44" s="1640"/>
      <c r="AEO44" s="1640"/>
      <c r="AEP44" s="1640"/>
      <c r="AEQ44" s="1640"/>
      <c r="AER44" s="1640"/>
      <c r="AES44" s="1640"/>
      <c r="AET44" s="1640"/>
      <c r="AEU44" s="1640"/>
      <c r="AEV44" s="1640"/>
      <c r="AEW44" s="1640"/>
      <c r="AEX44" s="1640"/>
      <c r="AEY44" s="1640"/>
      <c r="AEZ44" s="1640"/>
      <c r="AFA44" s="1640"/>
      <c r="AFB44" s="1640"/>
      <c r="AFC44" s="1640"/>
      <c r="AFD44" s="1640"/>
      <c r="AFE44" s="1640"/>
      <c r="AFF44" s="1640"/>
      <c r="AFG44" s="1640"/>
      <c r="AFH44" s="1640"/>
      <c r="AFI44" s="1640"/>
      <c r="AFJ44" s="1640"/>
      <c r="AFK44" s="1640"/>
      <c r="AFL44" s="1640"/>
      <c r="AFM44" s="1640"/>
      <c r="AFN44" s="1640"/>
      <c r="AFO44" s="1640"/>
      <c r="AFP44" s="1640"/>
      <c r="AFQ44" s="1640"/>
      <c r="AFR44" s="1640"/>
      <c r="AFS44" s="1640"/>
      <c r="AFT44" s="1640"/>
      <c r="AFU44" s="1640"/>
      <c r="AFV44" s="1640"/>
      <c r="AFW44" s="1640"/>
      <c r="AFX44" s="1640"/>
      <c r="AFY44" s="1640"/>
      <c r="AFZ44" s="1640"/>
      <c r="AGA44" s="1640"/>
      <c r="AGB44" s="1640"/>
      <c r="AGC44" s="1640"/>
      <c r="AGD44" s="1640"/>
      <c r="AGE44" s="1640"/>
      <c r="AGF44" s="1640"/>
      <c r="AGG44" s="1640"/>
      <c r="AGH44" s="1640"/>
      <c r="AGI44" s="1640"/>
      <c r="AGJ44" s="1640"/>
      <c r="AGK44" s="1640"/>
      <c r="AGL44" s="1640"/>
      <c r="AGM44" s="1640"/>
      <c r="AGN44" s="1640"/>
      <c r="AGO44" s="1640"/>
      <c r="AGP44" s="1640"/>
      <c r="AGQ44" s="1640"/>
      <c r="AGR44" s="1640"/>
      <c r="AGS44" s="1640"/>
      <c r="AGT44" s="1640"/>
      <c r="AGU44" s="1640"/>
      <c r="AGV44" s="1640"/>
      <c r="AGW44" s="1640"/>
      <c r="AGX44" s="1640"/>
      <c r="AGY44" s="1640"/>
      <c r="AGZ44" s="1640"/>
      <c r="AHA44" s="1640"/>
      <c r="AHB44" s="1640"/>
      <c r="AHC44" s="1640"/>
      <c r="AHD44" s="1640"/>
      <c r="AHE44" s="1640"/>
      <c r="AHF44" s="1640"/>
      <c r="AHG44" s="1640"/>
      <c r="AHH44" s="1640"/>
      <c r="AHI44" s="1640"/>
      <c r="AHJ44" s="1640"/>
      <c r="AHK44" s="1640"/>
      <c r="AHL44" s="1640"/>
      <c r="AHM44" s="1640"/>
      <c r="AHN44" s="1640"/>
      <c r="AHO44" s="1640"/>
      <c r="AHP44" s="1640"/>
      <c r="AHQ44" s="1640"/>
      <c r="AHR44" s="1640"/>
      <c r="AHS44" s="1640"/>
      <c r="AHT44" s="1640"/>
      <c r="AHU44" s="1640"/>
      <c r="AHV44" s="1640"/>
      <c r="AHW44" s="1640"/>
      <c r="AHX44" s="1640"/>
      <c r="AHY44" s="1640"/>
      <c r="AHZ44" s="1640"/>
      <c r="AIA44" s="1640"/>
      <c r="AIB44" s="1640"/>
      <c r="AIC44" s="1640"/>
      <c r="AID44" s="1640"/>
      <c r="AIE44" s="1640"/>
      <c r="AIF44" s="1640"/>
      <c r="AIG44" s="1640"/>
      <c r="AIH44" s="1640"/>
      <c r="AII44" s="1640"/>
      <c r="AIJ44" s="1640"/>
      <c r="AIK44" s="1640"/>
      <c r="AIL44" s="1640"/>
      <c r="AIM44" s="1640"/>
      <c r="AIN44" s="1640"/>
      <c r="AIO44" s="1640"/>
      <c r="AIP44" s="1640"/>
      <c r="AIQ44" s="1640"/>
      <c r="AIR44" s="1640"/>
      <c r="AIS44" s="1640"/>
      <c r="AIT44" s="1640"/>
      <c r="AIU44" s="1640"/>
      <c r="AIV44" s="1640"/>
      <c r="AIW44" s="1640"/>
      <c r="AIX44" s="1640"/>
      <c r="AIY44" s="1640"/>
      <c r="AIZ44" s="1640"/>
      <c r="AJA44" s="1640"/>
      <c r="AJB44" s="1640"/>
      <c r="AJC44" s="1640"/>
      <c r="AJD44" s="1640"/>
      <c r="AJE44" s="1640"/>
      <c r="AJF44" s="1640"/>
      <c r="AJG44" s="1640"/>
      <c r="AJH44" s="1640"/>
      <c r="AJI44" s="1640"/>
      <c r="AJJ44" s="1640"/>
      <c r="AJK44" s="1640"/>
      <c r="AJL44" s="1640"/>
      <c r="AJM44" s="1640"/>
      <c r="AJN44" s="1640"/>
      <c r="AJO44" s="1640"/>
      <c r="AJP44" s="1640"/>
      <c r="AJQ44" s="1640"/>
      <c r="AJR44" s="1640"/>
      <c r="AJS44" s="1640"/>
      <c r="AJT44" s="1640"/>
      <c r="AJU44" s="1640"/>
      <c r="AJV44" s="1640"/>
      <c r="AJW44" s="1640"/>
      <c r="AJX44" s="1640"/>
      <c r="AJY44" s="1640"/>
      <c r="AJZ44" s="1640"/>
      <c r="AKA44" s="1640"/>
      <c r="AKB44" s="1640"/>
      <c r="AKC44" s="1640"/>
      <c r="AKD44" s="1640"/>
      <c r="AKE44" s="1640"/>
      <c r="AKF44" s="1640"/>
      <c r="AKG44" s="1640"/>
      <c r="AKH44" s="1640"/>
      <c r="AKI44" s="1640"/>
      <c r="AKJ44" s="1640"/>
      <c r="AKK44" s="1640"/>
      <c r="AKL44" s="1640"/>
      <c r="AKM44" s="1640"/>
      <c r="AKN44" s="1640"/>
      <c r="AKO44" s="1640"/>
      <c r="AKP44" s="1640"/>
      <c r="AKQ44" s="1640"/>
      <c r="AKR44" s="1640"/>
      <c r="AKS44" s="1640"/>
      <c r="AKT44" s="1640"/>
      <c r="AKU44" s="1640"/>
      <c r="AKV44" s="1640"/>
      <c r="AKW44" s="1640"/>
      <c r="AKX44" s="1640"/>
      <c r="AKY44" s="1640"/>
      <c r="AKZ44" s="1640"/>
      <c r="ALA44" s="1640"/>
      <c r="ALB44" s="1640"/>
      <c r="ALC44" s="1640"/>
      <c r="ALD44" s="1640"/>
      <c r="ALE44" s="1640"/>
      <c r="ALF44" s="1640"/>
      <c r="ALG44" s="1640"/>
      <c r="ALH44" s="1640"/>
      <c r="ALI44" s="1640"/>
      <c r="ALJ44" s="1640"/>
      <c r="ALK44" s="1640"/>
      <c r="ALL44" s="1640"/>
      <c r="ALM44" s="1640"/>
      <c r="ALN44" s="1640"/>
      <c r="ALO44" s="1640"/>
      <c r="ALP44" s="1640"/>
      <c r="ALQ44" s="1640"/>
      <c r="ALR44" s="1640"/>
      <c r="ALS44" s="1640"/>
      <c r="ALT44" s="1640"/>
      <c r="ALU44" s="1640"/>
      <c r="ALV44" s="1640"/>
      <c r="ALW44" s="1640"/>
      <c r="ALX44" s="1640"/>
      <c r="ALY44" s="1640"/>
      <c r="ALZ44" s="1640"/>
      <c r="AMA44" s="1640"/>
      <c r="AMB44" s="1640"/>
      <c r="AMC44" s="1640"/>
      <c r="AMD44" s="1640"/>
      <c r="AME44" s="1640"/>
      <c r="AMF44" s="1640"/>
      <c r="AMG44" s="1640"/>
      <c r="AMH44" s="1640"/>
      <c r="AMI44" s="1640"/>
      <c r="AMJ44" s="1640"/>
      <c r="AMK44" s="1640"/>
      <c r="AML44" s="1640"/>
      <c r="AMM44" s="1640"/>
      <c r="AMN44" s="1640"/>
      <c r="AMO44" s="1640"/>
      <c r="AMP44" s="1640"/>
      <c r="AMQ44" s="1640"/>
      <c r="AMR44" s="1640"/>
      <c r="AMS44" s="1640"/>
      <c r="AMT44" s="1640"/>
      <c r="AMU44" s="1640"/>
      <c r="AMV44" s="1640"/>
      <c r="AMW44" s="1640"/>
      <c r="AMX44" s="1640"/>
      <c r="AMY44" s="1640"/>
      <c r="AMZ44" s="1640"/>
      <c r="ANA44" s="1640"/>
      <c r="ANB44" s="1640"/>
      <c r="ANC44" s="1640"/>
      <c r="AND44" s="1640"/>
      <c r="ANE44" s="1640"/>
      <c r="ANF44" s="1640"/>
      <c r="ANG44" s="1640"/>
      <c r="ANH44" s="1640"/>
      <c r="ANI44" s="1640"/>
      <c r="ANJ44" s="1640"/>
      <c r="ANK44" s="1640"/>
      <c r="ANL44" s="1640"/>
      <c r="ANM44" s="1640"/>
      <c r="ANN44" s="1640"/>
      <c r="ANO44" s="1640"/>
      <c r="ANP44" s="1640"/>
      <c r="ANQ44" s="1640"/>
      <c r="ANR44" s="1640"/>
      <c r="ANS44" s="1640"/>
      <c r="ANT44" s="1640"/>
      <c r="ANU44" s="1640"/>
      <c r="ANV44" s="1640"/>
      <c r="ANW44" s="1640"/>
      <c r="ANX44" s="1640"/>
      <c r="ANY44" s="1640"/>
      <c r="ANZ44" s="1640"/>
      <c r="AOA44" s="1640"/>
      <c r="AOB44" s="1640"/>
      <c r="AOC44" s="1640"/>
      <c r="AOD44" s="1640"/>
      <c r="AOE44" s="1640"/>
      <c r="AOF44" s="1640"/>
      <c r="AOG44" s="1640"/>
      <c r="AOH44" s="1640"/>
      <c r="AOI44" s="1640"/>
      <c r="AOJ44" s="1640"/>
      <c r="AOK44" s="1640"/>
      <c r="AOL44" s="1640"/>
      <c r="AOM44" s="1640"/>
      <c r="AON44" s="1640"/>
      <c r="AOO44" s="1640"/>
      <c r="AOP44" s="1640"/>
      <c r="AOQ44" s="1640"/>
      <c r="AOR44" s="1640"/>
      <c r="AOS44" s="1640"/>
      <c r="AOT44" s="1640"/>
      <c r="AOU44" s="1640"/>
      <c r="AOV44" s="1640"/>
      <c r="AOW44" s="1640"/>
      <c r="AOX44" s="1640"/>
      <c r="AOY44" s="1640"/>
      <c r="AOZ44" s="1640"/>
      <c r="APA44" s="1640"/>
      <c r="APB44" s="1640"/>
      <c r="APC44" s="1640"/>
      <c r="APD44" s="1640"/>
      <c r="APE44" s="1640"/>
      <c r="APF44" s="1640"/>
      <c r="APG44" s="1640"/>
      <c r="APH44" s="1640"/>
      <c r="API44" s="1640"/>
      <c r="APJ44" s="1640"/>
      <c r="APK44" s="1640"/>
      <c r="APL44" s="1640"/>
      <c r="APM44" s="1640"/>
      <c r="APN44" s="1640"/>
      <c r="APO44" s="1640"/>
      <c r="APP44" s="1640"/>
      <c r="APQ44" s="1640"/>
      <c r="APR44" s="1640"/>
      <c r="APS44" s="1640"/>
      <c r="APT44" s="1640"/>
      <c r="APU44" s="1640"/>
      <c r="APV44" s="1640"/>
      <c r="APW44" s="1640"/>
      <c r="APX44" s="1640"/>
      <c r="APY44" s="1640"/>
      <c r="APZ44" s="1640"/>
      <c r="AQA44" s="1640"/>
      <c r="AQB44" s="1640"/>
      <c r="AQC44" s="1640"/>
      <c r="AQD44" s="1640"/>
      <c r="AQE44" s="1640"/>
      <c r="AQF44" s="1640"/>
      <c r="AQG44" s="1640"/>
      <c r="AQH44" s="1640"/>
      <c r="AQI44" s="1640"/>
      <c r="AQJ44" s="1640"/>
      <c r="AQK44" s="1640"/>
      <c r="AQL44" s="1640"/>
      <c r="AQM44" s="1640"/>
      <c r="AQN44" s="1640"/>
      <c r="AQO44" s="1640"/>
      <c r="AQP44" s="1640"/>
      <c r="AQQ44" s="1640"/>
      <c r="AQR44" s="1640"/>
      <c r="AQS44" s="1640"/>
      <c r="AQT44" s="1640"/>
      <c r="AQU44" s="1640"/>
      <c r="AQV44" s="1640"/>
      <c r="AQW44" s="1640"/>
      <c r="AQX44" s="1640"/>
      <c r="AQY44" s="1640"/>
      <c r="AQZ44" s="1640"/>
      <c r="ARA44" s="1640"/>
      <c r="ARB44" s="1640"/>
      <c r="ARC44" s="1640"/>
      <c r="ARD44" s="1640"/>
      <c r="ARE44" s="1640"/>
      <c r="ARF44" s="1640"/>
      <c r="ARG44" s="1640"/>
      <c r="ARH44" s="1640"/>
      <c r="ARI44" s="1640"/>
      <c r="ARJ44" s="1640"/>
      <c r="ARK44" s="1640"/>
      <c r="ARL44" s="1640"/>
      <c r="ARM44" s="1640"/>
      <c r="ARN44" s="1640"/>
      <c r="ARO44" s="1640"/>
      <c r="ARP44" s="1640"/>
      <c r="ARQ44" s="1640"/>
      <c r="ARR44" s="1640"/>
      <c r="ARS44" s="1640"/>
      <c r="ART44" s="1640"/>
      <c r="ARU44" s="1640"/>
      <c r="ARV44" s="1640"/>
      <c r="ARW44" s="1640"/>
      <c r="ARX44" s="1640"/>
      <c r="ARY44" s="1640"/>
      <c r="ARZ44" s="1640"/>
      <c r="ASA44" s="1640"/>
      <c r="ASB44" s="1640"/>
      <c r="ASC44" s="1640"/>
      <c r="ASD44" s="1640"/>
      <c r="ASE44" s="1640"/>
      <c r="ASF44" s="1640"/>
      <c r="ASG44" s="1640"/>
      <c r="ASH44" s="1640"/>
      <c r="ASI44" s="1640"/>
      <c r="ASJ44" s="1640"/>
      <c r="ASK44" s="1640"/>
      <c r="ASL44" s="1640"/>
      <c r="ASM44" s="1640"/>
      <c r="ASN44" s="1640"/>
      <c r="ASO44" s="1640"/>
      <c r="ASP44" s="1640"/>
      <c r="ASQ44" s="1640"/>
      <c r="ASR44" s="1640"/>
      <c r="ASS44" s="1640"/>
      <c r="AST44" s="1640"/>
      <c r="ASU44" s="1640"/>
      <c r="ASV44" s="1640"/>
      <c r="ASW44" s="1640"/>
      <c r="ASX44" s="1640"/>
      <c r="ASY44" s="1640"/>
      <c r="ASZ44" s="1640"/>
      <c r="ATA44" s="1640"/>
      <c r="ATB44" s="1640"/>
      <c r="ATC44" s="1640"/>
      <c r="ATD44" s="1640"/>
      <c r="ATE44" s="1640"/>
      <c r="ATF44" s="1640"/>
      <c r="ATG44" s="1640"/>
      <c r="ATH44" s="1640"/>
      <c r="ATI44" s="1640"/>
      <c r="ATJ44" s="1640"/>
      <c r="ATK44" s="1640"/>
      <c r="ATL44" s="1640"/>
      <c r="ATM44" s="1640"/>
      <c r="ATN44" s="1640"/>
      <c r="ATO44" s="1640"/>
      <c r="ATP44" s="1640"/>
      <c r="ATQ44" s="1640"/>
      <c r="ATR44" s="1640"/>
      <c r="ATS44" s="1640"/>
      <c r="ATT44" s="1640"/>
      <c r="ATU44" s="1640"/>
      <c r="ATV44" s="1640"/>
      <c r="ATW44" s="1640"/>
      <c r="ATX44" s="1640"/>
      <c r="ATY44" s="1640"/>
      <c r="ATZ44" s="1640"/>
      <c r="AUA44" s="1640"/>
      <c r="AUB44" s="1640"/>
      <c r="AUC44" s="1640"/>
      <c r="AUD44" s="1640"/>
      <c r="AUE44" s="1640"/>
      <c r="AUF44" s="1640"/>
      <c r="AUG44" s="1640"/>
      <c r="AUH44" s="1640"/>
      <c r="AUI44" s="1640"/>
      <c r="AUJ44" s="1640"/>
      <c r="AUK44" s="1640"/>
      <c r="AUL44" s="1640"/>
      <c r="AUM44" s="1640"/>
      <c r="AUN44" s="1640"/>
      <c r="AUO44" s="1640"/>
      <c r="AUP44" s="1640"/>
      <c r="AUQ44" s="1640"/>
      <c r="AUR44" s="1640"/>
      <c r="AUS44" s="1640"/>
      <c r="AUT44" s="1640"/>
      <c r="AUU44" s="1640"/>
      <c r="AUV44" s="1640"/>
      <c r="AUW44" s="1640"/>
      <c r="AUX44" s="1640"/>
      <c r="AUY44" s="1640"/>
      <c r="AUZ44" s="1640"/>
      <c r="AVA44" s="1640"/>
      <c r="AVB44" s="1640"/>
      <c r="AVC44" s="1640"/>
      <c r="AVD44" s="1640"/>
      <c r="AVE44" s="1640"/>
      <c r="AVF44" s="1640"/>
      <c r="AVG44" s="1640"/>
      <c r="AVH44" s="1640"/>
      <c r="AVI44" s="1640"/>
      <c r="AVJ44" s="1640"/>
      <c r="AVK44" s="1640"/>
      <c r="AVL44" s="1640"/>
      <c r="AVM44" s="1640"/>
      <c r="AVN44" s="1640"/>
      <c r="AVO44" s="1640"/>
      <c r="AVP44" s="1640"/>
      <c r="AVQ44" s="1640"/>
      <c r="AVR44" s="1640"/>
      <c r="AVS44" s="1640"/>
      <c r="AVT44" s="1640"/>
      <c r="AVU44" s="1640"/>
      <c r="AVV44" s="1640"/>
      <c r="AVW44" s="1640"/>
      <c r="AVX44" s="1640"/>
      <c r="AVY44" s="1640"/>
      <c r="AVZ44" s="1640"/>
      <c r="AWA44" s="1640"/>
      <c r="AWB44" s="1640"/>
      <c r="AWC44" s="1640"/>
      <c r="AWD44" s="1640"/>
      <c r="AWE44" s="1640"/>
      <c r="AWF44" s="1640"/>
      <c r="AWG44" s="1640"/>
      <c r="AWH44" s="1640"/>
      <c r="AWI44" s="1640"/>
      <c r="AWJ44" s="1640"/>
      <c r="AWK44" s="1640"/>
      <c r="AWL44" s="1640"/>
      <c r="AWM44" s="1640"/>
      <c r="AWN44" s="1640"/>
      <c r="AWO44" s="1640"/>
      <c r="AWP44" s="1640"/>
      <c r="AWQ44" s="1640"/>
      <c r="AWR44" s="1640"/>
      <c r="AWS44" s="1640"/>
      <c r="AWT44" s="1640"/>
      <c r="AWU44" s="1640"/>
      <c r="AWV44" s="1640"/>
      <c r="AWW44" s="1640"/>
      <c r="AWX44" s="1640"/>
      <c r="AWY44" s="1640"/>
      <c r="AWZ44" s="1640"/>
      <c r="AXA44" s="1640"/>
      <c r="AXB44" s="1640"/>
      <c r="AXC44" s="1640"/>
      <c r="AXD44" s="1640"/>
      <c r="AXE44" s="1640"/>
      <c r="AXF44" s="1640"/>
      <c r="AXG44" s="1640"/>
      <c r="AXH44" s="1640"/>
      <c r="AXI44" s="1640"/>
      <c r="AXJ44" s="1640"/>
      <c r="AXK44" s="1640"/>
      <c r="AXL44" s="1640"/>
      <c r="AXM44" s="1640"/>
      <c r="AXN44" s="1640"/>
      <c r="AXO44" s="1640"/>
      <c r="AXP44" s="1640"/>
      <c r="AXQ44" s="1640"/>
      <c r="AXR44" s="1640"/>
      <c r="AXS44" s="1640"/>
      <c r="AXT44" s="1640"/>
      <c r="AXU44" s="1640"/>
      <c r="AXV44" s="1640"/>
      <c r="AXW44" s="1640"/>
      <c r="AXX44" s="1640"/>
      <c r="AXY44" s="1640"/>
      <c r="AXZ44" s="1640"/>
      <c r="AYA44" s="1640"/>
      <c r="AYB44" s="1640"/>
      <c r="AYC44" s="1640"/>
      <c r="AYD44" s="1640"/>
      <c r="AYE44" s="1640"/>
      <c r="AYF44" s="1640"/>
      <c r="AYG44" s="1640"/>
      <c r="AYH44" s="1640"/>
      <c r="AYI44" s="1640"/>
      <c r="AYJ44" s="1640"/>
      <c r="AYK44" s="1640"/>
      <c r="AYL44" s="1640"/>
      <c r="AYM44" s="1640"/>
      <c r="AYN44" s="1640"/>
      <c r="AYO44" s="1640"/>
      <c r="AYP44" s="1640"/>
      <c r="AYQ44" s="1640"/>
      <c r="AYR44" s="1640"/>
      <c r="AYS44" s="1640"/>
      <c r="AYT44" s="1640"/>
      <c r="AYU44" s="1640"/>
      <c r="AYV44" s="1640"/>
      <c r="AYW44" s="1640"/>
      <c r="AYX44" s="1640"/>
      <c r="AYY44" s="1640"/>
      <c r="AYZ44" s="1640"/>
      <c r="AZA44" s="1640"/>
      <c r="AZB44" s="1640"/>
      <c r="AZC44" s="1640"/>
      <c r="AZD44" s="1640"/>
      <c r="AZE44" s="1640"/>
      <c r="AZF44" s="1640"/>
      <c r="AZG44" s="1640"/>
      <c r="AZH44" s="1640"/>
      <c r="AZI44" s="1640"/>
      <c r="AZJ44" s="1640"/>
      <c r="AZK44" s="1640"/>
      <c r="AZL44" s="1640"/>
      <c r="AZM44" s="1640"/>
      <c r="AZN44" s="1640"/>
      <c r="AZO44" s="1640"/>
      <c r="AZP44" s="1640"/>
      <c r="AZQ44" s="1640"/>
      <c r="AZR44" s="1640"/>
      <c r="AZS44" s="1640"/>
      <c r="AZT44" s="1640"/>
      <c r="AZU44" s="1640"/>
      <c r="AZV44" s="1640"/>
      <c r="AZW44" s="1640"/>
      <c r="AZX44" s="1640"/>
      <c r="AZY44" s="1640"/>
      <c r="AZZ44" s="1640"/>
      <c r="BAA44" s="1640"/>
      <c r="BAB44" s="1640"/>
      <c r="BAC44" s="1640"/>
      <c r="BAD44" s="1640"/>
      <c r="BAE44" s="1640"/>
      <c r="BAF44" s="1640"/>
      <c r="BAG44" s="1640"/>
      <c r="BAH44" s="1640"/>
      <c r="BAI44" s="1640"/>
      <c r="BAJ44" s="1640"/>
      <c r="BAK44" s="1640"/>
      <c r="BAL44" s="1640"/>
      <c r="BAM44" s="1640"/>
      <c r="BAN44" s="1640"/>
      <c r="BAO44" s="1640"/>
      <c r="BAP44" s="1640"/>
      <c r="BAQ44" s="1640"/>
      <c r="BAR44" s="1640"/>
      <c r="BAS44" s="1640"/>
      <c r="BAT44" s="1640"/>
      <c r="BAU44" s="1640"/>
      <c r="BAV44" s="1640"/>
      <c r="BAW44" s="1640"/>
      <c r="BAX44" s="1640"/>
      <c r="BAY44" s="1640"/>
      <c r="BAZ44" s="1640"/>
      <c r="BBA44" s="1640"/>
      <c r="BBB44" s="1640"/>
      <c r="BBC44" s="1640"/>
      <c r="BBD44" s="1640"/>
      <c r="BBE44" s="1640"/>
      <c r="BBF44" s="1640"/>
      <c r="BBG44" s="1640"/>
      <c r="BBH44" s="1640"/>
      <c r="BBI44" s="1640"/>
      <c r="BBJ44" s="1640"/>
      <c r="BBK44" s="1640"/>
      <c r="BBL44" s="1640"/>
      <c r="BBM44" s="1640"/>
      <c r="BBN44" s="1640"/>
      <c r="BBO44" s="1640"/>
      <c r="BBP44" s="1640"/>
      <c r="BBQ44" s="1640"/>
      <c r="BBR44" s="1640"/>
      <c r="BBS44" s="1640"/>
      <c r="BBT44" s="1640"/>
      <c r="BBU44" s="1640"/>
      <c r="BBV44" s="1640"/>
      <c r="BBW44" s="1640"/>
      <c r="BBX44" s="1640"/>
      <c r="BBY44" s="1640"/>
      <c r="BBZ44" s="1640"/>
      <c r="BCA44" s="1640"/>
      <c r="BCB44" s="1640"/>
      <c r="BCC44" s="1640"/>
      <c r="BCD44" s="1640"/>
      <c r="BCE44" s="1640"/>
      <c r="BCF44" s="1640"/>
      <c r="BCG44" s="1640"/>
      <c r="BCH44" s="1640"/>
      <c r="BCI44" s="1640"/>
      <c r="BCJ44" s="1640"/>
      <c r="BCK44" s="1640"/>
      <c r="BCL44" s="1640"/>
      <c r="BCM44" s="1640"/>
      <c r="BCN44" s="1640"/>
      <c r="BCO44" s="1640"/>
      <c r="BCP44" s="1640"/>
      <c r="BCQ44" s="1640"/>
      <c r="BCR44" s="1640"/>
      <c r="BCS44" s="1640"/>
      <c r="BCT44" s="1640"/>
      <c r="BCU44" s="1640"/>
      <c r="BCV44" s="1640"/>
      <c r="BCW44" s="1640"/>
      <c r="BCX44" s="1640"/>
      <c r="BCY44" s="1640"/>
      <c r="BCZ44" s="1640"/>
      <c r="BDA44" s="1640"/>
      <c r="BDB44" s="1640"/>
      <c r="BDC44" s="1640"/>
      <c r="BDD44" s="1640"/>
      <c r="BDE44" s="1640"/>
      <c r="BDF44" s="1640"/>
      <c r="BDG44" s="1640"/>
      <c r="BDH44" s="1640"/>
      <c r="BDI44" s="1640"/>
      <c r="BDJ44" s="1640"/>
      <c r="BDK44" s="1640"/>
      <c r="BDL44" s="1640"/>
      <c r="BDM44" s="1640"/>
      <c r="BDN44" s="1640"/>
      <c r="BDO44" s="1640"/>
      <c r="BDP44" s="1640"/>
      <c r="BDQ44" s="1640"/>
      <c r="BDR44" s="1640"/>
      <c r="BDS44" s="1640"/>
      <c r="BDT44" s="1640"/>
      <c r="BDU44" s="1640"/>
      <c r="BDV44" s="1640"/>
      <c r="BDW44" s="1640"/>
      <c r="BDX44" s="1640"/>
      <c r="BDY44" s="1640"/>
      <c r="BDZ44" s="1640"/>
      <c r="BEA44" s="1640"/>
      <c r="BEB44" s="1640"/>
      <c r="BEC44" s="1640"/>
      <c r="BED44" s="1640"/>
      <c r="BEE44" s="1640"/>
      <c r="BEF44" s="1640"/>
      <c r="BEG44" s="1640"/>
      <c r="BEH44" s="1640"/>
      <c r="BEI44" s="1640"/>
      <c r="BEJ44" s="1640"/>
      <c r="BEK44" s="1640"/>
      <c r="BEL44" s="1640"/>
      <c r="BEM44" s="1640"/>
      <c r="BEN44" s="1640"/>
      <c r="BEO44" s="1640"/>
      <c r="BEP44" s="1640"/>
      <c r="BEQ44" s="1640"/>
      <c r="BER44" s="1640"/>
      <c r="BES44" s="1640"/>
      <c r="BET44" s="1640"/>
      <c r="BEU44" s="1640"/>
      <c r="BEV44" s="1640"/>
      <c r="BEW44" s="1640"/>
      <c r="BEX44" s="1640"/>
      <c r="BEY44" s="1640"/>
      <c r="BEZ44" s="1640"/>
      <c r="BFA44" s="1640"/>
      <c r="BFB44" s="1640"/>
      <c r="BFC44" s="1640"/>
      <c r="BFD44" s="1640"/>
      <c r="BFE44" s="1640"/>
      <c r="BFF44" s="1640"/>
      <c r="BFG44" s="1640"/>
      <c r="BFH44" s="1640"/>
      <c r="BFI44" s="1640"/>
      <c r="BFJ44" s="1640"/>
      <c r="BFK44" s="1640"/>
      <c r="BFL44" s="1640"/>
      <c r="BFM44" s="1640"/>
      <c r="BFN44" s="1640"/>
      <c r="BFO44" s="1640"/>
      <c r="BFP44" s="1640"/>
      <c r="BFQ44" s="1640"/>
      <c r="BFR44" s="1640"/>
      <c r="BFS44" s="1640"/>
      <c r="BFT44" s="1640"/>
      <c r="BFU44" s="1640"/>
      <c r="BFV44" s="1640"/>
      <c r="BFW44" s="1640"/>
      <c r="BFX44" s="1640"/>
      <c r="BFY44" s="1640"/>
      <c r="BFZ44" s="1640"/>
      <c r="BGA44" s="1640"/>
      <c r="BGB44" s="1640"/>
      <c r="BGC44" s="1640"/>
      <c r="BGD44" s="1640"/>
      <c r="BGE44" s="1640"/>
      <c r="BGF44" s="1640"/>
      <c r="BGG44" s="1640"/>
      <c r="BGH44" s="1640"/>
      <c r="BGI44" s="1640"/>
      <c r="BGJ44" s="1640"/>
      <c r="BGK44" s="1640"/>
      <c r="BGL44" s="1640"/>
      <c r="BGM44" s="1640"/>
      <c r="BGN44" s="1640"/>
      <c r="BGO44" s="1640"/>
      <c r="BGP44" s="1640"/>
      <c r="BGQ44" s="1640"/>
      <c r="BGR44" s="1640"/>
      <c r="BGS44" s="1640"/>
      <c r="BGT44" s="1640"/>
      <c r="BGU44" s="1640"/>
      <c r="BGV44" s="1640"/>
      <c r="BGW44" s="1640"/>
      <c r="BGX44" s="1640"/>
      <c r="BGY44" s="1640"/>
      <c r="BGZ44" s="1640"/>
      <c r="BHA44" s="1640"/>
      <c r="BHB44" s="1640"/>
      <c r="BHC44" s="1640"/>
      <c r="BHD44" s="1640"/>
      <c r="BHE44" s="1640"/>
      <c r="BHF44" s="1640"/>
      <c r="BHG44" s="1640"/>
      <c r="BHH44" s="1640"/>
      <c r="BHI44" s="1640"/>
      <c r="BHJ44" s="1640"/>
      <c r="BHK44" s="1640"/>
      <c r="BHL44" s="1640"/>
      <c r="BHM44" s="1640"/>
      <c r="BHN44" s="1640"/>
      <c r="BHO44" s="1640"/>
      <c r="BHP44" s="1640"/>
      <c r="BHQ44" s="1640"/>
      <c r="BHR44" s="1640"/>
      <c r="BHS44" s="1640"/>
      <c r="BHT44" s="1640"/>
      <c r="BHU44" s="1640"/>
      <c r="BHV44" s="1640"/>
      <c r="BHW44" s="1640"/>
      <c r="BHX44" s="1640"/>
      <c r="BHY44" s="1640"/>
      <c r="BHZ44" s="1640"/>
      <c r="BIA44" s="1640"/>
      <c r="BIB44" s="1640"/>
      <c r="BIC44" s="1640"/>
      <c r="BID44" s="1640"/>
      <c r="BIE44" s="1640"/>
      <c r="BIF44" s="1640"/>
      <c r="BIG44" s="1640"/>
      <c r="BIH44" s="1640"/>
      <c r="BII44" s="1640"/>
      <c r="BIJ44" s="1640"/>
      <c r="BIK44" s="1640"/>
      <c r="BIL44" s="1640"/>
      <c r="BIM44" s="1640"/>
      <c r="BIN44" s="1640"/>
      <c r="BIO44" s="1640"/>
      <c r="BIP44" s="1640"/>
      <c r="BIQ44" s="1640"/>
      <c r="BIR44" s="1640"/>
      <c r="BIS44" s="1640"/>
      <c r="BIT44" s="1640"/>
      <c r="BIU44" s="1640"/>
      <c r="BIV44" s="1640"/>
      <c r="BIW44" s="1640"/>
      <c r="BIX44" s="1640"/>
      <c r="BIY44" s="1640"/>
      <c r="BIZ44" s="1640"/>
      <c r="BJA44" s="1640"/>
      <c r="BJB44" s="1640"/>
      <c r="BJC44" s="1640"/>
      <c r="BJD44" s="1640"/>
      <c r="BJE44" s="1640"/>
      <c r="BJF44" s="1640"/>
      <c r="BJG44" s="1640"/>
      <c r="BJH44" s="1640"/>
      <c r="BJI44" s="1640"/>
      <c r="BJJ44" s="1640"/>
      <c r="BJK44" s="1640"/>
      <c r="BJL44" s="1640"/>
      <c r="BJM44" s="1640"/>
      <c r="BJN44" s="1640"/>
      <c r="BJO44" s="1640"/>
      <c r="BJP44" s="1640"/>
      <c r="BJQ44" s="1640"/>
      <c r="BJR44" s="1640"/>
      <c r="BJS44" s="1640"/>
      <c r="BJT44" s="1640"/>
      <c r="BJU44" s="1640"/>
      <c r="BJV44" s="1640"/>
      <c r="BJW44" s="1640"/>
      <c r="BJX44" s="1640"/>
      <c r="BJY44" s="1640"/>
      <c r="BJZ44" s="1640"/>
      <c r="BKA44" s="1640"/>
      <c r="BKB44" s="1640"/>
      <c r="BKC44" s="1640"/>
      <c r="BKD44" s="1640"/>
      <c r="BKE44" s="1640"/>
      <c r="BKF44" s="1640"/>
      <c r="BKG44" s="1640"/>
      <c r="BKH44" s="1640"/>
      <c r="BKI44" s="1640"/>
      <c r="BKJ44" s="1640"/>
      <c r="BKK44" s="1640"/>
      <c r="BKL44" s="1640"/>
      <c r="BKM44" s="1640"/>
      <c r="BKN44" s="1640"/>
      <c r="BKO44" s="1640"/>
      <c r="BKP44" s="1640"/>
      <c r="BKQ44" s="1640"/>
      <c r="BKR44" s="1640"/>
      <c r="BKS44" s="1640"/>
      <c r="BKT44" s="1640"/>
      <c r="BKU44" s="1640"/>
      <c r="BKV44" s="1640"/>
      <c r="BKW44" s="1640"/>
      <c r="BKX44" s="1640"/>
      <c r="BKY44" s="1640"/>
      <c r="BKZ44" s="1640"/>
      <c r="BLA44" s="1640"/>
      <c r="BLB44" s="1640"/>
      <c r="BLC44" s="1640"/>
      <c r="BLD44" s="1640"/>
      <c r="BLE44" s="1640"/>
      <c r="BLF44" s="1640"/>
      <c r="BLG44" s="1640"/>
      <c r="BLH44" s="1640"/>
      <c r="BLI44" s="1640"/>
      <c r="BLJ44" s="1640"/>
      <c r="BLK44" s="1640"/>
      <c r="BLL44" s="1640"/>
      <c r="BLM44" s="1640"/>
      <c r="BLN44" s="1640"/>
      <c r="BLO44" s="1640"/>
      <c r="BLP44" s="1640"/>
      <c r="BLQ44" s="1640"/>
      <c r="BLR44" s="1640"/>
      <c r="BLS44" s="1640"/>
      <c r="BLT44" s="1640"/>
      <c r="BLU44" s="1640"/>
      <c r="BLV44" s="1640"/>
      <c r="BLW44" s="1640"/>
      <c r="BLX44" s="1640"/>
      <c r="BLY44" s="1640"/>
      <c r="BLZ44" s="1640"/>
      <c r="BMA44" s="1640"/>
      <c r="BMB44" s="1640"/>
      <c r="BMC44" s="1640"/>
      <c r="BMD44" s="1640"/>
      <c r="BME44" s="1640"/>
      <c r="BMF44" s="1640"/>
      <c r="BMG44" s="1640"/>
      <c r="BMH44" s="1640"/>
      <c r="BMI44" s="1640"/>
      <c r="BMJ44" s="1640"/>
      <c r="BMK44" s="1640"/>
      <c r="BML44" s="1640"/>
      <c r="BMM44" s="1640"/>
      <c r="BMN44" s="1640"/>
      <c r="BMO44" s="1640"/>
      <c r="BMP44" s="1640"/>
      <c r="BMQ44" s="1640"/>
      <c r="BMR44" s="1640"/>
      <c r="BMS44" s="1640"/>
      <c r="BMT44" s="1640"/>
      <c r="BMU44" s="1640"/>
      <c r="BMV44" s="1640"/>
      <c r="BMW44" s="1640"/>
      <c r="BMX44" s="1640"/>
      <c r="BMY44" s="1640"/>
      <c r="BMZ44" s="1640"/>
      <c r="BNA44" s="1640"/>
      <c r="BNB44" s="1640"/>
      <c r="BNC44" s="1640"/>
      <c r="BND44" s="1640"/>
      <c r="BNE44" s="1640"/>
      <c r="BNF44" s="1640"/>
      <c r="BNG44" s="1640"/>
      <c r="BNH44" s="1640"/>
      <c r="BNI44" s="1640"/>
      <c r="BNJ44" s="1640"/>
      <c r="BNK44" s="1640"/>
      <c r="BNL44" s="1640"/>
      <c r="BNM44" s="1640"/>
      <c r="BNN44" s="1640"/>
      <c r="BNO44" s="1640"/>
      <c r="BNP44" s="1640"/>
      <c r="BNQ44" s="1640"/>
      <c r="BNR44" s="1640"/>
      <c r="BNS44" s="1640"/>
      <c r="BNT44" s="1640"/>
      <c r="BNU44" s="1640"/>
      <c r="BNV44" s="1640"/>
      <c r="BNW44" s="1640"/>
      <c r="BNX44" s="1640"/>
      <c r="BNY44" s="1640"/>
      <c r="BNZ44" s="1640"/>
      <c r="BOA44" s="1640"/>
      <c r="BOB44" s="1640"/>
      <c r="BOC44" s="1640"/>
      <c r="BOD44" s="1640"/>
      <c r="BOE44" s="1640"/>
      <c r="BOF44" s="1640"/>
      <c r="BOG44" s="1640"/>
      <c r="BOH44" s="1640"/>
      <c r="BOI44" s="1640"/>
      <c r="BOJ44" s="1640"/>
      <c r="BOK44" s="1640"/>
      <c r="BOL44" s="1640"/>
      <c r="BOM44" s="1640"/>
      <c r="BON44" s="1640"/>
      <c r="BOO44" s="1640"/>
      <c r="BOP44" s="1640"/>
      <c r="BOQ44" s="1640"/>
      <c r="BOR44" s="1640"/>
      <c r="BOS44" s="1640"/>
      <c r="BOT44" s="1640"/>
      <c r="BOU44" s="1640"/>
      <c r="BOV44" s="1640"/>
      <c r="BOW44" s="1640"/>
      <c r="BOX44" s="1640"/>
      <c r="BOY44" s="1640"/>
      <c r="BOZ44" s="1640"/>
      <c r="BPA44" s="1640"/>
      <c r="BPB44" s="1640"/>
      <c r="BPC44" s="1640"/>
      <c r="BPD44" s="1640"/>
      <c r="BPE44" s="1640"/>
      <c r="BPF44" s="1640"/>
      <c r="BPG44" s="1640"/>
      <c r="BPH44" s="1640"/>
      <c r="BPI44" s="1640"/>
      <c r="BPJ44" s="1640"/>
      <c r="BPK44" s="1640"/>
      <c r="BPL44" s="1640"/>
      <c r="BPM44" s="1640"/>
      <c r="BPN44" s="1640"/>
      <c r="BPO44" s="1640"/>
      <c r="BPP44" s="1640"/>
      <c r="BPQ44" s="1640"/>
      <c r="BPR44" s="1640"/>
      <c r="BPS44" s="1640"/>
      <c r="BPT44" s="1640"/>
      <c r="BPU44" s="1640"/>
      <c r="BPV44" s="1640"/>
      <c r="BPW44" s="1640"/>
      <c r="BPX44" s="1640"/>
      <c r="BPY44" s="1640"/>
      <c r="BPZ44" s="1640"/>
      <c r="BQA44" s="1640"/>
      <c r="BQB44" s="1640"/>
      <c r="BQC44" s="1640"/>
      <c r="BQD44" s="1640"/>
      <c r="BQE44" s="1640"/>
      <c r="BQF44" s="1640"/>
      <c r="BQG44" s="1640"/>
      <c r="BQH44" s="1640"/>
      <c r="BQI44" s="1640"/>
      <c r="BQJ44" s="1640"/>
      <c r="BQK44" s="1640"/>
      <c r="BQL44" s="1640"/>
      <c r="BQM44" s="1640"/>
      <c r="BQN44" s="1640"/>
      <c r="BQO44" s="1640"/>
      <c r="BQP44" s="1640"/>
      <c r="BQQ44" s="1640"/>
      <c r="BQR44" s="1640"/>
      <c r="BQS44" s="1640"/>
      <c r="BQT44" s="1640"/>
      <c r="BQU44" s="1640"/>
      <c r="BQV44" s="1640"/>
      <c r="BQW44" s="1640"/>
      <c r="BQX44" s="1640"/>
      <c r="BQY44" s="1640"/>
      <c r="BQZ44" s="1640"/>
      <c r="BRA44" s="1640"/>
      <c r="BRB44" s="1640"/>
      <c r="BRC44" s="1640"/>
      <c r="BRD44" s="1640"/>
      <c r="BRE44" s="1640"/>
      <c r="BRF44" s="1640"/>
      <c r="BRG44" s="1640"/>
      <c r="BRH44" s="1640"/>
      <c r="BRI44" s="1640"/>
      <c r="BRJ44" s="1640"/>
      <c r="BRK44" s="1640"/>
      <c r="BRL44" s="1640"/>
      <c r="BRM44" s="1640"/>
      <c r="BRN44" s="1640"/>
      <c r="BRO44" s="1640"/>
      <c r="BRP44" s="1640"/>
      <c r="BRQ44" s="1640"/>
      <c r="BRR44" s="1640"/>
      <c r="BRS44" s="1640"/>
      <c r="BRT44" s="1640"/>
      <c r="BRU44" s="1640"/>
      <c r="BRV44" s="1640"/>
      <c r="BRW44" s="1640"/>
      <c r="BRX44" s="1640"/>
      <c r="BRY44" s="1640"/>
      <c r="BRZ44" s="1640"/>
      <c r="BSA44" s="1640"/>
      <c r="BSB44" s="1640"/>
      <c r="BSC44" s="1640"/>
      <c r="BSD44" s="1640"/>
      <c r="BSE44" s="1640"/>
      <c r="BSF44" s="1640"/>
      <c r="BSG44" s="1640"/>
      <c r="BSH44" s="1640"/>
      <c r="BSI44" s="1640"/>
      <c r="BSJ44" s="1640"/>
      <c r="BSK44" s="1640"/>
      <c r="BSL44" s="1640"/>
      <c r="BSM44" s="1640"/>
      <c r="BSN44" s="1640"/>
      <c r="BSO44" s="1640"/>
      <c r="BSP44" s="1640"/>
      <c r="BSQ44" s="1640"/>
      <c r="BSR44" s="1640"/>
      <c r="BSS44" s="1640"/>
      <c r="BST44" s="1640"/>
      <c r="BSU44" s="1640"/>
      <c r="BSV44" s="1640"/>
      <c r="BSW44" s="1640"/>
      <c r="BSX44" s="1640"/>
      <c r="BSY44" s="1640"/>
      <c r="BSZ44" s="1640"/>
      <c r="BTA44" s="1640"/>
      <c r="BTB44" s="1640"/>
      <c r="BTC44" s="1640"/>
      <c r="BTD44" s="1640"/>
      <c r="BTE44" s="1640"/>
      <c r="BTF44" s="1640"/>
      <c r="BTG44" s="1640"/>
      <c r="BTH44" s="1640"/>
      <c r="BTI44" s="1640"/>
      <c r="BTJ44" s="1640"/>
      <c r="BTK44" s="1640"/>
      <c r="BTL44" s="1640"/>
      <c r="BTM44" s="1640"/>
      <c r="BTN44" s="1640"/>
      <c r="BTO44" s="1640"/>
      <c r="BTP44" s="1640"/>
      <c r="BTQ44" s="1640"/>
      <c r="BTR44" s="1640"/>
      <c r="BTS44" s="1640"/>
      <c r="BTT44" s="1640"/>
      <c r="BTU44" s="1640"/>
      <c r="BTV44" s="1640"/>
      <c r="BTW44" s="1640"/>
      <c r="BTX44" s="1640"/>
      <c r="BTY44" s="1640"/>
      <c r="BTZ44" s="1640"/>
      <c r="BUA44" s="1640"/>
      <c r="BUB44" s="1640"/>
      <c r="BUC44" s="1640"/>
      <c r="BUD44" s="1640"/>
      <c r="BUE44" s="1640"/>
      <c r="BUF44" s="1640"/>
      <c r="BUG44" s="1640"/>
      <c r="BUH44" s="1640"/>
      <c r="BUI44" s="1640"/>
      <c r="BUJ44" s="1640"/>
      <c r="BUK44" s="1640"/>
      <c r="BUL44" s="1640"/>
      <c r="BUM44" s="1640"/>
      <c r="BUN44" s="1640"/>
      <c r="BUO44" s="1640"/>
      <c r="BUP44" s="1640"/>
      <c r="BUQ44" s="1640"/>
      <c r="BUR44" s="1640"/>
      <c r="BUS44" s="1640"/>
      <c r="BUT44" s="1640"/>
      <c r="BUU44" s="1640"/>
      <c r="BUV44" s="1640"/>
      <c r="BUW44" s="1640"/>
      <c r="BUX44" s="1640"/>
      <c r="BUY44" s="1640"/>
      <c r="BUZ44" s="1640"/>
      <c r="BVA44" s="1640"/>
      <c r="BVB44" s="1640"/>
      <c r="BVC44" s="1640"/>
      <c r="BVD44" s="1640"/>
      <c r="BVE44" s="1640"/>
      <c r="BVF44" s="1640"/>
      <c r="BVG44" s="1640"/>
      <c r="BVH44" s="1640"/>
      <c r="BVI44" s="1640"/>
      <c r="BVJ44" s="1640"/>
      <c r="BVK44" s="1640"/>
      <c r="BVL44" s="1640"/>
      <c r="BVM44" s="1640"/>
      <c r="BVN44" s="1640"/>
      <c r="BVO44" s="1640"/>
      <c r="BVP44" s="1640"/>
      <c r="BVQ44" s="1640"/>
      <c r="BVR44" s="1640"/>
      <c r="BVS44" s="1640"/>
      <c r="BVT44" s="1640"/>
      <c r="BVU44" s="1640"/>
      <c r="BVV44" s="1640"/>
      <c r="BVW44" s="1640"/>
      <c r="BVX44" s="1640"/>
      <c r="BVY44" s="1640"/>
      <c r="BVZ44" s="1640"/>
      <c r="BWA44" s="1640"/>
      <c r="BWB44" s="1640"/>
      <c r="BWC44" s="1640"/>
      <c r="BWD44" s="1640"/>
      <c r="BWE44" s="1640"/>
      <c r="BWF44" s="1640"/>
      <c r="BWG44" s="1640"/>
      <c r="BWH44" s="1640"/>
      <c r="BWI44" s="1640"/>
      <c r="BWJ44" s="1640"/>
      <c r="BWK44" s="1640"/>
      <c r="BWL44" s="1640"/>
      <c r="BWM44" s="1640"/>
      <c r="BWN44" s="1640"/>
      <c r="BWO44" s="1640"/>
      <c r="BWP44" s="1640"/>
      <c r="BWQ44" s="1640"/>
      <c r="BWR44" s="1640"/>
      <c r="BWS44" s="1640"/>
      <c r="BWT44" s="1640"/>
      <c r="BWU44" s="1640"/>
      <c r="BWV44" s="1640"/>
      <c r="BWW44" s="1640"/>
      <c r="BWX44" s="1640"/>
      <c r="BWY44" s="1640"/>
      <c r="BWZ44" s="1640"/>
      <c r="BXA44" s="1640"/>
      <c r="BXB44" s="1640"/>
      <c r="BXC44" s="1640"/>
      <c r="BXD44" s="1640"/>
      <c r="BXE44" s="1640"/>
      <c r="BXF44" s="1640"/>
      <c r="BXG44" s="1640"/>
      <c r="BXH44" s="1640"/>
      <c r="BXI44" s="1640"/>
      <c r="BXJ44" s="1640"/>
      <c r="BXK44" s="1640"/>
      <c r="BXL44" s="1640"/>
      <c r="BXM44" s="1640"/>
      <c r="BXN44" s="1640"/>
      <c r="BXO44" s="1640"/>
      <c r="BXP44" s="1640"/>
      <c r="BXQ44" s="1640"/>
      <c r="BXR44" s="1640"/>
      <c r="BXS44" s="1640"/>
      <c r="BXT44" s="1640"/>
      <c r="BXU44" s="1640"/>
      <c r="BXV44" s="1640"/>
      <c r="BXW44" s="1640"/>
      <c r="BXX44" s="1640"/>
      <c r="BXY44" s="1640"/>
      <c r="BXZ44" s="1640"/>
      <c r="BYA44" s="1640"/>
      <c r="BYB44" s="1640"/>
      <c r="BYC44" s="1640"/>
      <c r="BYD44" s="1640"/>
      <c r="BYE44" s="1640"/>
      <c r="BYF44" s="1640"/>
      <c r="BYG44" s="1640"/>
      <c r="BYH44" s="1640"/>
      <c r="BYI44" s="1640"/>
      <c r="BYJ44" s="1640"/>
      <c r="BYK44" s="1640"/>
      <c r="BYL44" s="1640"/>
      <c r="BYM44" s="1640"/>
      <c r="BYN44" s="1640"/>
      <c r="BYO44" s="1640"/>
      <c r="BYP44" s="1640"/>
      <c r="BYQ44" s="1640"/>
      <c r="BYR44" s="1640"/>
      <c r="BYS44" s="1640"/>
      <c r="BYT44" s="1640"/>
      <c r="BYU44" s="1640"/>
      <c r="BYV44" s="1640"/>
      <c r="BYW44" s="1640"/>
      <c r="BYX44" s="1640"/>
      <c r="BYY44" s="1640"/>
      <c r="BYZ44" s="1640"/>
      <c r="BZA44" s="1640"/>
      <c r="BZB44" s="1640"/>
      <c r="BZC44" s="1640"/>
      <c r="BZD44" s="1640"/>
      <c r="BZE44" s="1640"/>
      <c r="BZF44" s="1640"/>
      <c r="BZG44" s="1640"/>
      <c r="BZH44" s="1640"/>
      <c r="BZI44" s="1640"/>
      <c r="BZJ44" s="1640"/>
      <c r="BZK44" s="1640"/>
      <c r="BZL44" s="1640"/>
      <c r="BZM44" s="1640"/>
      <c r="BZN44" s="1640"/>
      <c r="BZO44" s="1640"/>
      <c r="BZP44" s="1640"/>
      <c r="BZQ44" s="1640"/>
      <c r="BZR44" s="1640"/>
      <c r="BZS44" s="1640"/>
      <c r="BZT44" s="1640"/>
      <c r="BZU44" s="1640"/>
      <c r="BZV44" s="1640"/>
      <c r="BZW44" s="1640"/>
      <c r="BZX44" s="1640"/>
      <c r="BZY44" s="1640"/>
      <c r="BZZ44" s="1640"/>
      <c r="CAA44" s="1640"/>
      <c r="CAB44" s="1640"/>
      <c r="CAC44" s="1640"/>
      <c r="CAD44" s="1640"/>
      <c r="CAE44" s="1640"/>
      <c r="CAF44" s="1640"/>
      <c r="CAG44" s="1640"/>
      <c r="CAH44" s="1640"/>
      <c r="CAI44" s="1640"/>
      <c r="CAJ44" s="1640"/>
      <c r="CAK44" s="1640"/>
      <c r="CAL44" s="1640"/>
      <c r="CAM44" s="1640"/>
      <c r="CAN44" s="1640"/>
      <c r="CAO44" s="1640"/>
      <c r="CAP44" s="1640"/>
      <c r="CAQ44" s="1640"/>
      <c r="CAR44" s="1640"/>
      <c r="CAS44" s="1640"/>
      <c r="CAT44" s="1640"/>
      <c r="CAU44" s="1640"/>
      <c r="CAV44" s="1640"/>
      <c r="CAW44" s="1640"/>
      <c r="CAX44" s="1640"/>
      <c r="CAY44" s="1640"/>
      <c r="CAZ44" s="1640"/>
      <c r="CBA44" s="1640"/>
      <c r="CBB44" s="1640"/>
      <c r="CBC44" s="1640"/>
      <c r="CBD44" s="1640"/>
      <c r="CBE44" s="1640"/>
      <c r="CBF44" s="1640"/>
      <c r="CBG44" s="1640"/>
      <c r="CBH44" s="1640"/>
      <c r="CBI44" s="1640"/>
      <c r="CBJ44" s="1640"/>
      <c r="CBK44" s="1640"/>
      <c r="CBL44" s="1640"/>
      <c r="CBM44" s="1640"/>
      <c r="CBN44" s="1640"/>
      <c r="CBO44" s="1640"/>
      <c r="CBP44" s="1640"/>
      <c r="CBQ44" s="1640"/>
      <c r="CBR44" s="1640"/>
      <c r="CBS44" s="1640"/>
      <c r="CBT44" s="1640"/>
      <c r="CBU44" s="1640"/>
      <c r="CBV44" s="1640"/>
      <c r="CBW44" s="1640"/>
      <c r="CBX44" s="1640"/>
      <c r="CBY44" s="1640"/>
      <c r="CBZ44" s="1640"/>
      <c r="CCA44" s="1640"/>
      <c r="CCB44" s="1640"/>
      <c r="CCC44" s="1640"/>
      <c r="CCD44" s="1640"/>
      <c r="CCE44" s="1640"/>
      <c r="CCF44" s="1640"/>
      <c r="CCG44" s="1640"/>
      <c r="CCH44" s="1640"/>
      <c r="CCI44" s="1640"/>
      <c r="CCJ44" s="1640"/>
      <c r="CCK44" s="1640"/>
      <c r="CCL44" s="1640"/>
      <c r="CCM44" s="1640"/>
      <c r="CCN44" s="1640"/>
      <c r="CCO44" s="1640"/>
      <c r="CCP44" s="1640"/>
      <c r="CCQ44" s="1640"/>
      <c r="CCR44" s="1640"/>
      <c r="CCS44" s="1640"/>
      <c r="CCT44" s="1640"/>
      <c r="CCU44" s="1640"/>
      <c r="CCV44" s="1640"/>
      <c r="CCW44" s="1640"/>
      <c r="CCX44" s="1640"/>
      <c r="CCY44" s="1640"/>
      <c r="CCZ44" s="1640"/>
      <c r="CDA44" s="1640"/>
      <c r="CDB44" s="1640"/>
      <c r="CDC44" s="1640"/>
      <c r="CDD44" s="1640"/>
      <c r="CDE44" s="1640"/>
      <c r="CDF44" s="1640"/>
      <c r="CDG44" s="1640"/>
      <c r="CDH44" s="1640"/>
      <c r="CDI44" s="1640"/>
      <c r="CDJ44" s="1640"/>
      <c r="CDK44" s="1640"/>
      <c r="CDL44" s="1640"/>
      <c r="CDM44" s="1640"/>
      <c r="CDN44" s="1640"/>
      <c r="CDO44" s="1640"/>
      <c r="CDP44" s="1640"/>
      <c r="CDQ44" s="1640"/>
      <c r="CDR44" s="1640"/>
      <c r="CDS44" s="1640"/>
      <c r="CDT44" s="1640"/>
      <c r="CDU44" s="1640"/>
      <c r="CDV44" s="1640"/>
      <c r="CDW44" s="1640"/>
      <c r="CDX44" s="1640"/>
      <c r="CDY44" s="1640"/>
      <c r="CDZ44" s="1640"/>
      <c r="CEA44" s="1640"/>
      <c r="CEB44" s="1640"/>
      <c r="CEC44" s="1640"/>
      <c r="CED44" s="1640"/>
      <c r="CEE44" s="1640"/>
      <c r="CEF44" s="1640"/>
      <c r="CEG44" s="1640"/>
      <c r="CEH44" s="1640"/>
      <c r="CEI44" s="1640"/>
      <c r="CEJ44" s="1640"/>
      <c r="CEK44" s="1640"/>
      <c r="CEL44" s="1640"/>
      <c r="CEM44" s="1640"/>
      <c r="CEN44" s="1640"/>
      <c r="CEO44" s="1640"/>
      <c r="CEP44" s="1640"/>
      <c r="CEQ44" s="1640"/>
      <c r="CER44" s="1640"/>
      <c r="CES44" s="1640"/>
      <c r="CET44" s="1640"/>
      <c r="CEU44" s="1640"/>
      <c r="CEV44" s="1640"/>
      <c r="CEW44" s="1640"/>
      <c r="CEX44" s="1640"/>
      <c r="CEY44" s="1640"/>
      <c r="CEZ44" s="1640"/>
      <c r="CFA44" s="1640"/>
      <c r="CFB44" s="1640"/>
      <c r="CFC44" s="1640"/>
      <c r="CFD44" s="1640"/>
      <c r="CFE44" s="1640"/>
      <c r="CFF44" s="1640"/>
      <c r="CFG44" s="1640"/>
      <c r="CFH44" s="1640"/>
      <c r="CFI44" s="1640"/>
      <c r="CFJ44" s="1640"/>
      <c r="CFK44" s="1640"/>
      <c r="CFL44" s="1640"/>
      <c r="CFM44" s="1640"/>
      <c r="CFN44" s="1640"/>
      <c r="CFO44" s="1640"/>
      <c r="CFP44" s="1640"/>
      <c r="CFQ44" s="1640"/>
      <c r="CFR44" s="1640"/>
      <c r="CFS44" s="1640"/>
      <c r="CFT44" s="1640"/>
      <c r="CFU44" s="1640"/>
      <c r="CFV44" s="1640"/>
      <c r="CFW44" s="1640"/>
      <c r="CFX44" s="1640"/>
      <c r="CFY44" s="1640"/>
      <c r="CFZ44" s="1640"/>
      <c r="CGA44" s="1640"/>
      <c r="CGB44" s="1640"/>
      <c r="CGC44" s="1640"/>
      <c r="CGD44" s="1640"/>
      <c r="CGE44" s="1640"/>
      <c r="CGF44" s="1640"/>
      <c r="CGG44" s="1640"/>
      <c r="CGH44" s="1640"/>
      <c r="CGI44" s="1640"/>
      <c r="CGJ44" s="1640"/>
      <c r="CGK44" s="1640"/>
      <c r="CGL44" s="1640"/>
      <c r="CGM44" s="1640"/>
      <c r="CGN44" s="1640"/>
      <c r="CGO44" s="1640"/>
      <c r="CGP44" s="1640"/>
      <c r="CGQ44" s="1640"/>
      <c r="CGR44" s="1640"/>
      <c r="CGS44" s="1640"/>
      <c r="CGT44" s="1640"/>
      <c r="CGU44" s="1640"/>
      <c r="CGV44" s="1640"/>
      <c r="CGW44" s="1640"/>
      <c r="CGX44" s="1640"/>
      <c r="CGY44" s="1640"/>
      <c r="CGZ44" s="1640"/>
      <c r="CHA44" s="1640"/>
      <c r="CHB44" s="1640"/>
      <c r="CHC44" s="1640"/>
      <c r="CHD44" s="1640"/>
      <c r="CHE44" s="1640"/>
      <c r="CHF44" s="1640"/>
      <c r="CHG44" s="1640"/>
      <c r="CHH44" s="1640"/>
      <c r="CHI44" s="1640"/>
      <c r="CHJ44" s="1640"/>
      <c r="CHK44" s="1640"/>
      <c r="CHL44" s="1640"/>
      <c r="CHM44" s="1640"/>
      <c r="CHN44" s="1640"/>
      <c r="CHO44" s="1640"/>
      <c r="CHP44" s="1640"/>
      <c r="CHQ44" s="1640"/>
      <c r="CHR44" s="1640"/>
      <c r="CHS44" s="1640"/>
      <c r="CHT44" s="1640"/>
      <c r="CHU44" s="1640"/>
      <c r="CHV44" s="1640"/>
      <c r="CHW44" s="1640"/>
      <c r="CHX44" s="1640"/>
      <c r="CHY44" s="1640"/>
      <c r="CHZ44" s="1640"/>
      <c r="CIA44" s="1640"/>
      <c r="CIB44" s="1640"/>
      <c r="CIC44" s="1640"/>
      <c r="CID44" s="1640"/>
      <c r="CIE44" s="1640"/>
      <c r="CIF44" s="1640"/>
      <c r="CIG44" s="1640"/>
      <c r="CIH44" s="1640"/>
      <c r="CII44" s="1640"/>
      <c r="CIJ44" s="1640"/>
      <c r="CIK44" s="1640"/>
      <c r="CIL44" s="1640"/>
      <c r="CIM44" s="1640"/>
      <c r="CIN44" s="1640"/>
      <c r="CIO44" s="1640"/>
      <c r="CIP44" s="1640"/>
      <c r="CIQ44" s="1640"/>
      <c r="CIR44" s="1640"/>
      <c r="CIS44" s="1640"/>
      <c r="CIT44" s="1640"/>
      <c r="CIU44" s="1640"/>
      <c r="CIV44" s="1640"/>
      <c r="CIW44" s="1640"/>
      <c r="CIX44" s="1640"/>
      <c r="CIY44" s="1640"/>
      <c r="CIZ44" s="1640"/>
      <c r="CJA44" s="1640"/>
      <c r="CJB44" s="1640"/>
      <c r="CJC44" s="1640"/>
      <c r="CJD44" s="1640"/>
      <c r="CJE44" s="1640"/>
      <c r="CJF44" s="1640"/>
      <c r="CJG44" s="1640"/>
      <c r="CJH44" s="1640"/>
      <c r="CJI44" s="1640"/>
      <c r="CJJ44" s="1640"/>
      <c r="CJK44" s="1640"/>
      <c r="CJL44" s="1640"/>
      <c r="CJM44" s="1640"/>
      <c r="CJN44" s="1640"/>
      <c r="CJO44" s="1640"/>
      <c r="CJP44" s="1640"/>
      <c r="CJQ44" s="1640"/>
      <c r="CJR44" s="1640"/>
      <c r="CJS44" s="1640"/>
      <c r="CJT44" s="1640"/>
      <c r="CJU44" s="1640"/>
      <c r="CJV44" s="1640"/>
      <c r="CJW44" s="1640"/>
      <c r="CJX44" s="1640"/>
      <c r="CJY44" s="1640"/>
      <c r="CJZ44" s="1640"/>
      <c r="CKA44" s="1640"/>
      <c r="CKB44" s="1640"/>
      <c r="CKC44" s="1640"/>
      <c r="CKD44" s="1640"/>
      <c r="CKE44" s="1640"/>
      <c r="CKF44" s="1640"/>
      <c r="CKG44" s="1640"/>
      <c r="CKH44" s="1640"/>
      <c r="CKI44" s="1640"/>
      <c r="CKJ44" s="1640"/>
      <c r="CKK44" s="1640"/>
      <c r="CKL44" s="1640"/>
      <c r="CKM44" s="1640"/>
      <c r="CKN44" s="1640"/>
      <c r="CKO44" s="1640"/>
      <c r="CKP44" s="1640"/>
      <c r="CKQ44" s="1640"/>
      <c r="CKR44" s="1640"/>
      <c r="CKS44" s="1640"/>
      <c r="CKT44" s="1640"/>
      <c r="CKU44" s="1640"/>
      <c r="CKV44" s="1640"/>
      <c r="CKW44" s="1640"/>
      <c r="CKX44" s="1640"/>
      <c r="CKY44" s="1640"/>
      <c r="CKZ44" s="1640"/>
      <c r="CLA44" s="1640"/>
      <c r="CLB44" s="1640"/>
      <c r="CLC44" s="1640"/>
      <c r="CLD44" s="1640"/>
      <c r="CLE44" s="1640"/>
      <c r="CLF44" s="1640"/>
      <c r="CLG44" s="1640"/>
      <c r="CLH44" s="1640"/>
      <c r="CLI44" s="1640"/>
      <c r="CLJ44" s="1640"/>
      <c r="CLK44" s="1640"/>
      <c r="CLL44" s="1640"/>
      <c r="CLM44" s="1640"/>
      <c r="CLN44" s="1640"/>
      <c r="CLO44" s="1640"/>
      <c r="CLP44" s="1640"/>
      <c r="CLQ44" s="1640"/>
      <c r="CLR44" s="1640"/>
      <c r="CLS44" s="1640"/>
      <c r="CLT44" s="1640"/>
      <c r="CLU44" s="1640"/>
      <c r="CLV44" s="1640"/>
      <c r="CLW44" s="1640"/>
      <c r="CLX44" s="1640"/>
      <c r="CLY44" s="1640"/>
      <c r="CLZ44" s="1640"/>
      <c r="CMA44" s="1640"/>
      <c r="CMB44" s="1640"/>
      <c r="CMC44" s="1640"/>
      <c r="CMD44" s="1640"/>
      <c r="CME44" s="1640"/>
      <c r="CMF44" s="1640"/>
      <c r="CMG44" s="1640"/>
      <c r="CMH44" s="1640"/>
      <c r="CMI44" s="1640"/>
      <c r="CMJ44" s="1640"/>
      <c r="CMK44" s="1640"/>
      <c r="CML44" s="1640"/>
      <c r="CMM44" s="1640"/>
      <c r="CMN44" s="1640"/>
      <c r="CMO44" s="1640"/>
      <c r="CMP44" s="1640"/>
      <c r="CMQ44" s="1640"/>
      <c r="CMR44" s="1640"/>
      <c r="CMS44" s="1640"/>
      <c r="CMT44" s="1640"/>
      <c r="CMU44" s="1640"/>
      <c r="CMV44" s="1640"/>
      <c r="CMW44" s="1640"/>
      <c r="CMX44" s="1640"/>
      <c r="CMY44" s="1640"/>
      <c r="CMZ44" s="1640"/>
      <c r="CNA44" s="1640"/>
      <c r="CNB44" s="1640"/>
      <c r="CNC44" s="1640"/>
      <c r="CND44" s="1640"/>
      <c r="CNE44" s="1640"/>
      <c r="CNF44" s="1640"/>
      <c r="CNG44" s="1640"/>
      <c r="CNH44" s="1640"/>
      <c r="CNI44" s="1640"/>
      <c r="CNJ44" s="1640"/>
      <c r="CNK44" s="1640"/>
      <c r="CNL44" s="1640"/>
      <c r="CNM44" s="1640"/>
      <c r="CNN44" s="1640"/>
      <c r="CNO44" s="1640"/>
      <c r="CNP44" s="1640"/>
      <c r="CNQ44" s="1640"/>
      <c r="CNR44" s="1640"/>
      <c r="CNS44" s="1640"/>
      <c r="CNT44" s="1640"/>
      <c r="CNU44" s="1640"/>
      <c r="CNV44" s="1640"/>
      <c r="CNW44" s="1640"/>
      <c r="CNX44" s="1640"/>
      <c r="CNY44" s="1640"/>
      <c r="CNZ44" s="1640"/>
      <c r="COA44" s="1640"/>
      <c r="COB44" s="1640"/>
      <c r="COC44" s="1640"/>
      <c r="COD44" s="1640"/>
      <c r="COE44" s="1640"/>
      <c r="COF44" s="1640"/>
      <c r="COG44" s="1640"/>
      <c r="COH44" s="1640"/>
      <c r="COI44" s="1640"/>
      <c r="COJ44" s="1640"/>
      <c r="COK44" s="1640"/>
      <c r="COL44" s="1640"/>
      <c r="COM44" s="1640"/>
      <c r="CON44" s="1640"/>
      <c r="COO44" s="1640"/>
      <c r="COP44" s="1640"/>
      <c r="COQ44" s="1640"/>
      <c r="COR44" s="1640"/>
      <c r="COS44" s="1640"/>
      <c r="COT44" s="1640"/>
      <c r="COU44" s="1640"/>
      <c r="COV44" s="1640"/>
      <c r="COW44" s="1640"/>
      <c r="COX44" s="1640"/>
      <c r="COY44" s="1640"/>
      <c r="COZ44" s="1640"/>
      <c r="CPA44" s="1640"/>
      <c r="CPB44" s="1640"/>
      <c r="CPC44" s="1640"/>
      <c r="CPD44" s="1640"/>
      <c r="CPE44" s="1640"/>
      <c r="CPF44" s="1640"/>
      <c r="CPG44" s="1640"/>
      <c r="CPH44" s="1640"/>
      <c r="CPI44" s="1640"/>
      <c r="CPJ44" s="1640"/>
      <c r="CPK44" s="1640"/>
      <c r="CPL44" s="1640"/>
      <c r="CPM44" s="1640"/>
      <c r="CPN44" s="1640"/>
      <c r="CPO44" s="1640"/>
      <c r="CPP44" s="1640"/>
      <c r="CPQ44" s="1640"/>
      <c r="CPR44" s="1640"/>
      <c r="CPS44" s="1640"/>
      <c r="CPT44" s="1640"/>
      <c r="CPU44" s="1640"/>
      <c r="CPV44" s="1640"/>
      <c r="CPW44" s="1640"/>
      <c r="CPX44" s="1640"/>
      <c r="CPY44" s="1640"/>
      <c r="CPZ44" s="1640"/>
      <c r="CQA44" s="1640"/>
      <c r="CQB44" s="1640"/>
      <c r="CQC44" s="1640"/>
      <c r="CQD44" s="1640"/>
      <c r="CQE44" s="1640"/>
      <c r="CQF44" s="1640"/>
      <c r="CQG44" s="1640"/>
      <c r="CQH44" s="1640"/>
      <c r="CQI44" s="1640"/>
      <c r="CQJ44" s="1640"/>
      <c r="CQK44" s="1640"/>
      <c r="CQL44" s="1640"/>
      <c r="CQM44" s="1640"/>
      <c r="CQN44" s="1640"/>
      <c r="CQO44" s="1640"/>
      <c r="CQP44" s="1640"/>
      <c r="CQQ44" s="1640"/>
      <c r="CQR44" s="1640"/>
      <c r="CQS44" s="1640"/>
      <c r="CQT44" s="1640"/>
      <c r="CQU44" s="1640"/>
      <c r="CQV44" s="1640"/>
      <c r="CQW44" s="1640"/>
      <c r="CQX44" s="1640"/>
      <c r="CQY44" s="1640"/>
      <c r="CQZ44" s="1640"/>
      <c r="CRA44" s="1640"/>
      <c r="CRB44" s="1640"/>
      <c r="CRC44" s="1640"/>
      <c r="CRD44" s="1640"/>
      <c r="CRE44" s="1640"/>
      <c r="CRF44" s="1640"/>
      <c r="CRG44" s="1640"/>
      <c r="CRH44" s="1640"/>
      <c r="CRI44" s="1640"/>
      <c r="CRJ44" s="1640"/>
      <c r="CRK44" s="1640"/>
      <c r="CRL44" s="1640"/>
      <c r="CRM44" s="1640"/>
      <c r="CRN44" s="1640"/>
      <c r="CRO44" s="1640"/>
      <c r="CRP44" s="1640"/>
      <c r="CRQ44" s="1640"/>
      <c r="CRR44" s="1640"/>
      <c r="CRS44" s="1640"/>
      <c r="CRT44" s="1640"/>
      <c r="CRU44" s="1640"/>
      <c r="CRV44" s="1640"/>
      <c r="CRW44" s="1640"/>
      <c r="CRX44" s="1640"/>
      <c r="CRY44" s="1640"/>
      <c r="CRZ44" s="1640"/>
      <c r="CSA44" s="1640"/>
      <c r="CSB44" s="1640"/>
      <c r="CSC44" s="1640"/>
      <c r="CSD44" s="1640"/>
      <c r="CSE44" s="1640"/>
      <c r="CSF44" s="1640"/>
      <c r="CSG44" s="1640"/>
      <c r="CSH44" s="1640"/>
      <c r="CSI44" s="1640"/>
      <c r="CSJ44" s="1640"/>
      <c r="CSK44" s="1640"/>
      <c r="CSL44" s="1640"/>
      <c r="CSM44" s="1640"/>
      <c r="CSN44" s="1640"/>
      <c r="CSO44" s="1640"/>
      <c r="CSP44" s="1640"/>
      <c r="CSQ44" s="1640"/>
      <c r="CSR44" s="1640"/>
      <c r="CSS44" s="1640"/>
      <c r="CST44" s="1640"/>
      <c r="CSU44" s="1640"/>
      <c r="CSV44" s="1640"/>
      <c r="CSW44" s="1640"/>
      <c r="CSX44" s="1640"/>
      <c r="CSY44" s="1640"/>
      <c r="CSZ44" s="1640"/>
      <c r="CTA44" s="1640"/>
      <c r="CTB44" s="1640"/>
      <c r="CTC44" s="1640"/>
      <c r="CTD44" s="1640"/>
      <c r="CTE44" s="1640"/>
      <c r="CTF44" s="1640"/>
      <c r="CTG44" s="1640"/>
      <c r="CTH44" s="1640"/>
      <c r="CTI44" s="1640"/>
      <c r="CTJ44" s="1640"/>
      <c r="CTK44" s="1640"/>
      <c r="CTL44" s="1640"/>
      <c r="CTM44" s="1640"/>
      <c r="CTN44" s="1640"/>
      <c r="CTO44" s="1640"/>
      <c r="CTP44" s="1640"/>
      <c r="CTQ44" s="1640"/>
      <c r="CTR44" s="1640"/>
      <c r="CTS44" s="1640"/>
      <c r="CTT44" s="1640"/>
      <c r="CTU44" s="1640"/>
      <c r="CTV44" s="1640"/>
      <c r="CTW44" s="1640"/>
      <c r="CTX44" s="1640"/>
      <c r="CTY44" s="1640"/>
      <c r="CTZ44" s="1640"/>
      <c r="CUA44" s="1640"/>
      <c r="CUB44" s="1640"/>
      <c r="CUC44" s="1640"/>
      <c r="CUD44" s="1640"/>
      <c r="CUE44" s="1640"/>
      <c r="CUF44" s="1640"/>
      <c r="CUG44" s="1640"/>
      <c r="CUH44" s="1640"/>
      <c r="CUI44" s="1640"/>
      <c r="CUJ44" s="1640"/>
      <c r="CUK44" s="1640"/>
      <c r="CUL44" s="1640"/>
      <c r="CUM44" s="1640"/>
      <c r="CUN44" s="1640"/>
      <c r="CUO44" s="1640"/>
      <c r="CUP44" s="1640"/>
      <c r="CUQ44" s="1640"/>
      <c r="CUR44" s="1640"/>
      <c r="CUS44" s="1640"/>
      <c r="CUT44" s="1640"/>
      <c r="CUU44" s="1640"/>
      <c r="CUV44" s="1640"/>
      <c r="CUW44" s="1640"/>
      <c r="CUX44" s="1640"/>
      <c r="CUY44" s="1640"/>
      <c r="CUZ44" s="1640"/>
      <c r="CVA44" s="1640"/>
      <c r="CVB44" s="1640"/>
      <c r="CVC44" s="1640"/>
      <c r="CVD44" s="1640"/>
      <c r="CVE44" s="1640"/>
      <c r="CVF44" s="1640"/>
      <c r="CVG44" s="1640"/>
      <c r="CVH44" s="1640"/>
      <c r="CVI44" s="1640"/>
      <c r="CVJ44" s="1640"/>
      <c r="CVK44" s="1640"/>
      <c r="CVL44" s="1640"/>
      <c r="CVM44" s="1640"/>
      <c r="CVN44" s="1640"/>
      <c r="CVO44" s="1640"/>
      <c r="CVP44" s="1640"/>
      <c r="CVQ44" s="1640"/>
      <c r="CVR44" s="1640"/>
      <c r="CVS44" s="1640"/>
      <c r="CVT44" s="1640"/>
      <c r="CVU44" s="1640"/>
      <c r="CVV44" s="1640"/>
      <c r="CVW44" s="1640"/>
      <c r="CVX44" s="1640"/>
      <c r="CVY44" s="1640"/>
      <c r="CVZ44" s="1640"/>
      <c r="CWA44" s="1640"/>
      <c r="CWB44" s="1640"/>
      <c r="CWC44" s="1640"/>
      <c r="CWD44" s="1640"/>
      <c r="CWE44" s="1640"/>
      <c r="CWF44" s="1640"/>
      <c r="CWG44" s="1640"/>
      <c r="CWH44" s="1640"/>
      <c r="CWI44" s="1640"/>
      <c r="CWJ44" s="1640"/>
      <c r="CWK44" s="1640"/>
      <c r="CWL44" s="1640"/>
      <c r="CWM44" s="1640"/>
      <c r="CWN44" s="1640"/>
      <c r="CWO44" s="1640"/>
      <c r="CWP44" s="1640"/>
      <c r="CWQ44" s="1640"/>
      <c r="CWR44" s="1640"/>
      <c r="CWS44" s="1640"/>
      <c r="CWT44" s="1640"/>
      <c r="CWU44" s="1640"/>
      <c r="CWV44" s="1640"/>
      <c r="CWW44" s="1640"/>
      <c r="CWX44" s="1640"/>
      <c r="CWY44" s="1640"/>
      <c r="CWZ44" s="1640"/>
      <c r="CXA44" s="1640"/>
      <c r="CXB44" s="1640"/>
      <c r="CXC44" s="1640"/>
      <c r="CXD44" s="1640"/>
      <c r="CXE44" s="1640"/>
      <c r="CXF44" s="1640"/>
      <c r="CXG44" s="1640"/>
      <c r="CXH44" s="1640"/>
      <c r="CXI44" s="1640"/>
      <c r="CXJ44" s="1640"/>
      <c r="CXK44" s="1640"/>
      <c r="CXL44" s="1640"/>
      <c r="CXM44" s="1640"/>
      <c r="CXN44" s="1640"/>
      <c r="CXO44" s="1640"/>
      <c r="CXP44" s="1640"/>
      <c r="CXQ44" s="1640"/>
      <c r="CXR44" s="1640"/>
      <c r="CXS44" s="1640"/>
      <c r="CXT44" s="1640"/>
      <c r="CXU44" s="1640"/>
      <c r="CXV44" s="1640"/>
      <c r="CXW44" s="1640"/>
      <c r="CXX44" s="1640"/>
      <c r="CXY44" s="1640"/>
      <c r="CXZ44" s="1640"/>
      <c r="CYA44" s="1640"/>
      <c r="CYB44" s="1640"/>
      <c r="CYC44" s="1640"/>
      <c r="CYD44" s="1640"/>
      <c r="CYE44" s="1640"/>
      <c r="CYF44" s="1640"/>
      <c r="CYG44" s="1640"/>
      <c r="CYH44" s="1640"/>
      <c r="CYI44" s="1640"/>
      <c r="CYJ44" s="1640"/>
      <c r="CYK44" s="1640"/>
      <c r="CYL44" s="1640"/>
      <c r="CYM44" s="1640"/>
      <c r="CYN44" s="1640"/>
      <c r="CYO44" s="1640"/>
      <c r="CYP44" s="1640"/>
      <c r="CYQ44" s="1640"/>
      <c r="CYR44" s="1640"/>
      <c r="CYS44" s="1640"/>
      <c r="CYT44" s="1640"/>
      <c r="CYU44" s="1640"/>
      <c r="CYV44" s="1640"/>
      <c r="CYW44" s="1640"/>
      <c r="CYX44" s="1640"/>
      <c r="CYY44" s="1640"/>
      <c r="CYZ44" s="1640"/>
      <c r="CZA44" s="1640"/>
      <c r="CZB44" s="1640"/>
      <c r="CZC44" s="1640"/>
      <c r="CZD44" s="1640"/>
      <c r="CZE44" s="1640"/>
      <c r="CZF44" s="1640"/>
      <c r="CZG44" s="1640"/>
      <c r="CZH44" s="1640"/>
      <c r="CZI44" s="1640"/>
      <c r="CZJ44" s="1640"/>
      <c r="CZK44" s="1640"/>
      <c r="CZL44" s="1640"/>
      <c r="CZM44" s="1640"/>
      <c r="CZN44" s="1640"/>
      <c r="CZO44" s="1640"/>
      <c r="CZP44" s="1640"/>
      <c r="CZQ44" s="1640"/>
      <c r="CZR44" s="1640"/>
      <c r="CZS44" s="1640"/>
      <c r="CZT44" s="1640"/>
      <c r="CZU44" s="1640"/>
      <c r="CZV44" s="1640"/>
      <c r="CZW44" s="1640"/>
      <c r="CZX44" s="1640"/>
      <c r="CZY44" s="1640"/>
      <c r="CZZ44" s="1640"/>
      <c r="DAA44" s="1640"/>
      <c r="DAB44" s="1640"/>
      <c r="DAC44" s="1640"/>
      <c r="DAD44" s="1640"/>
      <c r="DAE44" s="1640"/>
      <c r="DAF44" s="1640"/>
      <c r="DAG44" s="1640"/>
      <c r="DAH44" s="1640"/>
      <c r="DAI44" s="1640"/>
      <c r="DAJ44" s="1640"/>
      <c r="DAK44" s="1640"/>
      <c r="DAL44" s="1640"/>
      <c r="DAM44" s="1640"/>
      <c r="DAN44" s="1640"/>
      <c r="DAO44" s="1640"/>
      <c r="DAP44" s="1640"/>
      <c r="DAQ44" s="1640"/>
      <c r="DAR44" s="1640"/>
      <c r="DAS44" s="1640"/>
      <c r="DAT44" s="1640"/>
      <c r="DAU44" s="1640"/>
      <c r="DAV44" s="1640"/>
      <c r="DAW44" s="1640"/>
      <c r="DAX44" s="1640"/>
      <c r="DAY44" s="1640"/>
      <c r="DAZ44" s="1640"/>
      <c r="DBA44" s="1640"/>
      <c r="DBB44" s="1640"/>
      <c r="DBC44" s="1640"/>
      <c r="DBD44" s="1640"/>
      <c r="DBE44" s="1640"/>
      <c r="DBF44" s="1640"/>
      <c r="DBG44" s="1640"/>
      <c r="DBH44" s="1640"/>
      <c r="DBI44" s="1640"/>
      <c r="DBJ44" s="1640"/>
      <c r="DBK44" s="1640"/>
      <c r="DBL44" s="1640"/>
      <c r="DBM44" s="1640"/>
      <c r="DBN44" s="1640"/>
      <c r="DBO44" s="1640"/>
      <c r="DBP44" s="1640"/>
      <c r="DBQ44" s="1640"/>
      <c r="DBR44" s="1640"/>
      <c r="DBS44" s="1640"/>
      <c r="DBT44" s="1640"/>
      <c r="DBU44" s="1640"/>
      <c r="DBV44" s="1640"/>
      <c r="DBW44" s="1640"/>
      <c r="DBX44" s="1640"/>
      <c r="DBY44" s="1640"/>
      <c r="DBZ44" s="1640"/>
      <c r="DCA44" s="1640"/>
      <c r="DCB44" s="1640"/>
      <c r="DCC44" s="1640"/>
      <c r="DCD44" s="1640"/>
      <c r="DCE44" s="1640"/>
      <c r="DCF44" s="1640"/>
      <c r="DCG44" s="1640"/>
      <c r="DCH44" s="1640"/>
      <c r="DCI44" s="1640"/>
      <c r="DCJ44" s="1640"/>
      <c r="DCK44" s="1640"/>
      <c r="DCL44" s="1640"/>
      <c r="DCM44" s="1640"/>
      <c r="DCN44" s="1640"/>
      <c r="DCO44" s="1640"/>
      <c r="DCP44" s="1640"/>
      <c r="DCQ44" s="1640"/>
      <c r="DCR44" s="1640"/>
      <c r="DCS44" s="1640"/>
      <c r="DCT44" s="1640"/>
      <c r="DCU44" s="1640"/>
      <c r="DCV44" s="1640"/>
      <c r="DCW44" s="1640"/>
      <c r="DCX44" s="1640"/>
      <c r="DCY44" s="1640"/>
      <c r="DCZ44" s="1640"/>
      <c r="DDA44" s="1640"/>
      <c r="DDB44" s="1640"/>
      <c r="DDC44" s="1640"/>
      <c r="DDD44" s="1640"/>
      <c r="DDE44" s="1640"/>
      <c r="DDF44" s="1640"/>
      <c r="DDG44" s="1640"/>
      <c r="DDH44" s="1640"/>
      <c r="DDI44" s="1640"/>
      <c r="DDJ44" s="1640"/>
      <c r="DDK44" s="1640"/>
      <c r="DDL44" s="1640"/>
      <c r="DDM44" s="1640"/>
      <c r="DDN44" s="1640"/>
      <c r="DDO44" s="1640"/>
      <c r="DDP44" s="1640"/>
      <c r="DDQ44" s="1640"/>
      <c r="DDR44" s="1640"/>
      <c r="DDS44" s="1640"/>
      <c r="DDT44" s="1640"/>
      <c r="DDU44" s="1640"/>
      <c r="DDV44" s="1640"/>
      <c r="DDW44" s="1640"/>
      <c r="DDX44" s="1640"/>
      <c r="DDY44" s="1640"/>
      <c r="DDZ44" s="1640"/>
      <c r="DEA44" s="1640"/>
      <c r="DEB44" s="1640"/>
      <c r="DEC44" s="1640"/>
      <c r="DED44" s="1640"/>
      <c r="DEE44" s="1640"/>
      <c r="DEF44" s="1640"/>
      <c r="DEG44" s="1640"/>
      <c r="DEH44" s="1640"/>
      <c r="DEI44" s="1640"/>
      <c r="DEJ44" s="1640"/>
      <c r="DEK44" s="1640"/>
      <c r="DEL44" s="1640"/>
      <c r="DEM44" s="1640"/>
      <c r="DEN44" s="1640"/>
      <c r="DEO44" s="1640"/>
      <c r="DEP44" s="1640"/>
      <c r="DEQ44" s="1640"/>
      <c r="DER44" s="1640"/>
      <c r="DES44" s="1640"/>
      <c r="DET44" s="1640"/>
      <c r="DEU44" s="1640"/>
      <c r="DEV44" s="1640"/>
      <c r="DEW44" s="1640"/>
      <c r="DEX44" s="1640"/>
      <c r="DEY44" s="1640"/>
      <c r="DEZ44" s="1640"/>
      <c r="DFA44" s="1640"/>
      <c r="DFB44" s="1640"/>
      <c r="DFC44" s="1640"/>
      <c r="DFD44" s="1640"/>
      <c r="DFE44" s="1640"/>
      <c r="DFF44" s="1640"/>
      <c r="DFG44" s="1640"/>
      <c r="DFH44" s="1640"/>
      <c r="DFI44" s="1640"/>
      <c r="DFJ44" s="1640"/>
      <c r="DFK44" s="1640"/>
      <c r="DFL44" s="1640"/>
      <c r="DFM44" s="1640"/>
      <c r="DFN44" s="1640"/>
      <c r="DFO44" s="1640"/>
      <c r="DFP44" s="1640"/>
      <c r="DFQ44" s="1640"/>
      <c r="DFR44" s="1640"/>
      <c r="DFS44" s="1640"/>
      <c r="DFT44" s="1640"/>
      <c r="DFU44" s="1640"/>
      <c r="DFV44" s="1640"/>
      <c r="DFW44" s="1640"/>
      <c r="DFX44" s="1640"/>
      <c r="DFY44" s="1640"/>
      <c r="DFZ44" s="1640"/>
      <c r="DGA44" s="1640"/>
      <c r="DGB44" s="1640"/>
      <c r="DGC44" s="1640"/>
      <c r="DGD44" s="1640"/>
      <c r="DGE44" s="1640"/>
      <c r="DGF44" s="1640"/>
      <c r="DGG44" s="1640"/>
      <c r="DGH44" s="1640"/>
      <c r="DGI44" s="1640"/>
      <c r="DGJ44" s="1640"/>
      <c r="DGK44" s="1640"/>
      <c r="DGL44" s="1640"/>
      <c r="DGM44" s="1640"/>
      <c r="DGN44" s="1640"/>
      <c r="DGO44" s="1640"/>
      <c r="DGP44" s="1640"/>
      <c r="DGQ44" s="1640"/>
      <c r="DGR44" s="1640"/>
      <c r="DGS44" s="1640"/>
      <c r="DGT44" s="1640"/>
      <c r="DGU44" s="1640"/>
      <c r="DGV44" s="1640"/>
      <c r="DGW44" s="1640"/>
      <c r="DGX44" s="1640"/>
      <c r="DGY44" s="1640"/>
      <c r="DGZ44" s="1640"/>
      <c r="DHA44" s="1640"/>
      <c r="DHB44" s="1640"/>
      <c r="DHC44" s="1640"/>
      <c r="DHD44" s="1640"/>
      <c r="DHE44" s="1640"/>
      <c r="DHF44" s="1640"/>
      <c r="DHG44" s="1640"/>
      <c r="DHH44" s="1640"/>
      <c r="DHI44" s="1640"/>
      <c r="DHJ44" s="1640"/>
      <c r="DHK44" s="1640"/>
      <c r="DHL44" s="1640"/>
      <c r="DHM44" s="1640"/>
      <c r="DHN44" s="1640"/>
      <c r="DHO44" s="1640"/>
      <c r="DHP44" s="1640"/>
      <c r="DHQ44" s="1640"/>
      <c r="DHR44" s="1640"/>
      <c r="DHS44" s="1640"/>
      <c r="DHT44" s="1640"/>
      <c r="DHU44" s="1640"/>
      <c r="DHV44" s="1640"/>
      <c r="DHW44" s="1640"/>
      <c r="DHX44" s="1640"/>
      <c r="DHY44" s="1640"/>
      <c r="DHZ44" s="1640"/>
      <c r="DIA44" s="1640"/>
      <c r="DIB44" s="1640"/>
      <c r="DIC44" s="1640"/>
      <c r="DID44" s="1640"/>
      <c r="DIE44" s="1640"/>
      <c r="DIF44" s="1640"/>
      <c r="DIG44" s="1640"/>
      <c r="DIH44" s="1640"/>
      <c r="DII44" s="1640"/>
      <c r="DIJ44" s="1640"/>
      <c r="DIK44" s="1640"/>
      <c r="DIL44" s="1640"/>
      <c r="DIM44" s="1640"/>
      <c r="DIN44" s="1640"/>
      <c r="DIO44" s="1640"/>
      <c r="DIP44" s="1640"/>
      <c r="DIQ44" s="1640"/>
      <c r="DIR44" s="1640"/>
      <c r="DIS44" s="1640"/>
      <c r="DIT44" s="1640"/>
      <c r="DIU44" s="1640"/>
      <c r="DIV44" s="1640"/>
      <c r="DIW44" s="1640"/>
      <c r="DIX44" s="1640"/>
      <c r="DIY44" s="1640"/>
      <c r="DIZ44" s="1640"/>
      <c r="DJA44" s="1640"/>
      <c r="DJB44" s="1640"/>
      <c r="DJC44" s="1640"/>
      <c r="DJD44" s="1640"/>
      <c r="DJE44" s="1640"/>
      <c r="DJF44" s="1640"/>
      <c r="DJG44" s="1640"/>
      <c r="DJH44" s="1640"/>
      <c r="DJI44" s="1640"/>
      <c r="DJJ44" s="1640"/>
      <c r="DJK44" s="1640"/>
      <c r="DJL44" s="1640"/>
      <c r="DJM44" s="1640"/>
      <c r="DJN44" s="1640"/>
      <c r="DJO44" s="1640"/>
      <c r="DJP44" s="1640"/>
      <c r="DJQ44" s="1640"/>
      <c r="DJR44" s="1640"/>
      <c r="DJS44" s="1640"/>
      <c r="DJT44" s="1640"/>
      <c r="DJU44" s="1640"/>
      <c r="DJV44" s="1640"/>
      <c r="DJW44" s="1640"/>
      <c r="DJX44" s="1640"/>
      <c r="DJY44" s="1640"/>
      <c r="DJZ44" s="1640"/>
      <c r="DKA44" s="1640"/>
      <c r="DKB44" s="1640"/>
      <c r="DKC44" s="1640"/>
      <c r="DKD44" s="1640"/>
      <c r="DKE44" s="1640"/>
      <c r="DKF44" s="1640"/>
      <c r="DKG44" s="1640"/>
      <c r="DKH44" s="1640"/>
      <c r="DKI44" s="1640"/>
      <c r="DKJ44" s="1640"/>
      <c r="DKK44" s="1640"/>
      <c r="DKL44" s="1640"/>
      <c r="DKM44" s="1640"/>
      <c r="DKN44" s="1640"/>
      <c r="DKO44" s="1640"/>
      <c r="DKP44" s="1640"/>
      <c r="DKQ44" s="1640"/>
      <c r="DKR44" s="1640"/>
      <c r="DKS44" s="1640"/>
      <c r="DKT44" s="1640"/>
      <c r="DKU44" s="1640"/>
      <c r="DKV44" s="1640"/>
      <c r="DKW44" s="1640"/>
      <c r="DKX44" s="1640"/>
      <c r="DKY44" s="1640"/>
      <c r="DKZ44" s="1640"/>
      <c r="DLA44" s="1640"/>
      <c r="DLB44" s="1640"/>
      <c r="DLC44" s="1640"/>
      <c r="DLD44" s="1640"/>
      <c r="DLE44" s="1640"/>
      <c r="DLF44" s="1640"/>
      <c r="DLG44" s="1640"/>
      <c r="DLH44" s="1640"/>
      <c r="DLI44" s="1640"/>
      <c r="DLJ44" s="1640"/>
      <c r="DLK44" s="1640"/>
      <c r="DLL44" s="1640"/>
      <c r="DLM44" s="1640"/>
      <c r="DLN44" s="1640"/>
      <c r="DLO44" s="1640"/>
      <c r="DLP44" s="1640"/>
      <c r="DLQ44" s="1640"/>
      <c r="DLR44" s="1640"/>
      <c r="DLS44" s="1640"/>
      <c r="DLT44" s="1640"/>
      <c r="DLU44" s="1640"/>
      <c r="DLV44" s="1640"/>
      <c r="DLW44" s="1640"/>
      <c r="DLX44" s="1640"/>
      <c r="DLY44" s="1640"/>
      <c r="DLZ44" s="1640"/>
      <c r="DMA44" s="1640"/>
      <c r="DMB44" s="1640"/>
      <c r="DMC44" s="1640"/>
      <c r="DMD44" s="1640"/>
      <c r="DME44" s="1640"/>
      <c r="DMF44" s="1640"/>
      <c r="DMG44" s="1640"/>
      <c r="DMH44" s="1640"/>
      <c r="DMI44" s="1640"/>
      <c r="DMJ44" s="1640"/>
      <c r="DMK44" s="1640"/>
      <c r="DML44" s="1640"/>
      <c r="DMM44" s="1640"/>
      <c r="DMN44" s="1640"/>
      <c r="DMO44" s="1640"/>
      <c r="DMP44" s="1640"/>
      <c r="DMQ44" s="1640"/>
      <c r="DMR44" s="1640"/>
      <c r="DMS44" s="1640"/>
      <c r="DMT44" s="1640"/>
      <c r="DMU44" s="1640"/>
      <c r="DMV44" s="1640"/>
      <c r="DMW44" s="1640"/>
      <c r="DMX44" s="1640"/>
      <c r="DMY44" s="1640"/>
      <c r="DMZ44" s="1640"/>
      <c r="DNA44" s="1640"/>
      <c r="DNB44" s="1640"/>
      <c r="DNC44" s="1640"/>
      <c r="DND44" s="1640"/>
      <c r="DNE44" s="1640"/>
      <c r="DNF44" s="1640"/>
      <c r="DNG44" s="1640"/>
      <c r="DNH44" s="1640"/>
      <c r="DNI44" s="1640"/>
      <c r="DNJ44" s="1640"/>
      <c r="DNK44" s="1640"/>
      <c r="DNL44" s="1640"/>
      <c r="DNM44" s="1640"/>
      <c r="DNN44" s="1640"/>
      <c r="DNO44" s="1640"/>
      <c r="DNP44" s="1640"/>
      <c r="DNQ44" s="1640"/>
      <c r="DNR44" s="1640"/>
      <c r="DNS44" s="1640"/>
      <c r="DNT44" s="1640"/>
      <c r="DNU44" s="1640"/>
      <c r="DNV44" s="1640"/>
      <c r="DNW44" s="1640"/>
      <c r="DNX44" s="1640"/>
      <c r="DNY44" s="1640"/>
      <c r="DNZ44" s="1640"/>
      <c r="DOA44" s="1640"/>
      <c r="DOB44" s="1640"/>
      <c r="DOC44" s="1640"/>
      <c r="DOD44" s="1640"/>
      <c r="DOE44" s="1640"/>
      <c r="DOF44" s="1640"/>
      <c r="DOG44" s="1640"/>
      <c r="DOH44" s="1640"/>
      <c r="DOI44" s="1640"/>
      <c r="DOJ44" s="1640"/>
      <c r="DOK44" s="1640"/>
      <c r="DOL44" s="1640"/>
      <c r="DOM44" s="1640"/>
      <c r="DON44" s="1640"/>
      <c r="DOO44" s="1640"/>
      <c r="DOP44" s="1640"/>
      <c r="DOQ44" s="1640"/>
      <c r="DOR44" s="1640"/>
      <c r="DOS44" s="1640"/>
      <c r="DOT44" s="1640"/>
      <c r="DOU44" s="1640"/>
      <c r="DOV44" s="1640"/>
      <c r="DOW44" s="1640"/>
      <c r="DOX44" s="1640"/>
      <c r="DOY44" s="1640"/>
      <c r="DOZ44" s="1640"/>
      <c r="DPA44" s="1640"/>
      <c r="DPB44" s="1640"/>
      <c r="DPC44" s="1640"/>
      <c r="DPD44" s="1640"/>
      <c r="DPE44" s="1640"/>
      <c r="DPF44" s="1640"/>
      <c r="DPG44" s="1640"/>
      <c r="DPH44" s="1640"/>
      <c r="DPI44" s="1640"/>
      <c r="DPJ44" s="1640"/>
      <c r="DPK44" s="1640"/>
      <c r="DPL44" s="1640"/>
      <c r="DPM44" s="1640"/>
      <c r="DPN44" s="1640"/>
      <c r="DPO44" s="1640"/>
      <c r="DPP44" s="1640"/>
      <c r="DPQ44" s="1640"/>
      <c r="DPR44" s="1640"/>
      <c r="DPS44" s="1640"/>
      <c r="DPT44" s="1640"/>
      <c r="DPU44" s="1640"/>
      <c r="DPV44" s="1640"/>
      <c r="DPW44" s="1640"/>
      <c r="DPX44" s="1640"/>
      <c r="DPY44" s="1640"/>
      <c r="DPZ44" s="1640"/>
      <c r="DQA44" s="1640"/>
      <c r="DQB44" s="1640"/>
      <c r="DQC44" s="1640"/>
      <c r="DQD44" s="1640"/>
      <c r="DQE44" s="1640"/>
      <c r="DQF44" s="1640"/>
      <c r="DQG44" s="1640"/>
      <c r="DQH44" s="1640"/>
      <c r="DQI44" s="1640"/>
      <c r="DQJ44" s="1640"/>
      <c r="DQK44" s="1640"/>
      <c r="DQL44" s="1640"/>
      <c r="DQM44" s="1640"/>
      <c r="DQN44" s="1640"/>
      <c r="DQO44" s="1640"/>
      <c r="DQP44" s="1640"/>
      <c r="DQQ44" s="1640"/>
      <c r="DQR44" s="1640"/>
      <c r="DQS44" s="1640"/>
      <c r="DQT44" s="1640"/>
      <c r="DQU44" s="1640"/>
      <c r="DQV44" s="1640"/>
      <c r="DQW44" s="1640"/>
      <c r="DQX44" s="1640"/>
      <c r="DQY44" s="1640"/>
      <c r="DQZ44" s="1640"/>
      <c r="DRA44" s="1640"/>
      <c r="DRB44" s="1640"/>
      <c r="DRC44" s="1640"/>
      <c r="DRD44" s="1640"/>
      <c r="DRE44" s="1640"/>
      <c r="DRF44" s="1640"/>
      <c r="DRG44" s="1640"/>
      <c r="DRH44" s="1640"/>
      <c r="DRI44" s="1640"/>
      <c r="DRJ44" s="1640"/>
      <c r="DRK44" s="1640"/>
      <c r="DRL44" s="1640"/>
      <c r="DRM44" s="1640"/>
      <c r="DRN44" s="1640"/>
      <c r="DRO44" s="1640"/>
      <c r="DRP44" s="1640"/>
      <c r="DRQ44" s="1640"/>
      <c r="DRR44" s="1640"/>
      <c r="DRS44" s="1640"/>
      <c r="DRT44" s="1640"/>
      <c r="DRU44" s="1640"/>
      <c r="DRV44" s="1640"/>
      <c r="DRW44" s="1640"/>
      <c r="DRX44" s="1640"/>
      <c r="DRY44" s="1640"/>
      <c r="DRZ44" s="1640"/>
      <c r="DSA44" s="1640"/>
      <c r="DSB44" s="1640"/>
      <c r="DSC44" s="1640"/>
      <c r="DSD44" s="1640"/>
      <c r="DSE44" s="1640"/>
      <c r="DSF44" s="1640"/>
      <c r="DSG44" s="1640"/>
      <c r="DSH44" s="1640"/>
      <c r="DSI44" s="1640"/>
      <c r="DSJ44" s="1640"/>
      <c r="DSK44" s="1640"/>
      <c r="DSL44" s="1640"/>
      <c r="DSM44" s="1640"/>
      <c r="DSN44" s="1640"/>
      <c r="DSO44" s="1640"/>
      <c r="DSP44" s="1640"/>
      <c r="DSQ44" s="1640"/>
      <c r="DSR44" s="1640"/>
      <c r="DSS44" s="1640"/>
      <c r="DST44" s="1640"/>
      <c r="DSU44" s="1640"/>
      <c r="DSV44" s="1640"/>
      <c r="DSW44" s="1640"/>
      <c r="DSX44" s="1640"/>
      <c r="DSY44" s="1640"/>
      <c r="DSZ44" s="1640"/>
      <c r="DTA44" s="1640"/>
      <c r="DTB44" s="1640"/>
      <c r="DTC44" s="1640"/>
      <c r="DTD44" s="1640"/>
      <c r="DTE44" s="1640"/>
      <c r="DTF44" s="1640"/>
      <c r="DTG44" s="1640"/>
      <c r="DTH44" s="1640"/>
      <c r="DTI44" s="1640"/>
      <c r="DTJ44" s="1640"/>
      <c r="DTK44" s="1640"/>
      <c r="DTL44" s="1640"/>
      <c r="DTM44" s="1640"/>
      <c r="DTN44" s="1640"/>
      <c r="DTO44" s="1640"/>
      <c r="DTP44" s="1640"/>
      <c r="DTQ44" s="1640"/>
      <c r="DTR44" s="1640"/>
      <c r="DTS44" s="1640"/>
      <c r="DTT44" s="1640"/>
      <c r="DTU44" s="1640"/>
      <c r="DTV44" s="1640"/>
      <c r="DTW44" s="1640"/>
      <c r="DTX44" s="1640"/>
      <c r="DTY44" s="1640"/>
      <c r="DTZ44" s="1640"/>
      <c r="DUA44" s="1640"/>
      <c r="DUB44" s="1640"/>
      <c r="DUC44" s="1640"/>
      <c r="DUD44" s="1640"/>
      <c r="DUE44" s="1640"/>
      <c r="DUF44" s="1640"/>
      <c r="DUG44" s="1640"/>
      <c r="DUH44" s="1640"/>
      <c r="DUI44" s="1640"/>
      <c r="DUJ44" s="1640"/>
      <c r="DUK44" s="1640"/>
      <c r="DUL44" s="1640"/>
      <c r="DUM44" s="1640"/>
      <c r="DUN44" s="1640"/>
      <c r="DUO44" s="1640"/>
      <c r="DUP44" s="1640"/>
      <c r="DUQ44" s="1640"/>
      <c r="DUR44" s="1640"/>
      <c r="DUS44" s="1640"/>
      <c r="DUT44" s="1640"/>
      <c r="DUU44" s="1640"/>
      <c r="DUV44" s="1640"/>
      <c r="DUW44" s="1640"/>
      <c r="DUX44" s="1640"/>
      <c r="DUY44" s="1640"/>
      <c r="DUZ44" s="1640"/>
      <c r="DVA44" s="1640"/>
      <c r="DVB44" s="1640"/>
      <c r="DVC44" s="1640"/>
      <c r="DVD44" s="1640"/>
      <c r="DVE44" s="1640"/>
      <c r="DVF44" s="1640"/>
      <c r="DVG44" s="1640"/>
      <c r="DVH44" s="1640"/>
      <c r="DVI44" s="1640"/>
      <c r="DVJ44" s="1640"/>
      <c r="DVK44" s="1640"/>
      <c r="DVL44" s="1640"/>
      <c r="DVM44" s="1640"/>
      <c r="DVN44" s="1640"/>
      <c r="DVO44" s="1640"/>
      <c r="DVP44" s="1640"/>
      <c r="DVQ44" s="1640"/>
      <c r="DVR44" s="1640"/>
      <c r="DVS44" s="1640"/>
      <c r="DVT44" s="1640"/>
      <c r="DVU44" s="1640"/>
      <c r="DVV44" s="1640"/>
      <c r="DVW44" s="1640"/>
      <c r="DVX44" s="1640"/>
      <c r="DVY44" s="1640"/>
      <c r="DVZ44" s="1640"/>
      <c r="DWA44" s="1640"/>
      <c r="DWB44" s="1640"/>
      <c r="DWC44" s="1640"/>
      <c r="DWD44" s="1640"/>
      <c r="DWE44" s="1640"/>
      <c r="DWF44" s="1640"/>
      <c r="DWG44" s="1640"/>
      <c r="DWH44" s="1640"/>
      <c r="DWI44" s="1640"/>
      <c r="DWJ44" s="1640"/>
      <c r="DWK44" s="1640"/>
      <c r="DWL44" s="1640"/>
      <c r="DWM44" s="1640"/>
      <c r="DWN44" s="1640"/>
      <c r="DWO44" s="1640"/>
      <c r="DWP44" s="1640"/>
      <c r="DWQ44" s="1640"/>
      <c r="DWR44" s="1640"/>
      <c r="DWS44" s="1640"/>
      <c r="DWT44" s="1640"/>
      <c r="DWU44" s="1640"/>
      <c r="DWV44" s="1640"/>
      <c r="DWW44" s="1640"/>
      <c r="DWX44" s="1640"/>
      <c r="DWY44" s="1640"/>
      <c r="DWZ44" s="1640"/>
      <c r="DXA44" s="1640"/>
      <c r="DXB44" s="1640"/>
      <c r="DXC44" s="1640"/>
      <c r="DXD44" s="1640"/>
      <c r="DXE44" s="1640"/>
      <c r="DXF44" s="1640"/>
      <c r="DXG44" s="1640"/>
      <c r="DXH44" s="1640"/>
      <c r="DXI44" s="1640"/>
      <c r="DXJ44" s="1640"/>
      <c r="DXK44" s="1640"/>
      <c r="DXL44" s="1640"/>
      <c r="DXM44" s="1640"/>
      <c r="DXN44" s="1640"/>
      <c r="DXO44" s="1640"/>
      <c r="DXP44" s="1640"/>
      <c r="DXQ44" s="1640"/>
      <c r="DXR44" s="1640"/>
      <c r="DXS44" s="1640"/>
      <c r="DXT44" s="1640"/>
      <c r="DXU44" s="1640"/>
      <c r="DXV44" s="1640"/>
      <c r="DXW44" s="1640"/>
      <c r="DXX44" s="1640"/>
      <c r="DXY44" s="1640"/>
      <c r="DXZ44" s="1640"/>
      <c r="DYA44" s="1640"/>
      <c r="DYB44" s="1640"/>
      <c r="DYC44" s="1640"/>
      <c r="DYD44" s="1640"/>
      <c r="DYE44" s="1640"/>
      <c r="DYF44" s="1640"/>
      <c r="DYG44" s="1640"/>
      <c r="DYH44" s="1640"/>
      <c r="DYI44" s="1640"/>
      <c r="DYJ44" s="1640"/>
      <c r="DYK44" s="1640"/>
      <c r="DYL44" s="1640"/>
      <c r="DYM44" s="1640"/>
      <c r="DYN44" s="1640"/>
      <c r="DYO44" s="1640"/>
      <c r="DYP44" s="1640"/>
      <c r="DYQ44" s="1640"/>
      <c r="DYR44" s="1640"/>
      <c r="DYS44" s="1640"/>
      <c r="DYT44" s="1640"/>
      <c r="DYU44" s="1640"/>
      <c r="DYV44" s="1640"/>
      <c r="DYW44" s="1640"/>
      <c r="DYX44" s="1640"/>
      <c r="DYY44" s="1640"/>
      <c r="DYZ44" s="1640"/>
      <c r="DZA44" s="1640"/>
      <c r="DZB44" s="1640"/>
      <c r="DZC44" s="1640"/>
      <c r="DZD44" s="1640"/>
      <c r="DZE44" s="1640"/>
      <c r="DZF44" s="1640"/>
      <c r="DZG44" s="1640"/>
      <c r="DZH44" s="1640"/>
      <c r="DZI44" s="1640"/>
      <c r="DZJ44" s="1640"/>
      <c r="DZK44" s="1640"/>
      <c r="DZL44" s="1640"/>
      <c r="DZM44" s="1640"/>
      <c r="DZN44" s="1640"/>
      <c r="DZO44" s="1640"/>
      <c r="DZP44" s="1640"/>
      <c r="DZQ44" s="1640"/>
      <c r="DZR44" s="1640"/>
      <c r="DZS44" s="1640"/>
      <c r="DZT44" s="1640"/>
      <c r="DZU44" s="1640"/>
      <c r="DZV44" s="1640"/>
      <c r="DZW44" s="1640"/>
      <c r="DZX44" s="1640"/>
      <c r="DZY44" s="1640"/>
      <c r="DZZ44" s="1640"/>
      <c r="EAA44" s="1640"/>
      <c r="EAB44" s="1640"/>
      <c r="EAC44" s="1640"/>
      <c r="EAD44" s="1640"/>
      <c r="EAE44" s="1640"/>
      <c r="EAF44" s="1640"/>
      <c r="EAG44" s="1640"/>
      <c r="EAH44" s="1640"/>
      <c r="EAI44" s="1640"/>
      <c r="EAJ44" s="1640"/>
      <c r="EAK44" s="1640"/>
      <c r="EAL44" s="1640"/>
      <c r="EAM44" s="1640"/>
      <c r="EAN44" s="1640"/>
      <c r="EAO44" s="1640"/>
      <c r="EAP44" s="1640"/>
      <c r="EAQ44" s="1640"/>
      <c r="EAR44" s="1640"/>
      <c r="EAS44" s="1640"/>
      <c r="EAT44" s="1640"/>
      <c r="EAU44" s="1640"/>
      <c r="EAV44" s="1640"/>
      <c r="EAW44" s="1640"/>
      <c r="EAX44" s="1640"/>
      <c r="EAY44" s="1640"/>
      <c r="EAZ44" s="1640"/>
      <c r="EBA44" s="1640"/>
      <c r="EBB44" s="1640"/>
      <c r="EBC44" s="1640"/>
      <c r="EBD44" s="1640"/>
      <c r="EBE44" s="1640"/>
      <c r="EBF44" s="1640"/>
      <c r="EBG44" s="1640"/>
      <c r="EBH44" s="1640"/>
      <c r="EBI44" s="1640"/>
      <c r="EBJ44" s="1640"/>
      <c r="EBK44" s="1640"/>
      <c r="EBL44" s="1640"/>
      <c r="EBM44" s="1640"/>
      <c r="EBN44" s="1640"/>
      <c r="EBO44" s="1640"/>
      <c r="EBP44" s="1640"/>
      <c r="EBQ44" s="1640"/>
      <c r="EBR44" s="1640"/>
      <c r="EBS44" s="1640"/>
      <c r="EBT44" s="1640"/>
      <c r="EBU44" s="1640"/>
      <c r="EBV44" s="1640"/>
      <c r="EBW44" s="1640"/>
      <c r="EBX44" s="1640"/>
      <c r="EBY44" s="1640"/>
      <c r="EBZ44" s="1640"/>
      <c r="ECA44" s="1640"/>
      <c r="ECB44" s="1640"/>
      <c r="ECC44" s="1640"/>
      <c r="ECD44" s="1640"/>
      <c r="ECE44" s="1640"/>
      <c r="ECF44" s="1640"/>
      <c r="ECG44" s="1640"/>
      <c r="ECH44" s="1640"/>
      <c r="ECI44" s="1640"/>
      <c r="ECJ44" s="1640"/>
      <c r="ECK44" s="1640"/>
      <c r="ECL44" s="1640"/>
      <c r="ECM44" s="1640"/>
      <c r="ECN44" s="1640"/>
      <c r="ECO44" s="1640"/>
      <c r="ECP44" s="1640"/>
      <c r="ECQ44" s="1640"/>
      <c r="ECR44" s="1640"/>
      <c r="ECS44" s="1640"/>
      <c r="ECT44" s="1640"/>
      <c r="ECU44" s="1640"/>
      <c r="ECV44" s="1640"/>
      <c r="ECW44" s="1640"/>
      <c r="ECX44" s="1640"/>
      <c r="ECY44" s="1640"/>
      <c r="ECZ44" s="1640"/>
      <c r="EDA44" s="1640"/>
      <c r="EDB44" s="1640"/>
      <c r="EDC44" s="1640"/>
      <c r="EDD44" s="1640"/>
      <c r="EDE44" s="1640"/>
      <c r="EDF44" s="1640"/>
      <c r="EDG44" s="1640"/>
      <c r="EDH44" s="1640"/>
      <c r="EDI44" s="1640"/>
      <c r="EDJ44" s="1640"/>
      <c r="EDK44" s="1640"/>
      <c r="EDL44" s="1640"/>
      <c r="EDM44" s="1640"/>
      <c r="EDN44" s="1640"/>
      <c r="EDO44" s="1640"/>
      <c r="EDP44" s="1640"/>
      <c r="EDQ44" s="1640"/>
      <c r="EDR44" s="1640"/>
      <c r="EDS44" s="1640"/>
      <c r="EDT44" s="1640"/>
      <c r="EDU44" s="1640"/>
      <c r="EDV44" s="1640"/>
      <c r="EDW44" s="1640"/>
      <c r="EDX44" s="1640"/>
      <c r="EDY44" s="1640"/>
      <c r="EDZ44" s="1640"/>
      <c r="EEA44" s="1640"/>
      <c r="EEB44" s="1640"/>
      <c r="EEC44" s="1640"/>
      <c r="EED44" s="1640"/>
      <c r="EEE44" s="1640"/>
      <c r="EEF44" s="1640"/>
      <c r="EEG44" s="1640"/>
      <c r="EEH44" s="1640"/>
      <c r="EEI44" s="1640"/>
      <c r="EEJ44" s="1640"/>
      <c r="EEK44" s="1640"/>
      <c r="EEL44" s="1640"/>
      <c r="EEM44" s="1640"/>
      <c r="EEN44" s="1640"/>
      <c r="EEO44" s="1640"/>
      <c r="EEP44" s="1640"/>
      <c r="EEQ44" s="1640"/>
      <c r="EER44" s="1640"/>
      <c r="EES44" s="1640"/>
      <c r="EET44" s="1640"/>
      <c r="EEU44" s="1640"/>
      <c r="EEV44" s="1640"/>
      <c r="EEW44" s="1640"/>
      <c r="EEX44" s="1640"/>
      <c r="EEY44" s="1640"/>
      <c r="EEZ44" s="1640"/>
      <c r="EFA44" s="1640"/>
      <c r="EFB44" s="1640"/>
      <c r="EFC44" s="1640"/>
      <c r="EFD44" s="1640"/>
      <c r="EFE44" s="1640"/>
      <c r="EFF44" s="1640"/>
      <c r="EFG44" s="1640"/>
      <c r="EFH44" s="1640"/>
      <c r="EFI44" s="1640"/>
      <c r="EFJ44" s="1640"/>
      <c r="EFK44" s="1640"/>
      <c r="EFL44" s="1640"/>
      <c r="EFM44" s="1640"/>
      <c r="EFN44" s="1640"/>
      <c r="EFO44" s="1640"/>
      <c r="EFP44" s="1640"/>
      <c r="EFQ44" s="1640"/>
      <c r="EFR44" s="1640"/>
      <c r="EFS44" s="1640"/>
      <c r="EFT44" s="1640"/>
      <c r="EFU44" s="1640"/>
      <c r="EFV44" s="1640"/>
      <c r="EFW44" s="1640"/>
      <c r="EFX44" s="1640"/>
      <c r="EFY44" s="1640"/>
      <c r="EFZ44" s="1640"/>
      <c r="EGA44" s="1640"/>
      <c r="EGB44" s="1640"/>
      <c r="EGC44" s="1640"/>
      <c r="EGD44" s="1640"/>
      <c r="EGE44" s="1640"/>
      <c r="EGF44" s="1640"/>
      <c r="EGG44" s="1640"/>
      <c r="EGH44" s="1640"/>
      <c r="EGI44" s="1640"/>
      <c r="EGJ44" s="1640"/>
      <c r="EGK44" s="1640"/>
      <c r="EGL44" s="1640"/>
      <c r="EGM44" s="1640"/>
      <c r="EGN44" s="1640"/>
      <c r="EGO44" s="1640"/>
      <c r="EGP44" s="1640"/>
      <c r="EGQ44" s="1640"/>
      <c r="EGR44" s="1640"/>
      <c r="EGS44" s="1640"/>
      <c r="EGT44" s="1640"/>
      <c r="EGU44" s="1640"/>
      <c r="EGV44" s="1640"/>
      <c r="EGW44" s="1640"/>
      <c r="EGX44" s="1640"/>
      <c r="EGY44" s="1640"/>
      <c r="EGZ44" s="1640"/>
      <c r="EHA44" s="1640"/>
      <c r="EHB44" s="1640"/>
      <c r="EHC44" s="1640"/>
      <c r="EHD44" s="1640"/>
      <c r="EHE44" s="1640"/>
      <c r="EHF44" s="1640"/>
      <c r="EHG44" s="1640"/>
      <c r="EHH44" s="1640"/>
      <c r="EHI44" s="1640"/>
      <c r="EHJ44" s="1640"/>
      <c r="EHK44" s="1640"/>
      <c r="EHL44" s="1640"/>
      <c r="EHM44" s="1640"/>
      <c r="EHN44" s="1640"/>
      <c r="EHO44" s="1640"/>
      <c r="EHP44" s="1640"/>
      <c r="EHQ44" s="1640"/>
      <c r="EHR44" s="1640"/>
      <c r="EHS44" s="1640"/>
      <c r="EHT44" s="1640"/>
      <c r="EHU44" s="1640"/>
      <c r="EHV44" s="1640"/>
      <c r="EHW44" s="1640"/>
      <c r="EHX44" s="1640"/>
      <c r="EHY44" s="1640"/>
      <c r="EHZ44" s="1640"/>
      <c r="EIA44" s="1640"/>
      <c r="EIB44" s="1640"/>
      <c r="EIC44" s="1640"/>
      <c r="EID44" s="1640"/>
      <c r="EIE44" s="1640"/>
      <c r="EIF44" s="1640"/>
      <c r="EIG44" s="1640"/>
      <c r="EIH44" s="1640"/>
      <c r="EII44" s="1640"/>
      <c r="EIJ44" s="1640"/>
      <c r="EIK44" s="1640"/>
      <c r="EIL44" s="1640"/>
      <c r="EIM44" s="1640"/>
      <c r="EIN44" s="1640"/>
      <c r="EIO44" s="1640"/>
      <c r="EIP44" s="1640"/>
      <c r="EIQ44" s="1640"/>
      <c r="EIR44" s="1640"/>
      <c r="EIS44" s="1640"/>
      <c r="EIT44" s="1640"/>
      <c r="EIU44" s="1640"/>
      <c r="EIV44" s="1640"/>
      <c r="EIW44" s="1640"/>
      <c r="EIX44" s="1640"/>
      <c r="EIY44" s="1640"/>
      <c r="EIZ44" s="1640"/>
      <c r="EJA44" s="1640"/>
      <c r="EJB44" s="1640"/>
      <c r="EJC44" s="1640"/>
      <c r="EJD44" s="1640"/>
      <c r="EJE44" s="1640"/>
      <c r="EJF44" s="1640"/>
      <c r="EJG44" s="1640"/>
      <c r="EJH44" s="1640"/>
      <c r="EJI44" s="1640"/>
      <c r="EJJ44" s="1640"/>
      <c r="EJK44" s="1640"/>
      <c r="EJL44" s="1640"/>
      <c r="EJM44" s="1640"/>
      <c r="EJN44" s="1640"/>
      <c r="EJO44" s="1640"/>
      <c r="EJP44" s="1640"/>
      <c r="EJQ44" s="1640"/>
      <c r="EJR44" s="1640"/>
      <c r="EJS44" s="1640"/>
      <c r="EJT44" s="1640"/>
      <c r="EJU44" s="1640"/>
      <c r="EJV44" s="1640"/>
      <c r="EJW44" s="1640"/>
      <c r="EJX44" s="1640"/>
      <c r="EJY44" s="1640"/>
      <c r="EJZ44" s="1640"/>
      <c r="EKA44" s="1640"/>
      <c r="EKB44" s="1640"/>
      <c r="EKC44" s="1640"/>
      <c r="EKD44" s="1640"/>
      <c r="EKE44" s="1640"/>
      <c r="EKF44" s="1640"/>
      <c r="EKG44" s="1640"/>
      <c r="EKH44" s="1640"/>
      <c r="EKI44" s="1640"/>
      <c r="EKJ44" s="1640"/>
      <c r="EKK44" s="1640"/>
      <c r="EKL44" s="1640"/>
      <c r="EKM44" s="1640"/>
      <c r="EKN44" s="1640"/>
      <c r="EKO44" s="1640"/>
      <c r="EKP44" s="1640"/>
      <c r="EKQ44" s="1640"/>
      <c r="EKR44" s="1640"/>
      <c r="EKS44" s="1640"/>
      <c r="EKT44" s="1640"/>
      <c r="EKU44" s="1640"/>
      <c r="EKV44" s="1640"/>
      <c r="EKW44" s="1640"/>
      <c r="EKX44" s="1640"/>
      <c r="EKY44" s="1640"/>
      <c r="EKZ44" s="1640"/>
      <c r="ELA44" s="1640"/>
      <c r="ELB44" s="1640"/>
      <c r="ELC44" s="1640"/>
      <c r="ELD44" s="1640"/>
      <c r="ELE44" s="1640"/>
      <c r="ELF44" s="1640"/>
      <c r="ELG44" s="1640"/>
      <c r="ELH44" s="1640"/>
      <c r="ELI44" s="1640"/>
      <c r="ELJ44" s="1640"/>
      <c r="ELK44" s="1640"/>
      <c r="ELL44" s="1640"/>
      <c r="ELM44" s="1640"/>
      <c r="ELN44" s="1640"/>
      <c r="ELO44" s="1640"/>
      <c r="ELP44" s="1640"/>
      <c r="ELQ44" s="1640"/>
      <c r="ELR44" s="1640"/>
      <c r="ELS44" s="1640"/>
      <c r="ELT44" s="1640"/>
      <c r="ELU44" s="1640"/>
      <c r="ELV44" s="1640"/>
      <c r="ELW44" s="1640"/>
      <c r="ELX44" s="1640"/>
      <c r="ELY44" s="1640"/>
      <c r="ELZ44" s="1640"/>
      <c r="EMA44" s="1640"/>
      <c r="EMB44" s="1640"/>
      <c r="EMC44" s="1640"/>
      <c r="EMD44" s="1640"/>
      <c r="EME44" s="1640"/>
      <c r="EMF44" s="1640"/>
      <c r="EMG44" s="1640"/>
      <c r="EMH44" s="1640"/>
      <c r="EMI44" s="1640"/>
      <c r="EMJ44" s="1640"/>
      <c r="EMK44" s="1640"/>
      <c r="EML44" s="1640"/>
      <c r="EMM44" s="1640"/>
      <c r="EMN44" s="1640"/>
      <c r="EMO44" s="1640"/>
      <c r="EMP44" s="1640"/>
      <c r="EMQ44" s="1640"/>
      <c r="EMR44" s="1640"/>
      <c r="EMS44" s="1640"/>
      <c r="EMT44" s="1640"/>
      <c r="EMU44" s="1640"/>
      <c r="EMV44" s="1640"/>
      <c r="EMW44" s="1640"/>
      <c r="EMX44" s="1640"/>
      <c r="EMY44" s="1640"/>
      <c r="EMZ44" s="1640"/>
      <c r="ENA44" s="1640"/>
      <c r="ENB44" s="1640"/>
      <c r="ENC44" s="1640"/>
      <c r="END44" s="1640"/>
      <c r="ENE44" s="1640"/>
      <c r="ENF44" s="1640"/>
      <c r="ENG44" s="1640"/>
      <c r="ENH44" s="1640"/>
      <c r="ENI44" s="1640"/>
      <c r="ENJ44" s="1640"/>
      <c r="ENK44" s="1640"/>
      <c r="ENL44" s="1640"/>
      <c r="ENM44" s="1640"/>
      <c r="ENN44" s="1640"/>
      <c r="ENO44" s="1640"/>
      <c r="ENP44" s="1640"/>
      <c r="ENQ44" s="1640"/>
      <c r="ENR44" s="1640"/>
      <c r="ENS44" s="1640"/>
      <c r="ENT44" s="1640"/>
      <c r="ENU44" s="1640"/>
      <c r="ENV44" s="1640"/>
      <c r="ENW44" s="1640"/>
      <c r="ENX44" s="1640"/>
      <c r="ENY44" s="1640"/>
      <c r="ENZ44" s="1640"/>
      <c r="EOA44" s="1640"/>
      <c r="EOB44" s="1640"/>
      <c r="EOC44" s="1640"/>
      <c r="EOD44" s="1640"/>
      <c r="EOE44" s="1640"/>
      <c r="EOF44" s="1640"/>
      <c r="EOG44" s="1640"/>
      <c r="EOH44" s="1640"/>
      <c r="EOI44" s="1640"/>
      <c r="EOJ44" s="1640"/>
      <c r="EOK44" s="1640"/>
      <c r="EOL44" s="1640"/>
      <c r="EOM44" s="1640"/>
      <c r="EON44" s="1640"/>
      <c r="EOO44" s="1640"/>
      <c r="EOP44" s="1640"/>
      <c r="EOQ44" s="1640"/>
      <c r="EOR44" s="1640"/>
      <c r="EOS44" s="1640"/>
      <c r="EOT44" s="1640"/>
      <c r="EOU44" s="1640"/>
      <c r="EOV44" s="1640"/>
      <c r="EOW44" s="1640"/>
      <c r="EOX44" s="1640"/>
      <c r="EOY44" s="1640"/>
      <c r="EOZ44" s="1640"/>
      <c r="EPA44" s="1640"/>
      <c r="EPB44" s="1640"/>
      <c r="EPC44" s="1640"/>
      <c r="EPD44" s="1640"/>
      <c r="EPE44" s="1640"/>
      <c r="EPF44" s="1640"/>
      <c r="EPG44" s="1640"/>
      <c r="EPH44" s="1640"/>
      <c r="EPI44" s="1640"/>
      <c r="EPJ44" s="1640"/>
      <c r="EPK44" s="1640"/>
      <c r="EPL44" s="1640"/>
      <c r="EPM44" s="1640"/>
      <c r="EPN44" s="1640"/>
      <c r="EPO44" s="1640"/>
      <c r="EPP44" s="1640"/>
      <c r="EPQ44" s="1640"/>
      <c r="EPR44" s="1640"/>
      <c r="EPS44" s="1640"/>
      <c r="EPT44" s="1640"/>
      <c r="EPU44" s="1640"/>
      <c r="EPV44" s="1640"/>
      <c r="EPW44" s="1640"/>
      <c r="EPX44" s="1640"/>
      <c r="EPY44" s="1640"/>
      <c r="EPZ44" s="1640"/>
      <c r="EQA44" s="1640"/>
      <c r="EQB44" s="1640"/>
      <c r="EQC44" s="1640"/>
      <c r="EQD44" s="1640"/>
      <c r="EQE44" s="1640"/>
      <c r="EQF44" s="1640"/>
      <c r="EQG44" s="1640"/>
      <c r="EQH44" s="1640"/>
      <c r="EQI44" s="1640"/>
      <c r="EQJ44" s="1640"/>
      <c r="EQK44" s="1640"/>
      <c r="EQL44" s="1640"/>
      <c r="EQM44" s="1640"/>
      <c r="EQN44" s="1640"/>
      <c r="EQO44" s="1640"/>
      <c r="EQP44" s="1640"/>
      <c r="EQQ44" s="1640"/>
      <c r="EQR44" s="1640"/>
      <c r="EQS44" s="1640"/>
      <c r="EQT44" s="1640"/>
      <c r="EQU44" s="1640"/>
      <c r="EQV44" s="1640"/>
      <c r="EQW44" s="1640"/>
      <c r="EQX44" s="1640"/>
      <c r="EQY44" s="1640"/>
      <c r="EQZ44" s="1640"/>
      <c r="ERA44" s="1640"/>
      <c r="ERB44" s="1640"/>
      <c r="ERC44" s="1640"/>
      <c r="ERD44" s="1640"/>
      <c r="ERE44" s="1640"/>
      <c r="ERF44" s="1640"/>
      <c r="ERG44" s="1640"/>
      <c r="ERH44" s="1640"/>
      <c r="ERI44" s="1640"/>
      <c r="ERJ44" s="1640"/>
      <c r="ERK44" s="1640"/>
      <c r="ERL44" s="1640"/>
      <c r="ERM44" s="1640"/>
      <c r="ERN44" s="1640"/>
      <c r="ERO44" s="1640"/>
      <c r="ERP44" s="1640"/>
      <c r="ERQ44" s="1640"/>
      <c r="ERR44" s="1640"/>
      <c r="ERS44" s="1640"/>
      <c r="ERT44" s="1640"/>
      <c r="ERU44" s="1640"/>
      <c r="ERV44" s="1640"/>
      <c r="ERW44" s="1640"/>
      <c r="ERX44" s="1640"/>
      <c r="ERY44" s="1640"/>
      <c r="ERZ44" s="1640"/>
      <c r="ESA44" s="1640"/>
      <c r="ESB44" s="1640"/>
      <c r="ESC44" s="1640"/>
      <c r="ESD44" s="1640"/>
      <c r="ESE44" s="1640"/>
      <c r="ESF44" s="1640"/>
      <c r="ESG44" s="1640"/>
      <c r="ESH44" s="1640"/>
      <c r="ESI44" s="1640"/>
      <c r="ESJ44" s="1640"/>
      <c r="ESK44" s="1640"/>
      <c r="ESL44" s="1640"/>
      <c r="ESM44" s="1640"/>
      <c r="ESN44" s="1640"/>
      <c r="ESO44" s="1640"/>
      <c r="ESP44" s="1640"/>
      <c r="ESQ44" s="1640"/>
      <c r="ESR44" s="1640"/>
      <c r="ESS44" s="1640"/>
      <c r="EST44" s="1640"/>
      <c r="ESU44" s="1640"/>
      <c r="ESV44" s="1640"/>
      <c r="ESW44" s="1640"/>
      <c r="ESX44" s="1640"/>
      <c r="ESY44" s="1640"/>
      <c r="ESZ44" s="1640"/>
      <c r="ETA44" s="1640"/>
      <c r="ETB44" s="1640"/>
      <c r="ETC44" s="1640"/>
      <c r="ETD44" s="1640"/>
      <c r="ETE44" s="1640"/>
      <c r="ETF44" s="1640"/>
      <c r="ETG44" s="1640"/>
      <c r="ETH44" s="1640"/>
      <c r="ETI44" s="1640"/>
      <c r="ETJ44" s="1640"/>
      <c r="ETK44" s="1640"/>
      <c r="ETL44" s="1640"/>
      <c r="ETM44" s="1640"/>
      <c r="ETN44" s="1640"/>
      <c r="ETO44" s="1640"/>
      <c r="ETP44" s="1640"/>
      <c r="ETQ44" s="1640"/>
      <c r="ETR44" s="1640"/>
      <c r="ETS44" s="1640"/>
      <c r="ETT44" s="1640"/>
      <c r="ETU44" s="1640"/>
      <c r="ETV44" s="1640"/>
      <c r="ETW44" s="1640"/>
      <c r="ETX44" s="1640"/>
      <c r="ETY44" s="1640"/>
      <c r="ETZ44" s="1640"/>
      <c r="EUA44" s="1640"/>
      <c r="EUB44" s="1640"/>
      <c r="EUC44" s="1640"/>
      <c r="EUD44" s="1640"/>
      <c r="EUE44" s="1640"/>
      <c r="EUF44" s="1640"/>
      <c r="EUG44" s="1640"/>
      <c r="EUH44" s="1640"/>
      <c r="EUI44" s="1640"/>
      <c r="EUJ44" s="1640"/>
      <c r="EUK44" s="1640"/>
      <c r="EUL44" s="1640"/>
      <c r="EUM44" s="1640"/>
      <c r="EUN44" s="1640"/>
      <c r="EUO44" s="1640"/>
      <c r="EUP44" s="1640"/>
      <c r="EUQ44" s="1640"/>
      <c r="EUR44" s="1640"/>
      <c r="EUS44" s="1640"/>
      <c r="EUT44" s="1640"/>
      <c r="EUU44" s="1640"/>
      <c r="EUV44" s="1640"/>
      <c r="EUW44" s="1640"/>
      <c r="EUX44" s="1640"/>
      <c r="EUY44" s="1640"/>
      <c r="EUZ44" s="1640"/>
      <c r="EVA44" s="1640"/>
      <c r="EVB44" s="1640"/>
      <c r="EVC44" s="1640"/>
      <c r="EVD44" s="1640"/>
      <c r="EVE44" s="1640"/>
      <c r="EVF44" s="1640"/>
      <c r="EVG44" s="1640"/>
      <c r="EVH44" s="1640"/>
      <c r="EVI44" s="1640"/>
      <c r="EVJ44" s="1640"/>
      <c r="EVK44" s="1640"/>
      <c r="EVL44" s="1640"/>
      <c r="EVM44" s="1640"/>
      <c r="EVN44" s="1640"/>
      <c r="EVO44" s="1640"/>
      <c r="EVP44" s="1640"/>
      <c r="EVQ44" s="1640"/>
      <c r="EVR44" s="1640"/>
      <c r="EVS44" s="1640"/>
      <c r="EVT44" s="1640"/>
      <c r="EVU44" s="1640"/>
      <c r="EVV44" s="1640"/>
      <c r="EVW44" s="1640"/>
      <c r="EVX44" s="1640"/>
      <c r="EVY44" s="1640"/>
      <c r="EVZ44" s="1640"/>
      <c r="EWA44" s="1640"/>
      <c r="EWB44" s="1640"/>
      <c r="EWC44" s="1640"/>
      <c r="EWD44" s="1640"/>
      <c r="EWE44" s="1640"/>
      <c r="EWF44" s="1640"/>
      <c r="EWG44" s="1640"/>
      <c r="EWH44" s="1640"/>
      <c r="EWI44" s="1640"/>
      <c r="EWJ44" s="1640"/>
      <c r="EWK44" s="1640"/>
      <c r="EWL44" s="1640"/>
      <c r="EWM44" s="1640"/>
      <c r="EWN44" s="1640"/>
      <c r="EWO44" s="1640"/>
      <c r="EWP44" s="1640"/>
      <c r="EWQ44" s="1640"/>
      <c r="EWR44" s="1640"/>
      <c r="EWS44" s="1640"/>
      <c r="EWT44" s="1640"/>
      <c r="EWU44" s="1640"/>
      <c r="EWV44" s="1640"/>
      <c r="EWW44" s="1640"/>
      <c r="EWX44" s="1640"/>
      <c r="EWY44" s="1640"/>
      <c r="EWZ44" s="1640"/>
      <c r="EXA44" s="1640"/>
      <c r="EXB44" s="1640"/>
      <c r="EXC44" s="1640"/>
      <c r="EXD44" s="1640"/>
      <c r="EXE44" s="1640"/>
      <c r="EXF44" s="1640"/>
      <c r="EXG44" s="1640"/>
      <c r="EXH44" s="1640"/>
      <c r="EXI44" s="1640"/>
      <c r="EXJ44" s="1640"/>
      <c r="EXK44" s="1640"/>
      <c r="EXL44" s="1640"/>
      <c r="EXM44" s="1640"/>
      <c r="EXN44" s="1640"/>
      <c r="EXO44" s="1640"/>
      <c r="EXP44" s="1640"/>
      <c r="EXQ44" s="1640"/>
      <c r="EXR44" s="1640"/>
      <c r="EXS44" s="1640"/>
      <c r="EXT44" s="1640"/>
      <c r="EXU44" s="1640"/>
      <c r="EXV44" s="1640"/>
      <c r="EXW44" s="1640"/>
      <c r="EXX44" s="1640"/>
      <c r="EXY44" s="1640"/>
      <c r="EXZ44" s="1640"/>
      <c r="EYA44" s="1640"/>
      <c r="EYB44" s="1640"/>
      <c r="EYC44" s="1640"/>
      <c r="EYD44" s="1640"/>
      <c r="EYE44" s="1640"/>
      <c r="EYF44" s="1640"/>
      <c r="EYG44" s="1640"/>
      <c r="EYH44" s="1640"/>
      <c r="EYI44" s="1640"/>
      <c r="EYJ44" s="1640"/>
      <c r="EYK44" s="1640"/>
      <c r="EYL44" s="1640"/>
      <c r="EYM44" s="1640"/>
      <c r="EYN44" s="1640"/>
      <c r="EYO44" s="1640"/>
      <c r="EYP44" s="1640"/>
      <c r="EYQ44" s="1640"/>
      <c r="EYR44" s="1640"/>
      <c r="EYS44" s="1640"/>
      <c r="EYT44" s="1640"/>
      <c r="EYU44" s="1640"/>
      <c r="EYV44" s="1640"/>
      <c r="EYW44" s="1640"/>
      <c r="EYX44" s="1640"/>
      <c r="EYY44" s="1640"/>
      <c r="EYZ44" s="1640"/>
      <c r="EZA44" s="1640"/>
      <c r="EZB44" s="1640"/>
      <c r="EZC44" s="1640"/>
      <c r="EZD44" s="1640"/>
      <c r="EZE44" s="1640"/>
      <c r="EZF44" s="1640"/>
      <c r="EZG44" s="1640"/>
      <c r="EZH44" s="1640"/>
      <c r="EZI44" s="1640"/>
      <c r="EZJ44" s="1640"/>
      <c r="EZK44" s="1640"/>
      <c r="EZL44" s="1640"/>
      <c r="EZM44" s="1640"/>
      <c r="EZN44" s="1640"/>
      <c r="EZO44" s="1640"/>
      <c r="EZP44" s="1640"/>
      <c r="EZQ44" s="1640"/>
      <c r="EZR44" s="1640"/>
      <c r="EZS44" s="1640"/>
      <c r="EZT44" s="1640"/>
      <c r="EZU44" s="1640"/>
      <c r="EZV44" s="1640"/>
      <c r="EZW44" s="1640"/>
      <c r="EZX44" s="1640"/>
      <c r="EZY44" s="1640"/>
      <c r="EZZ44" s="1640"/>
      <c r="FAA44" s="1640"/>
      <c r="FAB44" s="1640"/>
      <c r="FAC44" s="1640"/>
      <c r="FAD44" s="1640"/>
      <c r="FAE44" s="1640"/>
      <c r="FAF44" s="1640"/>
      <c r="FAG44" s="1640"/>
      <c r="FAH44" s="1640"/>
      <c r="FAI44" s="1640"/>
      <c r="FAJ44" s="1640"/>
      <c r="FAK44" s="1640"/>
      <c r="FAL44" s="1640"/>
      <c r="FAM44" s="1640"/>
      <c r="FAN44" s="1640"/>
      <c r="FAO44" s="1640"/>
      <c r="FAP44" s="1640"/>
      <c r="FAQ44" s="1640"/>
      <c r="FAR44" s="1640"/>
      <c r="FAS44" s="1640"/>
      <c r="FAT44" s="1640"/>
      <c r="FAU44" s="1640"/>
      <c r="FAV44" s="1640"/>
      <c r="FAW44" s="1640"/>
      <c r="FAX44" s="1640"/>
      <c r="FAY44" s="1640"/>
      <c r="FAZ44" s="1640"/>
      <c r="FBA44" s="1640"/>
      <c r="FBB44" s="1640"/>
      <c r="FBC44" s="1640"/>
      <c r="FBD44" s="1640"/>
      <c r="FBE44" s="1640"/>
      <c r="FBF44" s="1640"/>
      <c r="FBG44" s="1640"/>
      <c r="FBH44" s="1640"/>
      <c r="FBI44" s="1640"/>
      <c r="FBJ44" s="1640"/>
      <c r="FBK44" s="1640"/>
      <c r="FBL44" s="1640"/>
      <c r="FBM44" s="1640"/>
      <c r="FBN44" s="1640"/>
      <c r="FBO44" s="1640"/>
      <c r="FBP44" s="1640"/>
      <c r="FBQ44" s="1640"/>
      <c r="FBR44" s="1640"/>
      <c r="FBS44" s="1640"/>
      <c r="FBT44" s="1640"/>
      <c r="FBU44" s="1640"/>
      <c r="FBV44" s="1640"/>
      <c r="FBW44" s="1640"/>
      <c r="FBX44" s="1640"/>
      <c r="FBY44" s="1640"/>
      <c r="FBZ44" s="1640"/>
      <c r="FCA44" s="1640"/>
      <c r="FCB44" s="1640"/>
      <c r="FCC44" s="1640"/>
      <c r="FCD44" s="1640"/>
      <c r="FCE44" s="1640"/>
      <c r="FCF44" s="1640"/>
      <c r="FCG44" s="1640"/>
      <c r="FCH44" s="1640"/>
      <c r="FCI44" s="1640"/>
      <c r="FCJ44" s="1640"/>
      <c r="FCK44" s="1640"/>
      <c r="FCL44" s="1640"/>
      <c r="FCM44" s="1640"/>
      <c r="FCN44" s="1640"/>
      <c r="FCO44" s="1640"/>
      <c r="FCP44" s="1640"/>
      <c r="FCQ44" s="1640"/>
      <c r="FCR44" s="1640"/>
      <c r="FCS44" s="1640"/>
      <c r="FCT44" s="1640"/>
      <c r="FCU44" s="1640"/>
      <c r="FCV44" s="1640"/>
      <c r="FCW44" s="1640"/>
      <c r="FCX44" s="1640"/>
      <c r="FCY44" s="1640"/>
      <c r="FCZ44" s="1640"/>
      <c r="FDA44" s="1640"/>
      <c r="FDB44" s="1640"/>
      <c r="FDC44" s="1640"/>
      <c r="FDD44" s="1640"/>
      <c r="FDE44" s="1640"/>
      <c r="FDF44" s="1640"/>
      <c r="FDG44" s="1640"/>
      <c r="FDH44" s="1640"/>
      <c r="FDI44" s="1640"/>
      <c r="FDJ44" s="1640"/>
      <c r="FDK44" s="1640"/>
      <c r="FDL44" s="1640"/>
      <c r="FDM44" s="1640"/>
      <c r="FDN44" s="1640"/>
      <c r="FDO44" s="1640"/>
      <c r="FDP44" s="1640"/>
      <c r="FDQ44" s="1640"/>
      <c r="FDR44" s="1640"/>
      <c r="FDS44" s="1640"/>
      <c r="FDT44" s="1640"/>
      <c r="FDU44" s="1640"/>
      <c r="FDV44" s="1640"/>
      <c r="FDW44" s="1640"/>
      <c r="FDX44" s="1640"/>
      <c r="FDY44" s="1640"/>
      <c r="FDZ44" s="1640"/>
      <c r="FEA44" s="1640"/>
      <c r="FEB44" s="1640"/>
      <c r="FEC44" s="1640"/>
      <c r="FED44" s="1640"/>
      <c r="FEE44" s="1640"/>
      <c r="FEF44" s="1640"/>
      <c r="FEG44" s="1640"/>
      <c r="FEH44" s="1640"/>
      <c r="FEI44" s="1640"/>
      <c r="FEJ44" s="1640"/>
      <c r="FEK44" s="1640"/>
      <c r="FEL44" s="1640"/>
      <c r="FEM44" s="1640"/>
      <c r="FEN44" s="1640"/>
      <c r="FEO44" s="1640"/>
      <c r="FEP44" s="1640"/>
      <c r="FEQ44" s="1640"/>
      <c r="FER44" s="1640"/>
      <c r="FES44" s="1640"/>
      <c r="FET44" s="1640"/>
      <c r="FEU44" s="1640"/>
      <c r="FEV44" s="1640"/>
      <c r="FEW44" s="1640"/>
      <c r="FEX44" s="1640"/>
      <c r="FEY44" s="1640"/>
      <c r="FEZ44" s="1640"/>
      <c r="FFA44" s="1640"/>
      <c r="FFB44" s="1640"/>
      <c r="FFC44" s="1640"/>
      <c r="FFD44" s="1640"/>
      <c r="FFE44" s="1640"/>
      <c r="FFF44" s="1640"/>
      <c r="FFG44" s="1640"/>
      <c r="FFH44" s="1640"/>
      <c r="FFI44" s="1640"/>
      <c r="FFJ44" s="1640"/>
      <c r="FFK44" s="1640"/>
      <c r="FFL44" s="1640"/>
      <c r="FFM44" s="1640"/>
      <c r="FFN44" s="1640"/>
      <c r="FFO44" s="1640"/>
      <c r="FFP44" s="1640"/>
      <c r="FFQ44" s="1640"/>
      <c r="FFR44" s="1640"/>
      <c r="FFS44" s="1640"/>
      <c r="FFT44" s="1640"/>
      <c r="FFU44" s="1640"/>
      <c r="FFV44" s="1640"/>
      <c r="FFW44" s="1640"/>
      <c r="FFX44" s="1640"/>
      <c r="FFY44" s="1640"/>
      <c r="FFZ44" s="1640"/>
      <c r="FGA44" s="1640"/>
      <c r="FGB44" s="1640"/>
      <c r="FGC44" s="1640"/>
      <c r="FGD44" s="1640"/>
      <c r="FGE44" s="1640"/>
      <c r="FGF44" s="1640"/>
      <c r="FGG44" s="1640"/>
      <c r="FGH44" s="1640"/>
      <c r="FGI44" s="1640"/>
      <c r="FGJ44" s="1640"/>
      <c r="FGK44" s="1640"/>
      <c r="FGL44" s="1640"/>
      <c r="FGM44" s="1640"/>
      <c r="FGN44" s="1640"/>
      <c r="FGO44" s="1640"/>
      <c r="FGP44" s="1640"/>
      <c r="FGQ44" s="1640"/>
      <c r="FGR44" s="1640"/>
      <c r="FGS44" s="1640"/>
      <c r="FGT44" s="1640"/>
      <c r="FGU44" s="1640"/>
      <c r="FGV44" s="1640"/>
      <c r="FGW44" s="1640"/>
      <c r="FGX44" s="1640"/>
      <c r="FGY44" s="1640"/>
      <c r="FGZ44" s="1640"/>
      <c r="FHA44" s="1640"/>
      <c r="FHB44" s="1640"/>
      <c r="FHC44" s="1640"/>
      <c r="FHD44" s="1640"/>
      <c r="FHE44" s="1640"/>
      <c r="FHF44" s="1640"/>
      <c r="FHG44" s="1640"/>
      <c r="FHH44" s="1640"/>
      <c r="FHI44" s="1640"/>
      <c r="FHJ44" s="1640"/>
      <c r="FHK44" s="1640"/>
      <c r="FHL44" s="1640"/>
      <c r="FHM44" s="1640"/>
      <c r="FHN44" s="1640"/>
      <c r="FHO44" s="1640"/>
      <c r="FHP44" s="1640"/>
      <c r="FHQ44" s="1640"/>
      <c r="FHR44" s="1640"/>
      <c r="FHS44" s="1640"/>
      <c r="FHT44" s="1640"/>
      <c r="FHU44" s="1640"/>
      <c r="FHV44" s="1640"/>
      <c r="FHW44" s="1640"/>
      <c r="FHX44" s="1640"/>
      <c r="FHY44" s="1640"/>
      <c r="FHZ44" s="1640"/>
      <c r="FIA44" s="1640"/>
      <c r="FIB44" s="1640"/>
      <c r="FIC44" s="1640"/>
      <c r="FID44" s="1640"/>
      <c r="FIE44" s="1640"/>
      <c r="FIF44" s="1640"/>
      <c r="FIG44" s="1640"/>
      <c r="FIH44" s="1640"/>
      <c r="FII44" s="1640"/>
      <c r="FIJ44" s="1640"/>
      <c r="FIK44" s="1640"/>
      <c r="FIL44" s="1640"/>
      <c r="FIM44" s="1640"/>
      <c r="FIN44" s="1640"/>
      <c r="FIO44" s="1640"/>
      <c r="FIP44" s="1640"/>
      <c r="FIQ44" s="1640"/>
      <c r="FIR44" s="1640"/>
      <c r="FIS44" s="1640"/>
      <c r="FIT44" s="1640"/>
      <c r="FIU44" s="1640"/>
      <c r="FIV44" s="1640"/>
      <c r="FIW44" s="1640"/>
      <c r="FIX44" s="1640"/>
      <c r="FIY44" s="1640"/>
      <c r="FIZ44" s="1640"/>
      <c r="FJA44" s="1640"/>
      <c r="FJB44" s="1640"/>
      <c r="FJC44" s="1640"/>
      <c r="FJD44" s="1640"/>
      <c r="FJE44" s="1640"/>
      <c r="FJF44" s="1640"/>
      <c r="FJG44" s="1640"/>
      <c r="FJH44" s="1640"/>
      <c r="FJI44" s="1640"/>
      <c r="FJJ44" s="1640"/>
      <c r="FJK44" s="1640"/>
      <c r="FJL44" s="1640"/>
      <c r="FJM44" s="1640"/>
      <c r="FJN44" s="1640"/>
      <c r="FJO44" s="1640"/>
      <c r="FJP44" s="1640"/>
      <c r="FJQ44" s="1640"/>
      <c r="FJR44" s="1640"/>
      <c r="FJS44" s="1640"/>
      <c r="FJT44" s="1640"/>
      <c r="FJU44" s="1640"/>
      <c r="FJV44" s="1640"/>
      <c r="FJW44" s="1640"/>
      <c r="FJX44" s="1640"/>
      <c r="FJY44" s="1640"/>
      <c r="FJZ44" s="1640"/>
      <c r="FKA44" s="1640"/>
      <c r="FKB44" s="1640"/>
      <c r="FKC44" s="1640"/>
      <c r="FKD44" s="1640"/>
      <c r="FKE44" s="1640"/>
      <c r="FKF44" s="1640"/>
      <c r="FKG44" s="1640"/>
      <c r="FKH44" s="1640"/>
      <c r="FKI44" s="1640"/>
      <c r="FKJ44" s="1640"/>
      <c r="FKK44" s="1640"/>
      <c r="FKL44" s="1640"/>
      <c r="FKM44" s="1640"/>
      <c r="FKN44" s="1640"/>
      <c r="FKO44" s="1640"/>
      <c r="FKP44" s="1640"/>
      <c r="FKQ44" s="1640"/>
      <c r="FKR44" s="1640"/>
      <c r="FKS44" s="1640"/>
      <c r="FKT44" s="1640"/>
      <c r="FKU44" s="1640"/>
      <c r="FKV44" s="1640"/>
      <c r="FKW44" s="1640"/>
      <c r="FKX44" s="1640"/>
      <c r="FKY44" s="1640"/>
      <c r="FKZ44" s="1640"/>
      <c r="FLA44" s="1640"/>
      <c r="FLB44" s="1640"/>
      <c r="FLC44" s="1640"/>
      <c r="FLD44" s="1640"/>
      <c r="FLE44" s="1640"/>
      <c r="FLF44" s="1640"/>
      <c r="FLG44" s="1640"/>
      <c r="FLH44" s="1640"/>
      <c r="FLI44" s="1640"/>
      <c r="FLJ44" s="1640"/>
      <c r="FLK44" s="1640"/>
      <c r="FLL44" s="1640"/>
      <c r="FLM44" s="1640"/>
      <c r="FLN44" s="1640"/>
      <c r="FLO44" s="1640"/>
      <c r="FLP44" s="1640"/>
      <c r="FLQ44" s="1640"/>
      <c r="FLR44" s="1640"/>
      <c r="FLS44" s="1640"/>
      <c r="FLT44" s="1640"/>
      <c r="FLU44" s="1640"/>
      <c r="FLV44" s="1640"/>
      <c r="FLW44" s="1640"/>
      <c r="FLX44" s="1640"/>
      <c r="FLY44" s="1640"/>
      <c r="FLZ44" s="1640"/>
      <c r="FMA44" s="1640"/>
      <c r="FMB44" s="1640"/>
      <c r="FMC44" s="1640"/>
      <c r="FMD44" s="1640"/>
      <c r="FME44" s="1640"/>
      <c r="FMF44" s="1640"/>
      <c r="FMG44" s="1640"/>
      <c r="FMH44" s="1640"/>
      <c r="FMI44" s="1640"/>
      <c r="FMJ44" s="1640"/>
      <c r="FMK44" s="1640"/>
      <c r="FML44" s="1640"/>
      <c r="FMM44" s="1640"/>
      <c r="FMN44" s="1640"/>
      <c r="FMO44" s="1640"/>
      <c r="FMP44" s="1640"/>
      <c r="FMQ44" s="1640"/>
      <c r="FMR44" s="1640"/>
      <c r="FMS44" s="1640"/>
      <c r="FMT44" s="1640"/>
      <c r="FMU44" s="1640"/>
      <c r="FMV44" s="1640"/>
      <c r="FMW44" s="1640"/>
      <c r="FMX44" s="1640"/>
      <c r="FMY44" s="1640"/>
      <c r="FMZ44" s="1640"/>
      <c r="FNA44" s="1640"/>
      <c r="FNB44" s="1640"/>
      <c r="FNC44" s="1640"/>
      <c r="FND44" s="1640"/>
      <c r="FNE44" s="1640"/>
      <c r="FNF44" s="1640"/>
      <c r="FNG44" s="1640"/>
      <c r="FNH44" s="1640"/>
      <c r="FNI44" s="1640"/>
      <c r="FNJ44" s="1640"/>
      <c r="FNK44" s="1640"/>
      <c r="FNL44" s="1640"/>
      <c r="FNM44" s="1640"/>
      <c r="FNN44" s="1640"/>
      <c r="FNO44" s="1640"/>
      <c r="FNP44" s="1640"/>
      <c r="FNQ44" s="1640"/>
      <c r="FNR44" s="1640"/>
      <c r="FNS44" s="1640"/>
      <c r="FNT44" s="1640"/>
      <c r="FNU44" s="1640"/>
      <c r="FNV44" s="1640"/>
      <c r="FNW44" s="1640"/>
      <c r="FNX44" s="1640"/>
      <c r="FNY44" s="1640"/>
      <c r="FNZ44" s="1640"/>
      <c r="FOA44" s="1640"/>
      <c r="FOB44" s="1640"/>
      <c r="FOC44" s="1640"/>
      <c r="FOD44" s="1640"/>
      <c r="FOE44" s="1640"/>
      <c r="FOF44" s="1640"/>
      <c r="FOG44" s="1640"/>
      <c r="FOH44" s="1640"/>
      <c r="FOI44" s="1640"/>
      <c r="FOJ44" s="1640"/>
      <c r="FOK44" s="1640"/>
      <c r="FOL44" s="1640"/>
      <c r="FOM44" s="1640"/>
      <c r="FON44" s="1640"/>
      <c r="FOO44" s="1640"/>
      <c r="FOP44" s="1640"/>
      <c r="FOQ44" s="1640"/>
      <c r="FOR44" s="1640"/>
      <c r="FOS44" s="1640"/>
      <c r="FOT44" s="1640"/>
      <c r="FOU44" s="1640"/>
      <c r="FOV44" s="1640"/>
      <c r="FOW44" s="1640"/>
      <c r="FOX44" s="1640"/>
      <c r="FOY44" s="1640"/>
      <c r="FOZ44" s="1640"/>
      <c r="FPA44" s="1640"/>
      <c r="FPB44" s="1640"/>
      <c r="FPC44" s="1640"/>
      <c r="FPD44" s="1640"/>
      <c r="FPE44" s="1640"/>
      <c r="FPF44" s="1640"/>
      <c r="FPG44" s="1640"/>
      <c r="FPH44" s="1640"/>
      <c r="FPI44" s="1640"/>
      <c r="FPJ44" s="1640"/>
      <c r="FPK44" s="1640"/>
      <c r="FPL44" s="1640"/>
      <c r="FPM44" s="1640"/>
      <c r="FPN44" s="1640"/>
      <c r="FPO44" s="1640"/>
      <c r="FPP44" s="1640"/>
      <c r="FPQ44" s="1640"/>
      <c r="FPR44" s="1640"/>
      <c r="FPS44" s="1640"/>
      <c r="FPT44" s="1640"/>
      <c r="FPU44" s="1640"/>
      <c r="FPV44" s="1640"/>
      <c r="FPW44" s="1640"/>
      <c r="FPX44" s="1640"/>
      <c r="FPY44" s="1640"/>
      <c r="FPZ44" s="1640"/>
      <c r="FQA44" s="1640"/>
      <c r="FQB44" s="1640"/>
      <c r="FQC44" s="1640"/>
      <c r="FQD44" s="1640"/>
      <c r="FQE44" s="1640"/>
      <c r="FQF44" s="1640"/>
      <c r="FQG44" s="1640"/>
      <c r="FQH44" s="1640"/>
      <c r="FQI44" s="1640"/>
      <c r="FQJ44" s="1640"/>
      <c r="FQK44" s="1640"/>
      <c r="FQL44" s="1640"/>
      <c r="FQM44" s="1640"/>
      <c r="FQN44" s="1640"/>
      <c r="FQO44" s="1640"/>
      <c r="FQP44" s="1640"/>
      <c r="FQQ44" s="1640"/>
      <c r="FQR44" s="1640"/>
      <c r="FQS44" s="1640"/>
      <c r="FQT44" s="1640"/>
      <c r="FQU44" s="1640"/>
      <c r="FQV44" s="1640"/>
      <c r="FQW44" s="1640"/>
      <c r="FQX44" s="1640"/>
      <c r="FQY44" s="1640"/>
      <c r="FQZ44" s="1640"/>
      <c r="FRA44" s="1640"/>
      <c r="FRB44" s="1640"/>
      <c r="FRC44" s="1640"/>
      <c r="FRD44" s="1640"/>
      <c r="FRE44" s="1640"/>
      <c r="FRF44" s="1640"/>
      <c r="FRG44" s="1640"/>
      <c r="FRH44" s="1640"/>
      <c r="FRI44" s="1640"/>
      <c r="FRJ44" s="1640"/>
      <c r="FRK44" s="1640"/>
      <c r="FRL44" s="1640"/>
      <c r="FRM44" s="1640"/>
      <c r="FRN44" s="1640"/>
      <c r="FRO44" s="1640"/>
      <c r="FRP44" s="1640"/>
      <c r="FRQ44" s="1640"/>
      <c r="FRR44" s="1640"/>
      <c r="FRS44" s="1640"/>
      <c r="FRT44" s="1640"/>
      <c r="FRU44" s="1640"/>
      <c r="FRV44" s="1640"/>
      <c r="FRW44" s="1640"/>
      <c r="FRX44" s="1640"/>
      <c r="FRY44" s="1640"/>
      <c r="FRZ44" s="1640"/>
      <c r="FSA44" s="1640"/>
      <c r="FSB44" s="1640"/>
      <c r="FSC44" s="1640"/>
      <c r="FSD44" s="1640"/>
      <c r="FSE44" s="1640"/>
      <c r="FSF44" s="1640"/>
      <c r="FSG44" s="1640"/>
      <c r="FSH44" s="1640"/>
      <c r="FSI44" s="1640"/>
      <c r="FSJ44" s="1640"/>
      <c r="FSK44" s="1640"/>
      <c r="FSL44" s="1640"/>
      <c r="FSM44" s="1640"/>
      <c r="FSN44" s="1640"/>
      <c r="FSO44" s="1640"/>
      <c r="FSP44" s="1640"/>
      <c r="FSQ44" s="1640"/>
      <c r="FSR44" s="1640"/>
      <c r="FSS44" s="1640"/>
      <c r="FST44" s="1640"/>
      <c r="FSU44" s="1640"/>
      <c r="FSV44" s="1640"/>
      <c r="FSW44" s="1640"/>
      <c r="FSX44" s="1640"/>
      <c r="FSY44" s="1640"/>
      <c r="FSZ44" s="1640"/>
      <c r="FTA44" s="1640"/>
      <c r="FTB44" s="1640"/>
      <c r="FTC44" s="1640"/>
      <c r="FTD44" s="1640"/>
      <c r="FTE44" s="1640"/>
      <c r="FTF44" s="1640"/>
      <c r="FTG44" s="1640"/>
      <c r="FTH44" s="1640"/>
      <c r="FTI44" s="1640"/>
      <c r="FTJ44" s="1640"/>
      <c r="FTK44" s="1640"/>
      <c r="FTL44" s="1640"/>
      <c r="FTM44" s="1640"/>
      <c r="FTN44" s="1640"/>
      <c r="FTO44" s="1640"/>
      <c r="FTP44" s="1640"/>
      <c r="FTQ44" s="1640"/>
      <c r="FTR44" s="1640"/>
      <c r="FTS44" s="1640"/>
      <c r="FTT44" s="1640"/>
      <c r="FTU44" s="1640"/>
      <c r="FTV44" s="1640"/>
      <c r="FTW44" s="1640"/>
      <c r="FTX44" s="1640"/>
      <c r="FTY44" s="1640"/>
      <c r="FTZ44" s="1640"/>
      <c r="FUA44" s="1640"/>
      <c r="FUB44" s="1640"/>
      <c r="FUC44" s="1640"/>
      <c r="FUD44" s="1640"/>
      <c r="FUE44" s="1640"/>
      <c r="FUF44" s="1640"/>
      <c r="FUG44" s="1640"/>
      <c r="FUH44" s="1640"/>
      <c r="FUI44" s="1640"/>
      <c r="FUJ44" s="1640"/>
      <c r="FUK44" s="1640"/>
      <c r="FUL44" s="1640"/>
      <c r="FUM44" s="1640"/>
      <c r="FUN44" s="1640"/>
      <c r="FUO44" s="1640"/>
      <c r="FUP44" s="1640"/>
      <c r="FUQ44" s="1640"/>
      <c r="FUR44" s="1640"/>
      <c r="FUS44" s="1640"/>
      <c r="FUT44" s="1640"/>
      <c r="FUU44" s="1640"/>
      <c r="FUV44" s="1640"/>
      <c r="FUW44" s="1640"/>
      <c r="FUX44" s="1640"/>
      <c r="FUY44" s="1640"/>
      <c r="FUZ44" s="1640"/>
      <c r="FVA44" s="1640"/>
      <c r="FVB44" s="1640"/>
      <c r="FVC44" s="1640"/>
      <c r="FVD44" s="1640"/>
      <c r="FVE44" s="1640"/>
      <c r="FVF44" s="1640"/>
      <c r="FVG44" s="1640"/>
      <c r="FVH44" s="1640"/>
      <c r="FVI44" s="1640"/>
      <c r="FVJ44" s="1640"/>
      <c r="FVK44" s="1640"/>
      <c r="FVL44" s="1640"/>
      <c r="FVM44" s="1640"/>
      <c r="FVN44" s="1640"/>
      <c r="FVO44" s="1640"/>
      <c r="FVP44" s="1640"/>
      <c r="FVQ44" s="1640"/>
      <c r="FVR44" s="1640"/>
      <c r="FVS44" s="1640"/>
      <c r="FVT44" s="1640"/>
      <c r="FVU44" s="1640"/>
      <c r="FVV44" s="1640"/>
      <c r="FVW44" s="1640"/>
      <c r="FVX44" s="1640"/>
      <c r="FVY44" s="1640"/>
      <c r="FVZ44" s="1640"/>
      <c r="FWA44" s="1640"/>
      <c r="FWB44" s="1640"/>
      <c r="FWC44" s="1640"/>
      <c r="FWD44" s="1640"/>
      <c r="FWE44" s="1640"/>
      <c r="FWF44" s="1640"/>
      <c r="FWG44" s="1640"/>
      <c r="FWH44" s="1640"/>
      <c r="FWI44" s="1640"/>
      <c r="FWJ44" s="1640"/>
      <c r="FWK44" s="1640"/>
      <c r="FWL44" s="1640"/>
      <c r="FWM44" s="1640"/>
      <c r="FWN44" s="1640"/>
      <c r="FWO44" s="1640"/>
      <c r="FWP44" s="1640"/>
      <c r="FWQ44" s="1640"/>
      <c r="FWR44" s="1640"/>
      <c r="FWS44" s="1640"/>
      <c r="FWT44" s="1640"/>
      <c r="FWU44" s="1640"/>
      <c r="FWV44" s="1640"/>
      <c r="FWW44" s="1640"/>
      <c r="FWX44" s="1640"/>
      <c r="FWY44" s="1640"/>
      <c r="FWZ44" s="1640"/>
      <c r="FXA44" s="1640"/>
      <c r="FXB44" s="1640"/>
      <c r="FXC44" s="1640"/>
      <c r="FXD44" s="1640"/>
      <c r="FXE44" s="1640"/>
      <c r="FXF44" s="1640"/>
      <c r="FXG44" s="1640"/>
      <c r="FXH44" s="1640"/>
      <c r="FXI44" s="1640"/>
      <c r="FXJ44" s="1640"/>
      <c r="FXK44" s="1640"/>
      <c r="FXL44" s="1640"/>
      <c r="FXM44" s="1640"/>
      <c r="FXN44" s="1640"/>
      <c r="FXO44" s="1640"/>
      <c r="FXP44" s="1640"/>
      <c r="FXQ44" s="1640"/>
      <c r="FXR44" s="1640"/>
      <c r="FXS44" s="1640"/>
      <c r="FXT44" s="1640"/>
      <c r="FXU44" s="1640"/>
      <c r="FXV44" s="1640"/>
      <c r="FXW44" s="1640"/>
      <c r="FXX44" s="1640"/>
      <c r="FXY44" s="1640"/>
      <c r="FXZ44" s="1640"/>
      <c r="FYA44" s="1640"/>
      <c r="FYB44" s="1640"/>
      <c r="FYC44" s="1640"/>
      <c r="FYD44" s="1640"/>
      <c r="FYE44" s="1640"/>
      <c r="FYF44" s="1640"/>
      <c r="FYG44" s="1640"/>
      <c r="FYH44" s="1640"/>
      <c r="FYI44" s="1640"/>
      <c r="FYJ44" s="1640"/>
      <c r="FYK44" s="1640"/>
      <c r="FYL44" s="1640"/>
      <c r="FYM44" s="1640"/>
      <c r="FYN44" s="1640"/>
      <c r="FYO44" s="1640"/>
      <c r="FYP44" s="1640"/>
      <c r="FYQ44" s="1640"/>
      <c r="FYR44" s="1640"/>
      <c r="FYS44" s="1640"/>
      <c r="FYT44" s="1640"/>
      <c r="FYU44" s="1640"/>
      <c r="FYV44" s="1640"/>
      <c r="FYW44" s="1640"/>
      <c r="FYX44" s="1640"/>
      <c r="FYY44" s="1640"/>
      <c r="FYZ44" s="1640"/>
      <c r="FZA44" s="1640"/>
      <c r="FZB44" s="1640"/>
      <c r="FZC44" s="1640"/>
      <c r="FZD44" s="1640"/>
      <c r="FZE44" s="1640"/>
      <c r="FZF44" s="1640"/>
      <c r="FZG44" s="1640"/>
      <c r="FZH44" s="1640"/>
      <c r="FZI44" s="1640"/>
      <c r="FZJ44" s="1640"/>
      <c r="FZK44" s="1640"/>
      <c r="FZL44" s="1640"/>
      <c r="FZM44" s="1640"/>
      <c r="FZN44" s="1640"/>
      <c r="FZO44" s="1640"/>
      <c r="FZP44" s="1640"/>
      <c r="FZQ44" s="1640"/>
      <c r="FZR44" s="1640"/>
      <c r="FZS44" s="1640"/>
      <c r="FZT44" s="1640"/>
      <c r="FZU44" s="1640"/>
      <c r="FZV44" s="1640"/>
      <c r="FZW44" s="1640"/>
      <c r="FZX44" s="1640"/>
      <c r="FZY44" s="1640"/>
      <c r="FZZ44" s="1640"/>
      <c r="GAA44" s="1640"/>
      <c r="GAB44" s="1640"/>
      <c r="GAC44" s="1640"/>
      <c r="GAD44" s="1640"/>
      <c r="GAE44" s="1640"/>
      <c r="GAF44" s="1640"/>
      <c r="GAG44" s="1640"/>
      <c r="GAH44" s="1640"/>
      <c r="GAI44" s="1640"/>
      <c r="GAJ44" s="1640"/>
      <c r="GAK44" s="1640"/>
      <c r="GAL44" s="1640"/>
      <c r="GAM44" s="1640"/>
      <c r="GAN44" s="1640"/>
      <c r="GAO44" s="1640"/>
      <c r="GAP44" s="1640"/>
      <c r="GAQ44" s="1640"/>
      <c r="GAR44" s="1640"/>
      <c r="GAS44" s="1640"/>
      <c r="GAT44" s="1640"/>
      <c r="GAU44" s="1640"/>
      <c r="GAV44" s="1640"/>
      <c r="GAW44" s="1640"/>
      <c r="GAX44" s="1640"/>
      <c r="GAY44" s="1640"/>
      <c r="GAZ44" s="1640"/>
      <c r="GBA44" s="1640"/>
      <c r="GBB44" s="1640"/>
      <c r="GBC44" s="1640"/>
      <c r="GBD44" s="1640"/>
      <c r="GBE44" s="1640"/>
      <c r="GBF44" s="1640"/>
      <c r="GBG44" s="1640"/>
      <c r="GBH44" s="1640"/>
      <c r="GBI44" s="1640"/>
      <c r="GBJ44" s="1640"/>
      <c r="GBK44" s="1640"/>
      <c r="GBL44" s="1640"/>
      <c r="GBM44" s="1640"/>
      <c r="GBN44" s="1640"/>
      <c r="GBO44" s="1640"/>
      <c r="GBP44" s="1640"/>
      <c r="GBQ44" s="1640"/>
      <c r="GBR44" s="1640"/>
      <c r="GBS44" s="1640"/>
      <c r="GBT44" s="1640"/>
      <c r="GBU44" s="1640"/>
      <c r="GBV44" s="1640"/>
      <c r="GBW44" s="1640"/>
      <c r="GBX44" s="1640"/>
      <c r="GBY44" s="1640"/>
      <c r="GBZ44" s="1640"/>
      <c r="GCA44" s="1640"/>
      <c r="GCB44" s="1640"/>
      <c r="GCC44" s="1640"/>
      <c r="GCD44" s="1640"/>
      <c r="GCE44" s="1640"/>
      <c r="GCF44" s="1640"/>
      <c r="GCG44" s="1640"/>
      <c r="GCH44" s="1640"/>
      <c r="GCI44" s="1640"/>
      <c r="GCJ44" s="1640"/>
      <c r="GCK44" s="1640"/>
      <c r="GCL44" s="1640"/>
      <c r="GCM44" s="1640"/>
      <c r="GCN44" s="1640"/>
      <c r="GCO44" s="1640"/>
      <c r="GCP44" s="1640"/>
      <c r="GCQ44" s="1640"/>
      <c r="GCR44" s="1640"/>
      <c r="GCS44" s="1640"/>
      <c r="GCT44" s="1640"/>
      <c r="GCU44" s="1640"/>
      <c r="GCV44" s="1640"/>
      <c r="GCW44" s="1640"/>
      <c r="GCX44" s="1640"/>
      <c r="GCY44" s="1640"/>
      <c r="GCZ44" s="1640"/>
      <c r="GDA44" s="1640"/>
      <c r="GDB44" s="1640"/>
      <c r="GDC44" s="1640"/>
      <c r="GDD44" s="1640"/>
      <c r="GDE44" s="1640"/>
      <c r="GDF44" s="1640"/>
      <c r="GDG44" s="1640"/>
      <c r="GDH44" s="1640"/>
      <c r="GDI44" s="1640"/>
      <c r="GDJ44" s="1640"/>
      <c r="GDK44" s="1640"/>
      <c r="GDL44" s="1640"/>
      <c r="GDM44" s="1640"/>
      <c r="GDN44" s="1640"/>
      <c r="GDO44" s="1640"/>
      <c r="GDP44" s="1640"/>
      <c r="GDQ44" s="1640"/>
      <c r="GDR44" s="1640"/>
      <c r="GDS44" s="1640"/>
      <c r="GDT44" s="1640"/>
      <c r="GDU44" s="1640"/>
      <c r="GDV44" s="1640"/>
      <c r="GDW44" s="1640"/>
      <c r="GDX44" s="1640"/>
      <c r="GDY44" s="1640"/>
      <c r="GDZ44" s="1640"/>
      <c r="GEA44" s="1640"/>
      <c r="GEB44" s="1640"/>
      <c r="GEC44" s="1640"/>
      <c r="GED44" s="1640"/>
      <c r="GEE44" s="1640"/>
      <c r="GEF44" s="1640"/>
      <c r="GEG44" s="1640"/>
      <c r="GEH44" s="1640"/>
      <c r="GEI44" s="1640"/>
      <c r="GEJ44" s="1640"/>
      <c r="GEK44" s="1640"/>
      <c r="GEL44" s="1640"/>
      <c r="GEM44" s="1640"/>
      <c r="GEN44" s="1640"/>
      <c r="GEO44" s="1640"/>
      <c r="GEP44" s="1640"/>
      <c r="GEQ44" s="1640"/>
      <c r="GER44" s="1640"/>
      <c r="GES44" s="1640"/>
      <c r="GET44" s="1640"/>
      <c r="GEU44" s="1640"/>
      <c r="GEV44" s="1640"/>
      <c r="GEW44" s="1640"/>
      <c r="GEX44" s="1640"/>
      <c r="GEY44" s="1640"/>
      <c r="GEZ44" s="1640"/>
      <c r="GFA44" s="1640"/>
      <c r="GFB44" s="1640"/>
      <c r="GFC44" s="1640"/>
      <c r="GFD44" s="1640"/>
      <c r="GFE44" s="1640"/>
      <c r="GFF44" s="1640"/>
      <c r="GFG44" s="1640"/>
      <c r="GFH44" s="1640"/>
      <c r="GFI44" s="1640"/>
      <c r="GFJ44" s="1640"/>
      <c r="GFK44" s="1640"/>
      <c r="GFL44" s="1640"/>
      <c r="GFM44" s="1640"/>
      <c r="GFN44" s="1640"/>
      <c r="GFO44" s="1640"/>
      <c r="GFP44" s="1640"/>
      <c r="GFQ44" s="1640"/>
      <c r="GFR44" s="1640"/>
      <c r="GFS44" s="1640"/>
      <c r="GFT44" s="1640"/>
      <c r="GFU44" s="1640"/>
      <c r="GFV44" s="1640"/>
      <c r="GFW44" s="1640"/>
      <c r="GFX44" s="1640"/>
      <c r="GFY44" s="1640"/>
      <c r="GFZ44" s="1640"/>
      <c r="GGA44" s="1640"/>
      <c r="GGB44" s="1640"/>
      <c r="GGC44" s="1640"/>
      <c r="GGD44" s="1640"/>
      <c r="GGE44" s="1640"/>
      <c r="GGF44" s="1640"/>
      <c r="GGG44" s="1640"/>
      <c r="GGH44" s="1640"/>
      <c r="GGI44" s="1640"/>
      <c r="GGJ44" s="1640"/>
      <c r="GGK44" s="1640"/>
      <c r="GGL44" s="1640"/>
      <c r="GGM44" s="1640"/>
      <c r="GGN44" s="1640"/>
      <c r="GGO44" s="1640"/>
      <c r="GGP44" s="1640"/>
      <c r="GGQ44" s="1640"/>
      <c r="GGR44" s="1640"/>
      <c r="GGS44" s="1640"/>
      <c r="GGT44" s="1640"/>
      <c r="GGU44" s="1640"/>
      <c r="GGV44" s="1640"/>
      <c r="GGW44" s="1640"/>
      <c r="GGX44" s="1640"/>
      <c r="GGY44" s="1640"/>
      <c r="GGZ44" s="1640"/>
      <c r="GHA44" s="1640"/>
      <c r="GHB44" s="1640"/>
      <c r="GHC44" s="1640"/>
      <c r="GHD44" s="1640"/>
      <c r="GHE44" s="1640"/>
      <c r="GHF44" s="1640"/>
      <c r="GHG44" s="1640"/>
      <c r="GHH44" s="1640"/>
      <c r="GHI44" s="1640"/>
      <c r="GHJ44" s="1640"/>
      <c r="GHK44" s="1640"/>
      <c r="GHL44" s="1640"/>
      <c r="GHM44" s="1640"/>
      <c r="GHN44" s="1640"/>
      <c r="GHO44" s="1640"/>
      <c r="GHP44" s="1640"/>
      <c r="GHQ44" s="1640"/>
      <c r="GHR44" s="1640"/>
      <c r="GHS44" s="1640"/>
      <c r="GHT44" s="1640"/>
      <c r="GHU44" s="1640"/>
      <c r="GHV44" s="1640"/>
      <c r="GHW44" s="1640"/>
      <c r="GHX44" s="1640"/>
      <c r="GHY44" s="1640"/>
      <c r="GHZ44" s="1640"/>
      <c r="GIA44" s="1640"/>
      <c r="GIB44" s="1640"/>
      <c r="GIC44" s="1640"/>
      <c r="GID44" s="1640"/>
      <c r="GIE44" s="1640"/>
      <c r="GIF44" s="1640"/>
      <c r="GIG44" s="1640"/>
      <c r="GIH44" s="1640"/>
      <c r="GII44" s="1640"/>
      <c r="GIJ44" s="1640"/>
      <c r="GIK44" s="1640"/>
      <c r="GIL44" s="1640"/>
      <c r="GIM44" s="1640"/>
      <c r="GIN44" s="1640"/>
      <c r="GIO44" s="1640"/>
      <c r="GIP44" s="1640"/>
      <c r="GIQ44" s="1640"/>
      <c r="GIR44" s="1640"/>
      <c r="GIS44" s="1640"/>
      <c r="GIT44" s="1640"/>
      <c r="GIU44" s="1640"/>
      <c r="GIV44" s="1640"/>
      <c r="GIW44" s="1640"/>
      <c r="GIX44" s="1640"/>
      <c r="GIY44" s="1640"/>
      <c r="GIZ44" s="1640"/>
      <c r="GJA44" s="1640"/>
      <c r="GJB44" s="1640"/>
      <c r="GJC44" s="1640"/>
      <c r="GJD44" s="1640"/>
      <c r="GJE44" s="1640"/>
      <c r="GJF44" s="1640"/>
      <c r="GJG44" s="1640"/>
      <c r="GJH44" s="1640"/>
      <c r="GJI44" s="1640"/>
      <c r="GJJ44" s="1640"/>
      <c r="GJK44" s="1640"/>
      <c r="GJL44" s="1640"/>
      <c r="GJM44" s="1640"/>
      <c r="GJN44" s="1640"/>
      <c r="GJO44" s="1640"/>
      <c r="GJP44" s="1640"/>
      <c r="GJQ44" s="1640"/>
      <c r="GJR44" s="1640"/>
      <c r="GJS44" s="1640"/>
      <c r="GJT44" s="1640"/>
      <c r="GJU44" s="1640"/>
      <c r="GJV44" s="1640"/>
      <c r="GJW44" s="1640"/>
      <c r="GJX44" s="1640"/>
      <c r="GJY44" s="1640"/>
      <c r="GJZ44" s="1640"/>
      <c r="GKA44" s="1640"/>
      <c r="GKB44" s="1640"/>
      <c r="GKC44" s="1640"/>
      <c r="GKD44" s="1640"/>
      <c r="GKE44" s="1640"/>
      <c r="GKF44" s="1640"/>
      <c r="GKG44" s="1640"/>
      <c r="GKH44" s="1640"/>
      <c r="GKI44" s="1640"/>
      <c r="GKJ44" s="1640"/>
      <c r="GKK44" s="1640"/>
      <c r="GKL44" s="1640"/>
      <c r="GKM44" s="1640"/>
      <c r="GKN44" s="1640"/>
      <c r="GKO44" s="1640"/>
      <c r="GKP44" s="1640"/>
      <c r="GKQ44" s="1640"/>
      <c r="GKR44" s="1640"/>
      <c r="GKS44" s="1640"/>
      <c r="GKT44" s="1640"/>
      <c r="GKU44" s="1640"/>
      <c r="GKV44" s="1640"/>
      <c r="GKW44" s="1640"/>
      <c r="GKX44" s="1640"/>
      <c r="GKY44" s="1640"/>
      <c r="GKZ44" s="1640"/>
      <c r="GLA44" s="1640"/>
      <c r="GLB44" s="1640"/>
      <c r="GLC44" s="1640"/>
      <c r="GLD44" s="1640"/>
      <c r="GLE44" s="1640"/>
      <c r="GLF44" s="1640"/>
      <c r="GLG44" s="1640"/>
      <c r="GLH44" s="1640"/>
      <c r="GLI44" s="1640"/>
      <c r="GLJ44" s="1640"/>
      <c r="GLK44" s="1640"/>
      <c r="GLL44" s="1640"/>
      <c r="GLM44" s="1640"/>
      <c r="GLN44" s="1640"/>
      <c r="GLO44" s="1640"/>
      <c r="GLP44" s="1640"/>
      <c r="GLQ44" s="1640"/>
      <c r="GLR44" s="1640"/>
      <c r="GLS44" s="1640"/>
      <c r="GLT44" s="1640"/>
      <c r="GLU44" s="1640"/>
      <c r="GLV44" s="1640"/>
      <c r="GLW44" s="1640"/>
      <c r="GLX44" s="1640"/>
      <c r="GLY44" s="1640"/>
      <c r="GLZ44" s="1640"/>
      <c r="GMA44" s="1640"/>
      <c r="GMB44" s="1640"/>
      <c r="GMC44" s="1640"/>
      <c r="GMD44" s="1640"/>
      <c r="GME44" s="1640"/>
      <c r="GMF44" s="1640"/>
      <c r="GMG44" s="1640"/>
      <c r="GMH44" s="1640"/>
      <c r="GMI44" s="1640"/>
      <c r="GMJ44" s="1640"/>
      <c r="GMK44" s="1640"/>
      <c r="GML44" s="1640"/>
      <c r="GMM44" s="1640"/>
      <c r="GMN44" s="1640"/>
      <c r="GMO44" s="1640"/>
      <c r="GMP44" s="1640"/>
      <c r="GMQ44" s="1640"/>
      <c r="GMR44" s="1640"/>
      <c r="GMS44" s="1640"/>
      <c r="GMT44" s="1640"/>
      <c r="GMU44" s="1640"/>
      <c r="GMV44" s="1640"/>
      <c r="GMW44" s="1640"/>
      <c r="GMX44" s="1640"/>
      <c r="GMY44" s="1640"/>
      <c r="GMZ44" s="1640"/>
      <c r="GNA44" s="1640"/>
      <c r="GNB44" s="1640"/>
      <c r="GNC44" s="1640"/>
      <c r="GND44" s="1640"/>
      <c r="GNE44" s="1640"/>
      <c r="GNF44" s="1640"/>
      <c r="GNG44" s="1640"/>
      <c r="GNH44" s="1640"/>
      <c r="GNI44" s="1640"/>
      <c r="GNJ44" s="1640"/>
      <c r="GNK44" s="1640"/>
      <c r="GNL44" s="1640"/>
      <c r="GNM44" s="1640"/>
      <c r="GNN44" s="1640"/>
      <c r="GNO44" s="1640"/>
      <c r="GNP44" s="1640"/>
      <c r="GNQ44" s="1640"/>
      <c r="GNR44" s="1640"/>
      <c r="GNS44" s="1640"/>
      <c r="GNT44" s="1640"/>
      <c r="GNU44" s="1640"/>
      <c r="GNV44" s="1640"/>
      <c r="GNW44" s="1640"/>
      <c r="GNX44" s="1640"/>
      <c r="GNY44" s="1640"/>
      <c r="GNZ44" s="1640"/>
      <c r="GOA44" s="1640"/>
      <c r="GOB44" s="1640"/>
      <c r="GOC44" s="1640"/>
      <c r="GOD44" s="1640"/>
      <c r="GOE44" s="1640"/>
      <c r="GOF44" s="1640"/>
      <c r="GOG44" s="1640"/>
      <c r="GOH44" s="1640"/>
      <c r="GOI44" s="1640"/>
      <c r="GOJ44" s="1640"/>
      <c r="GOK44" s="1640"/>
      <c r="GOL44" s="1640"/>
      <c r="GOM44" s="1640"/>
      <c r="GON44" s="1640"/>
      <c r="GOO44" s="1640"/>
      <c r="GOP44" s="1640"/>
      <c r="GOQ44" s="1640"/>
      <c r="GOR44" s="1640"/>
      <c r="GOS44" s="1640"/>
      <c r="GOT44" s="1640"/>
      <c r="GOU44" s="1640"/>
      <c r="GOV44" s="1640"/>
      <c r="GOW44" s="1640"/>
      <c r="GOX44" s="1640"/>
      <c r="GOY44" s="1640"/>
      <c r="GOZ44" s="1640"/>
      <c r="GPA44" s="1640"/>
      <c r="GPB44" s="1640"/>
      <c r="GPC44" s="1640"/>
      <c r="GPD44" s="1640"/>
      <c r="GPE44" s="1640"/>
      <c r="GPF44" s="1640"/>
      <c r="GPG44" s="1640"/>
      <c r="GPH44" s="1640"/>
      <c r="GPI44" s="1640"/>
      <c r="GPJ44" s="1640"/>
      <c r="GPK44" s="1640"/>
      <c r="GPL44" s="1640"/>
      <c r="GPM44" s="1640"/>
      <c r="GPN44" s="1640"/>
      <c r="GPO44" s="1640"/>
      <c r="GPP44" s="1640"/>
      <c r="GPQ44" s="1640"/>
      <c r="GPR44" s="1640"/>
      <c r="GPS44" s="1640"/>
      <c r="GPT44" s="1640"/>
      <c r="GPU44" s="1640"/>
      <c r="GPV44" s="1640"/>
      <c r="GPW44" s="1640"/>
      <c r="GPX44" s="1640"/>
      <c r="GPY44" s="1640"/>
      <c r="GPZ44" s="1640"/>
      <c r="GQA44" s="1640"/>
      <c r="GQB44" s="1640"/>
      <c r="GQC44" s="1640"/>
      <c r="GQD44" s="1640"/>
      <c r="GQE44" s="1640"/>
      <c r="GQF44" s="1640"/>
      <c r="GQG44" s="1640"/>
      <c r="GQH44" s="1640"/>
      <c r="GQI44" s="1640"/>
      <c r="GQJ44" s="1640"/>
      <c r="GQK44" s="1640"/>
      <c r="GQL44" s="1640"/>
      <c r="GQM44" s="1640"/>
      <c r="GQN44" s="1640"/>
      <c r="GQO44" s="1640"/>
      <c r="GQP44" s="1640"/>
      <c r="GQQ44" s="1640"/>
      <c r="GQR44" s="1640"/>
      <c r="GQS44" s="1640"/>
      <c r="GQT44" s="1640"/>
      <c r="GQU44" s="1640"/>
      <c r="GQV44" s="1640"/>
      <c r="GQW44" s="1640"/>
      <c r="GQX44" s="1640"/>
      <c r="GQY44" s="1640"/>
      <c r="GQZ44" s="1640"/>
      <c r="GRA44" s="1640"/>
      <c r="GRB44" s="1640"/>
      <c r="GRC44" s="1640"/>
      <c r="GRD44" s="1640"/>
      <c r="GRE44" s="1640"/>
      <c r="GRF44" s="1640"/>
      <c r="GRG44" s="1640"/>
      <c r="GRH44" s="1640"/>
      <c r="GRI44" s="1640"/>
      <c r="GRJ44" s="1640"/>
      <c r="GRK44" s="1640"/>
      <c r="GRL44" s="1640"/>
      <c r="GRM44" s="1640"/>
      <c r="GRN44" s="1640"/>
      <c r="GRO44" s="1640"/>
      <c r="GRP44" s="1640"/>
      <c r="GRQ44" s="1640"/>
      <c r="GRR44" s="1640"/>
      <c r="GRS44" s="1640"/>
      <c r="GRT44" s="1640"/>
      <c r="GRU44" s="1640"/>
      <c r="GRV44" s="1640"/>
      <c r="GRW44" s="1640"/>
      <c r="GRX44" s="1640"/>
      <c r="GRY44" s="1640"/>
      <c r="GRZ44" s="1640"/>
      <c r="GSA44" s="1640"/>
      <c r="GSB44" s="1640"/>
      <c r="GSC44" s="1640"/>
      <c r="GSD44" s="1640"/>
      <c r="GSE44" s="1640"/>
      <c r="GSF44" s="1640"/>
      <c r="GSG44" s="1640"/>
      <c r="GSH44" s="1640"/>
      <c r="GSI44" s="1640"/>
      <c r="GSJ44" s="1640"/>
      <c r="GSK44" s="1640"/>
      <c r="GSL44" s="1640"/>
      <c r="GSM44" s="1640"/>
      <c r="GSN44" s="1640"/>
      <c r="GSO44" s="1640"/>
      <c r="GSP44" s="1640"/>
      <c r="GSQ44" s="1640"/>
      <c r="GSR44" s="1640"/>
      <c r="GSS44" s="1640"/>
      <c r="GST44" s="1640"/>
      <c r="GSU44" s="1640"/>
      <c r="GSV44" s="1640"/>
      <c r="GSW44" s="1640"/>
      <c r="GSX44" s="1640"/>
      <c r="GSY44" s="1640"/>
      <c r="GSZ44" s="1640"/>
      <c r="GTA44" s="1640"/>
      <c r="GTB44" s="1640"/>
      <c r="GTC44" s="1640"/>
      <c r="GTD44" s="1640"/>
      <c r="GTE44" s="1640"/>
      <c r="GTF44" s="1640"/>
      <c r="GTG44" s="1640"/>
      <c r="GTH44" s="1640"/>
      <c r="GTI44" s="1640"/>
      <c r="GTJ44" s="1640"/>
      <c r="GTK44" s="1640"/>
      <c r="GTL44" s="1640"/>
      <c r="GTM44" s="1640"/>
      <c r="GTN44" s="1640"/>
      <c r="GTO44" s="1640"/>
      <c r="GTP44" s="1640"/>
      <c r="GTQ44" s="1640"/>
      <c r="GTR44" s="1640"/>
      <c r="GTS44" s="1640"/>
      <c r="GTT44" s="1640"/>
      <c r="GTU44" s="1640"/>
      <c r="GTV44" s="1640"/>
      <c r="GTW44" s="1640"/>
      <c r="GTX44" s="1640"/>
      <c r="GTY44" s="1640"/>
      <c r="GTZ44" s="1640"/>
      <c r="GUA44" s="1640"/>
      <c r="GUB44" s="1640"/>
      <c r="GUC44" s="1640"/>
      <c r="GUD44" s="1640"/>
      <c r="GUE44" s="1640"/>
      <c r="GUF44" s="1640"/>
      <c r="GUG44" s="1640"/>
      <c r="GUH44" s="1640"/>
      <c r="GUI44" s="1640"/>
      <c r="GUJ44" s="1640"/>
      <c r="GUK44" s="1640"/>
      <c r="GUL44" s="1640"/>
      <c r="GUM44" s="1640"/>
      <c r="GUN44" s="1640"/>
      <c r="GUO44" s="1640"/>
      <c r="GUP44" s="1640"/>
      <c r="GUQ44" s="1640"/>
      <c r="GUR44" s="1640"/>
      <c r="GUS44" s="1640"/>
      <c r="GUT44" s="1640"/>
      <c r="GUU44" s="1640"/>
      <c r="GUV44" s="1640"/>
      <c r="GUW44" s="1640"/>
      <c r="GUX44" s="1640"/>
      <c r="GUY44" s="1640"/>
      <c r="GUZ44" s="1640"/>
      <c r="GVA44" s="1640"/>
      <c r="GVB44" s="1640"/>
      <c r="GVC44" s="1640"/>
      <c r="GVD44" s="1640"/>
      <c r="GVE44" s="1640"/>
      <c r="GVF44" s="1640"/>
      <c r="GVG44" s="1640"/>
      <c r="GVH44" s="1640"/>
      <c r="GVI44" s="1640"/>
      <c r="GVJ44" s="1640"/>
      <c r="GVK44" s="1640"/>
      <c r="GVL44" s="1640"/>
      <c r="GVM44" s="1640"/>
      <c r="GVN44" s="1640"/>
      <c r="GVO44" s="1640"/>
      <c r="GVP44" s="1640"/>
      <c r="GVQ44" s="1640"/>
      <c r="GVR44" s="1640"/>
      <c r="GVS44" s="1640"/>
      <c r="GVT44" s="1640"/>
      <c r="GVU44" s="1640"/>
      <c r="GVV44" s="1640"/>
      <c r="GVW44" s="1640"/>
      <c r="GVX44" s="1640"/>
      <c r="GVY44" s="1640"/>
      <c r="GVZ44" s="1640"/>
      <c r="GWA44" s="1640"/>
      <c r="GWB44" s="1640"/>
      <c r="GWC44" s="1640"/>
      <c r="GWD44" s="1640"/>
      <c r="GWE44" s="1640"/>
      <c r="GWF44" s="1640"/>
      <c r="GWG44" s="1640"/>
      <c r="GWH44" s="1640"/>
      <c r="GWI44" s="1640"/>
      <c r="GWJ44" s="1640"/>
      <c r="GWK44" s="1640"/>
      <c r="GWL44" s="1640"/>
      <c r="GWM44" s="1640"/>
      <c r="GWN44" s="1640"/>
      <c r="GWO44" s="1640"/>
      <c r="GWP44" s="1640"/>
      <c r="GWQ44" s="1640"/>
      <c r="GWR44" s="1640"/>
      <c r="GWS44" s="1640"/>
      <c r="GWT44" s="1640"/>
      <c r="GWU44" s="1640"/>
      <c r="GWV44" s="1640"/>
      <c r="GWW44" s="1640"/>
      <c r="GWX44" s="1640"/>
      <c r="GWY44" s="1640"/>
      <c r="GWZ44" s="1640"/>
      <c r="GXA44" s="1640"/>
      <c r="GXB44" s="1640"/>
      <c r="GXC44" s="1640"/>
      <c r="GXD44" s="1640"/>
      <c r="GXE44" s="1640"/>
      <c r="GXF44" s="1640"/>
      <c r="GXG44" s="1640"/>
      <c r="GXH44" s="1640"/>
      <c r="GXI44" s="1640"/>
      <c r="GXJ44" s="1640"/>
      <c r="GXK44" s="1640"/>
      <c r="GXL44" s="1640"/>
      <c r="GXM44" s="1640"/>
      <c r="GXN44" s="1640"/>
      <c r="GXO44" s="1640"/>
      <c r="GXP44" s="1640"/>
      <c r="GXQ44" s="1640"/>
      <c r="GXR44" s="1640"/>
      <c r="GXS44" s="1640"/>
      <c r="GXT44" s="1640"/>
      <c r="GXU44" s="1640"/>
      <c r="GXV44" s="1640"/>
      <c r="GXW44" s="1640"/>
      <c r="GXX44" s="1640"/>
      <c r="GXY44" s="1640"/>
      <c r="GXZ44" s="1640"/>
      <c r="GYA44" s="1640"/>
      <c r="GYB44" s="1640"/>
      <c r="GYC44" s="1640"/>
      <c r="GYD44" s="1640"/>
      <c r="GYE44" s="1640"/>
      <c r="GYF44" s="1640"/>
      <c r="GYG44" s="1640"/>
      <c r="GYH44" s="1640"/>
      <c r="GYI44" s="1640"/>
      <c r="GYJ44" s="1640"/>
      <c r="GYK44" s="1640"/>
      <c r="GYL44" s="1640"/>
      <c r="GYM44" s="1640"/>
      <c r="GYN44" s="1640"/>
      <c r="GYO44" s="1640"/>
      <c r="GYP44" s="1640"/>
      <c r="GYQ44" s="1640"/>
      <c r="GYR44" s="1640"/>
      <c r="GYS44" s="1640"/>
      <c r="GYT44" s="1640"/>
      <c r="GYU44" s="1640"/>
      <c r="GYV44" s="1640"/>
      <c r="GYW44" s="1640"/>
      <c r="GYX44" s="1640"/>
      <c r="GYY44" s="1640"/>
      <c r="GYZ44" s="1640"/>
      <c r="GZA44" s="1640"/>
      <c r="GZB44" s="1640"/>
      <c r="GZC44" s="1640"/>
      <c r="GZD44" s="1640"/>
      <c r="GZE44" s="1640"/>
      <c r="GZF44" s="1640"/>
      <c r="GZG44" s="1640"/>
      <c r="GZH44" s="1640"/>
      <c r="GZI44" s="1640"/>
      <c r="GZJ44" s="1640"/>
      <c r="GZK44" s="1640"/>
      <c r="GZL44" s="1640"/>
      <c r="GZM44" s="1640"/>
      <c r="GZN44" s="1640"/>
      <c r="GZO44" s="1640"/>
      <c r="GZP44" s="1640"/>
      <c r="GZQ44" s="1640"/>
      <c r="GZR44" s="1640"/>
      <c r="GZS44" s="1640"/>
      <c r="GZT44" s="1640"/>
      <c r="GZU44" s="1640"/>
      <c r="GZV44" s="1640"/>
      <c r="GZW44" s="1640"/>
      <c r="GZX44" s="1640"/>
      <c r="GZY44" s="1640"/>
      <c r="GZZ44" s="1640"/>
      <c r="HAA44" s="1640"/>
      <c r="HAB44" s="1640"/>
      <c r="HAC44" s="1640"/>
      <c r="HAD44" s="1640"/>
      <c r="HAE44" s="1640"/>
      <c r="HAF44" s="1640"/>
      <c r="HAG44" s="1640"/>
      <c r="HAH44" s="1640"/>
      <c r="HAI44" s="1640"/>
      <c r="HAJ44" s="1640"/>
      <c r="HAK44" s="1640"/>
      <c r="HAL44" s="1640"/>
      <c r="HAM44" s="1640"/>
      <c r="HAN44" s="1640"/>
      <c r="HAO44" s="1640"/>
      <c r="HAP44" s="1640"/>
      <c r="HAQ44" s="1640"/>
      <c r="HAR44" s="1640"/>
      <c r="HAS44" s="1640"/>
      <c r="HAT44" s="1640"/>
      <c r="HAU44" s="1640"/>
      <c r="HAV44" s="1640"/>
      <c r="HAW44" s="1640"/>
      <c r="HAX44" s="1640"/>
      <c r="HAY44" s="1640"/>
      <c r="HAZ44" s="1640"/>
      <c r="HBA44" s="1640"/>
      <c r="HBB44" s="1640"/>
      <c r="HBC44" s="1640"/>
      <c r="HBD44" s="1640"/>
      <c r="HBE44" s="1640"/>
      <c r="HBF44" s="1640"/>
      <c r="HBG44" s="1640"/>
      <c r="HBH44" s="1640"/>
      <c r="HBI44" s="1640"/>
      <c r="HBJ44" s="1640"/>
      <c r="HBK44" s="1640"/>
      <c r="HBL44" s="1640"/>
      <c r="HBM44" s="1640"/>
      <c r="HBN44" s="1640"/>
      <c r="HBO44" s="1640"/>
      <c r="HBP44" s="1640"/>
      <c r="HBQ44" s="1640"/>
      <c r="HBR44" s="1640"/>
      <c r="HBS44" s="1640"/>
      <c r="HBT44" s="1640"/>
      <c r="HBU44" s="1640"/>
      <c r="HBV44" s="1640"/>
      <c r="HBW44" s="1640"/>
      <c r="HBX44" s="1640"/>
      <c r="HBY44" s="1640"/>
      <c r="HBZ44" s="1640"/>
      <c r="HCA44" s="1640"/>
      <c r="HCB44" s="1640"/>
      <c r="HCC44" s="1640"/>
      <c r="HCD44" s="1640"/>
      <c r="HCE44" s="1640"/>
      <c r="HCF44" s="1640"/>
      <c r="HCG44" s="1640"/>
      <c r="HCH44" s="1640"/>
      <c r="HCI44" s="1640"/>
      <c r="HCJ44" s="1640"/>
      <c r="HCK44" s="1640"/>
      <c r="HCL44" s="1640"/>
      <c r="HCM44" s="1640"/>
      <c r="HCN44" s="1640"/>
      <c r="HCO44" s="1640"/>
      <c r="HCP44" s="1640"/>
      <c r="HCQ44" s="1640"/>
      <c r="HCR44" s="1640"/>
      <c r="HCS44" s="1640"/>
      <c r="HCT44" s="1640"/>
      <c r="HCU44" s="1640"/>
      <c r="HCV44" s="1640"/>
      <c r="HCW44" s="1640"/>
      <c r="HCX44" s="1640"/>
      <c r="HCY44" s="1640"/>
      <c r="HCZ44" s="1640"/>
      <c r="HDA44" s="1640"/>
      <c r="HDB44" s="1640"/>
      <c r="HDC44" s="1640"/>
      <c r="HDD44" s="1640"/>
      <c r="HDE44" s="1640"/>
      <c r="HDF44" s="1640"/>
      <c r="HDG44" s="1640"/>
      <c r="HDH44" s="1640"/>
      <c r="HDI44" s="1640"/>
      <c r="HDJ44" s="1640"/>
      <c r="HDK44" s="1640"/>
      <c r="HDL44" s="1640"/>
      <c r="HDM44" s="1640"/>
      <c r="HDN44" s="1640"/>
      <c r="HDO44" s="1640"/>
      <c r="HDP44" s="1640"/>
      <c r="HDQ44" s="1640"/>
      <c r="HDR44" s="1640"/>
      <c r="HDS44" s="1640"/>
      <c r="HDT44" s="1640"/>
      <c r="HDU44" s="1640"/>
      <c r="HDV44" s="1640"/>
      <c r="HDW44" s="1640"/>
      <c r="HDX44" s="1640"/>
      <c r="HDY44" s="1640"/>
      <c r="HDZ44" s="1640"/>
      <c r="HEA44" s="1640"/>
      <c r="HEB44" s="1640"/>
      <c r="HEC44" s="1640"/>
      <c r="HED44" s="1640"/>
      <c r="HEE44" s="1640"/>
      <c r="HEF44" s="1640"/>
      <c r="HEG44" s="1640"/>
      <c r="HEH44" s="1640"/>
      <c r="HEI44" s="1640"/>
      <c r="HEJ44" s="1640"/>
      <c r="HEK44" s="1640"/>
      <c r="HEL44" s="1640"/>
      <c r="HEM44" s="1640"/>
      <c r="HEN44" s="1640"/>
      <c r="HEO44" s="1640"/>
      <c r="HEP44" s="1640"/>
      <c r="HEQ44" s="1640"/>
      <c r="HER44" s="1640"/>
      <c r="HES44" s="1640"/>
      <c r="HET44" s="1640"/>
      <c r="HEU44" s="1640"/>
      <c r="HEV44" s="1640"/>
      <c r="HEW44" s="1640"/>
      <c r="HEX44" s="1640"/>
      <c r="HEY44" s="1640"/>
      <c r="HEZ44" s="1640"/>
      <c r="HFA44" s="1640"/>
      <c r="HFB44" s="1640"/>
      <c r="HFC44" s="1640"/>
      <c r="HFD44" s="1640"/>
      <c r="HFE44" s="1640"/>
      <c r="HFF44" s="1640"/>
      <c r="HFG44" s="1640"/>
      <c r="HFH44" s="1640"/>
      <c r="HFI44" s="1640"/>
      <c r="HFJ44" s="1640"/>
      <c r="HFK44" s="1640"/>
      <c r="HFL44" s="1640"/>
      <c r="HFM44" s="1640"/>
      <c r="HFN44" s="1640"/>
      <c r="HFO44" s="1640"/>
      <c r="HFP44" s="1640"/>
      <c r="HFQ44" s="1640"/>
      <c r="HFR44" s="1640"/>
      <c r="HFS44" s="1640"/>
      <c r="HFT44" s="1640"/>
      <c r="HFU44" s="1640"/>
      <c r="HFV44" s="1640"/>
      <c r="HFW44" s="1640"/>
      <c r="HFX44" s="1640"/>
      <c r="HFY44" s="1640"/>
      <c r="HFZ44" s="1640"/>
      <c r="HGA44" s="1640"/>
      <c r="HGB44" s="1640"/>
      <c r="HGC44" s="1640"/>
      <c r="HGD44" s="1640"/>
      <c r="HGE44" s="1640"/>
      <c r="HGF44" s="1640"/>
      <c r="HGG44" s="1640"/>
      <c r="HGH44" s="1640"/>
      <c r="HGI44" s="1640"/>
      <c r="HGJ44" s="1640"/>
      <c r="HGK44" s="1640"/>
      <c r="HGL44" s="1640"/>
      <c r="HGM44" s="1640"/>
      <c r="HGN44" s="1640"/>
      <c r="HGO44" s="1640"/>
      <c r="HGP44" s="1640"/>
      <c r="HGQ44" s="1640"/>
      <c r="HGR44" s="1640"/>
      <c r="HGS44" s="1640"/>
      <c r="HGT44" s="1640"/>
      <c r="HGU44" s="1640"/>
      <c r="HGV44" s="1640"/>
      <c r="HGW44" s="1640"/>
      <c r="HGX44" s="1640"/>
      <c r="HGY44" s="1640"/>
      <c r="HGZ44" s="1640"/>
      <c r="HHA44" s="1640"/>
      <c r="HHB44" s="1640"/>
      <c r="HHC44" s="1640"/>
      <c r="HHD44" s="1640"/>
      <c r="HHE44" s="1640"/>
      <c r="HHF44" s="1640"/>
      <c r="HHG44" s="1640"/>
      <c r="HHH44" s="1640"/>
      <c r="HHI44" s="1640"/>
      <c r="HHJ44" s="1640"/>
      <c r="HHK44" s="1640"/>
      <c r="HHL44" s="1640"/>
      <c r="HHM44" s="1640"/>
      <c r="HHN44" s="1640"/>
      <c r="HHO44" s="1640"/>
      <c r="HHP44" s="1640"/>
      <c r="HHQ44" s="1640"/>
      <c r="HHR44" s="1640"/>
      <c r="HHS44" s="1640"/>
      <c r="HHT44" s="1640"/>
      <c r="HHU44" s="1640"/>
      <c r="HHV44" s="1640"/>
      <c r="HHW44" s="1640"/>
      <c r="HHX44" s="1640"/>
      <c r="HHY44" s="1640"/>
      <c r="HHZ44" s="1640"/>
      <c r="HIA44" s="1640"/>
      <c r="HIB44" s="1640"/>
      <c r="HIC44" s="1640"/>
      <c r="HID44" s="1640"/>
      <c r="HIE44" s="1640"/>
      <c r="HIF44" s="1640"/>
      <c r="HIG44" s="1640"/>
      <c r="HIH44" s="1640"/>
      <c r="HII44" s="1640"/>
      <c r="HIJ44" s="1640"/>
      <c r="HIK44" s="1640"/>
      <c r="HIL44" s="1640"/>
      <c r="HIM44" s="1640"/>
      <c r="HIN44" s="1640"/>
      <c r="HIO44" s="1640"/>
      <c r="HIP44" s="1640"/>
      <c r="HIQ44" s="1640"/>
      <c r="HIR44" s="1640"/>
      <c r="HIS44" s="1640"/>
      <c r="HIT44" s="1640"/>
      <c r="HIU44" s="1640"/>
      <c r="HIV44" s="1640"/>
      <c r="HIW44" s="1640"/>
      <c r="HIX44" s="1640"/>
      <c r="HIY44" s="1640"/>
      <c r="HIZ44" s="1640"/>
      <c r="HJA44" s="1640"/>
      <c r="HJB44" s="1640"/>
      <c r="HJC44" s="1640"/>
      <c r="HJD44" s="1640"/>
      <c r="HJE44" s="1640"/>
      <c r="HJF44" s="1640"/>
      <c r="HJG44" s="1640"/>
      <c r="HJH44" s="1640"/>
      <c r="HJI44" s="1640"/>
      <c r="HJJ44" s="1640"/>
      <c r="HJK44" s="1640"/>
      <c r="HJL44" s="1640"/>
      <c r="HJM44" s="1640"/>
      <c r="HJN44" s="1640"/>
      <c r="HJO44" s="1640"/>
      <c r="HJP44" s="1640"/>
      <c r="HJQ44" s="1640"/>
      <c r="HJR44" s="1640"/>
      <c r="HJS44" s="1640"/>
      <c r="HJT44" s="1640"/>
      <c r="HJU44" s="1640"/>
      <c r="HJV44" s="1640"/>
      <c r="HJW44" s="1640"/>
      <c r="HJX44" s="1640"/>
      <c r="HJY44" s="1640"/>
      <c r="HJZ44" s="1640"/>
      <c r="HKA44" s="1640"/>
      <c r="HKB44" s="1640"/>
      <c r="HKC44" s="1640"/>
      <c r="HKD44" s="1640"/>
      <c r="HKE44" s="1640"/>
      <c r="HKF44" s="1640"/>
      <c r="HKG44" s="1640"/>
      <c r="HKH44" s="1640"/>
      <c r="HKI44" s="1640"/>
      <c r="HKJ44" s="1640"/>
      <c r="HKK44" s="1640"/>
      <c r="HKL44" s="1640"/>
      <c r="HKM44" s="1640"/>
      <c r="HKN44" s="1640"/>
      <c r="HKO44" s="1640"/>
      <c r="HKP44" s="1640"/>
      <c r="HKQ44" s="1640"/>
      <c r="HKR44" s="1640"/>
      <c r="HKS44" s="1640"/>
      <c r="HKT44" s="1640"/>
      <c r="HKU44" s="1640"/>
      <c r="HKV44" s="1640"/>
      <c r="HKW44" s="1640"/>
      <c r="HKX44" s="1640"/>
      <c r="HKY44" s="1640"/>
      <c r="HKZ44" s="1640"/>
      <c r="HLA44" s="1640"/>
      <c r="HLB44" s="1640"/>
      <c r="HLC44" s="1640"/>
      <c r="HLD44" s="1640"/>
      <c r="HLE44" s="1640"/>
      <c r="HLF44" s="1640"/>
      <c r="HLG44" s="1640"/>
      <c r="HLH44" s="1640"/>
      <c r="HLI44" s="1640"/>
      <c r="HLJ44" s="1640"/>
      <c r="HLK44" s="1640"/>
      <c r="HLL44" s="1640"/>
      <c r="HLM44" s="1640"/>
      <c r="HLN44" s="1640"/>
      <c r="HLO44" s="1640"/>
      <c r="HLP44" s="1640"/>
      <c r="HLQ44" s="1640"/>
      <c r="HLR44" s="1640"/>
      <c r="HLS44" s="1640"/>
      <c r="HLT44" s="1640"/>
      <c r="HLU44" s="1640"/>
      <c r="HLV44" s="1640"/>
      <c r="HLW44" s="1640"/>
      <c r="HLX44" s="1640"/>
      <c r="HLY44" s="1640"/>
      <c r="HLZ44" s="1640"/>
      <c r="HMA44" s="1640"/>
      <c r="HMB44" s="1640"/>
      <c r="HMC44" s="1640"/>
      <c r="HMD44" s="1640"/>
      <c r="HME44" s="1640"/>
      <c r="HMF44" s="1640"/>
      <c r="HMG44" s="1640"/>
      <c r="HMH44" s="1640"/>
      <c r="HMI44" s="1640"/>
      <c r="HMJ44" s="1640"/>
      <c r="HMK44" s="1640"/>
      <c r="HML44" s="1640"/>
      <c r="HMM44" s="1640"/>
      <c r="HMN44" s="1640"/>
      <c r="HMO44" s="1640"/>
      <c r="HMP44" s="1640"/>
      <c r="HMQ44" s="1640"/>
      <c r="HMR44" s="1640"/>
      <c r="HMS44" s="1640"/>
      <c r="HMT44" s="1640"/>
      <c r="HMU44" s="1640"/>
      <c r="HMV44" s="1640"/>
      <c r="HMW44" s="1640"/>
      <c r="HMX44" s="1640"/>
      <c r="HMY44" s="1640"/>
      <c r="HMZ44" s="1640"/>
      <c r="HNA44" s="1640"/>
      <c r="HNB44" s="1640"/>
      <c r="HNC44" s="1640"/>
      <c r="HND44" s="1640"/>
      <c r="HNE44" s="1640"/>
      <c r="HNF44" s="1640"/>
      <c r="HNG44" s="1640"/>
      <c r="HNH44" s="1640"/>
      <c r="HNI44" s="1640"/>
      <c r="HNJ44" s="1640"/>
      <c r="HNK44" s="1640"/>
      <c r="HNL44" s="1640"/>
      <c r="HNM44" s="1640"/>
      <c r="HNN44" s="1640"/>
      <c r="HNO44" s="1640"/>
      <c r="HNP44" s="1640"/>
      <c r="HNQ44" s="1640"/>
      <c r="HNR44" s="1640"/>
      <c r="HNS44" s="1640"/>
      <c r="HNT44" s="1640"/>
      <c r="HNU44" s="1640"/>
      <c r="HNV44" s="1640"/>
      <c r="HNW44" s="1640"/>
      <c r="HNX44" s="1640"/>
      <c r="HNY44" s="1640"/>
      <c r="HNZ44" s="1640"/>
      <c r="HOA44" s="1640"/>
      <c r="HOB44" s="1640"/>
      <c r="HOC44" s="1640"/>
      <c r="HOD44" s="1640"/>
      <c r="HOE44" s="1640"/>
      <c r="HOF44" s="1640"/>
      <c r="HOG44" s="1640"/>
      <c r="HOH44" s="1640"/>
      <c r="HOI44" s="1640"/>
      <c r="HOJ44" s="1640"/>
      <c r="HOK44" s="1640"/>
      <c r="HOL44" s="1640"/>
      <c r="HOM44" s="1640"/>
      <c r="HON44" s="1640"/>
      <c r="HOO44" s="1640"/>
      <c r="HOP44" s="1640"/>
      <c r="HOQ44" s="1640"/>
      <c r="HOR44" s="1640"/>
      <c r="HOS44" s="1640"/>
      <c r="HOT44" s="1640"/>
      <c r="HOU44" s="1640"/>
      <c r="HOV44" s="1640"/>
      <c r="HOW44" s="1640"/>
      <c r="HOX44" s="1640"/>
      <c r="HOY44" s="1640"/>
      <c r="HOZ44" s="1640"/>
      <c r="HPA44" s="1640"/>
      <c r="HPB44" s="1640"/>
      <c r="HPC44" s="1640"/>
      <c r="HPD44" s="1640"/>
      <c r="HPE44" s="1640"/>
      <c r="HPF44" s="1640"/>
      <c r="HPG44" s="1640"/>
      <c r="HPH44" s="1640"/>
      <c r="HPI44" s="1640"/>
      <c r="HPJ44" s="1640"/>
      <c r="HPK44" s="1640"/>
      <c r="HPL44" s="1640"/>
      <c r="HPM44" s="1640"/>
      <c r="HPN44" s="1640"/>
      <c r="HPO44" s="1640"/>
      <c r="HPP44" s="1640"/>
      <c r="HPQ44" s="1640"/>
      <c r="HPR44" s="1640"/>
      <c r="HPS44" s="1640"/>
      <c r="HPT44" s="1640"/>
      <c r="HPU44" s="1640"/>
      <c r="HPV44" s="1640"/>
      <c r="HPW44" s="1640"/>
      <c r="HPX44" s="1640"/>
      <c r="HPY44" s="1640"/>
      <c r="HPZ44" s="1640"/>
      <c r="HQA44" s="1640"/>
      <c r="HQB44" s="1640"/>
      <c r="HQC44" s="1640"/>
      <c r="HQD44" s="1640"/>
      <c r="HQE44" s="1640"/>
      <c r="HQF44" s="1640"/>
      <c r="HQG44" s="1640"/>
      <c r="HQH44" s="1640"/>
      <c r="HQI44" s="1640"/>
      <c r="HQJ44" s="1640"/>
      <c r="HQK44" s="1640"/>
      <c r="HQL44" s="1640"/>
      <c r="HQM44" s="1640"/>
      <c r="HQN44" s="1640"/>
      <c r="HQO44" s="1640"/>
      <c r="HQP44" s="1640"/>
      <c r="HQQ44" s="1640"/>
      <c r="HQR44" s="1640"/>
      <c r="HQS44" s="1640"/>
      <c r="HQT44" s="1640"/>
      <c r="HQU44" s="1640"/>
      <c r="HQV44" s="1640"/>
      <c r="HQW44" s="1640"/>
      <c r="HQX44" s="1640"/>
      <c r="HQY44" s="1640"/>
      <c r="HQZ44" s="1640"/>
      <c r="HRA44" s="1640"/>
      <c r="HRB44" s="1640"/>
      <c r="HRC44" s="1640"/>
      <c r="HRD44" s="1640"/>
      <c r="HRE44" s="1640"/>
      <c r="HRF44" s="1640"/>
      <c r="HRG44" s="1640"/>
      <c r="HRH44" s="1640"/>
      <c r="HRI44" s="1640"/>
      <c r="HRJ44" s="1640"/>
      <c r="HRK44" s="1640"/>
      <c r="HRL44" s="1640"/>
      <c r="HRM44" s="1640"/>
      <c r="HRN44" s="1640"/>
      <c r="HRO44" s="1640"/>
      <c r="HRP44" s="1640"/>
      <c r="HRQ44" s="1640"/>
      <c r="HRR44" s="1640"/>
      <c r="HRS44" s="1640"/>
      <c r="HRT44" s="1640"/>
      <c r="HRU44" s="1640"/>
      <c r="HRV44" s="1640"/>
      <c r="HRW44" s="1640"/>
      <c r="HRX44" s="1640"/>
      <c r="HRY44" s="1640"/>
      <c r="HRZ44" s="1640"/>
      <c r="HSA44" s="1640"/>
      <c r="HSB44" s="1640"/>
      <c r="HSC44" s="1640"/>
      <c r="HSD44" s="1640"/>
      <c r="HSE44" s="1640"/>
      <c r="HSF44" s="1640"/>
      <c r="HSG44" s="1640"/>
      <c r="HSH44" s="1640"/>
      <c r="HSI44" s="1640"/>
      <c r="HSJ44" s="1640"/>
      <c r="HSK44" s="1640"/>
      <c r="HSL44" s="1640"/>
      <c r="HSM44" s="1640"/>
      <c r="HSN44" s="1640"/>
      <c r="HSO44" s="1640"/>
      <c r="HSP44" s="1640"/>
      <c r="HSQ44" s="1640"/>
      <c r="HSR44" s="1640"/>
      <c r="HSS44" s="1640"/>
      <c r="HST44" s="1640"/>
      <c r="HSU44" s="1640"/>
      <c r="HSV44" s="1640"/>
      <c r="HSW44" s="1640"/>
      <c r="HSX44" s="1640"/>
      <c r="HSY44" s="1640"/>
      <c r="HSZ44" s="1640"/>
      <c r="HTA44" s="1640"/>
      <c r="HTB44" s="1640"/>
      <c r="HTC44" s="1640"/>
      <c r="HTD44" s="1640"/>
      <c r="HTE44" s="1640"/>
      <c r="HTF44" s="1640"/>
      <c r="HTG44" s="1640"/>
      <c r="HTH44" s="1640"/>
      <c r="HTI44" s="1640"/>
      <c r="HTJ44" s="1640"/>
      <c r="HTK44" s="1640"/>
      <c r="HTL44" s="1640"/>
      <c r="HTM44" s="1640"/>
      <c r="HTN44" s="1640"/>
      <c r="HTO44" s="1640"/>
      <c r="HTP44" s="1640"/>
      <c r="HTQ44" s="1640"/>
      <c r="HTR44" s="1640"/>
      <c r="HTS44" s="1640"/>
      <c r="HTT44" s="1640"/>
      <c r="HTU44" s="1640"/>
      <c r="HTV44" s="1640"/>
      <c r="HTW44" s="1640"/>
      <c r="HTX44" s="1640"/>
      <c r="HTY44" s="1640"/>
      <c r="HTZ44" s="1640"/>
      <c r="HUA44" s="1640"/>
      <c r="HUB44" s="1640"/>
      <c r="HUC44" s="1640"/>
      <c r="HUD44" s="1640"/>
      <c r="HUE44" s="1640"/>
      <c r="HUF44" s="1640"/>
      <c r="HUG44" s="1640"/>
      <c r="HUH44" s="1640"/>
      <c r="HUI44" s="1640"/>
      <c r="HUJ44" s="1640"/>
      <c r="HUK44" s="1640"/>
      <c r="HUL44" s="1640"/>
      <c r="HUM44" s="1640"/>
      <c r="HUN44" s="1640"/>
      <c r="HUO44" s="1640"/>
      <c r="HUP44" s="1640"/>
      <c r="HUQ44" s="1640"/>
      <c r="HUR44" s="1640"/>
      <c r="HUS44" s="1640"/>
      <c r="HUT44" s="1640"/>
      <c r="HUU44" s="1640"/>
      <c r="HUV44" s="1640"/>
      <c r="HUW44" s="1640"/>
      <c r="HUX44" s="1640"/>
      <c r="HUY44" s="1640"/>
      <c r="HUZ44" s="1640"/>
      <c r="HVA44" s="1640"/>
      <c r="HVB44" s="1640"/>
      <c r="HVC44" s="1640"/>
      <c r="HVD44" s="1640"/>
      <c r="HVE44" s="1640"/>
      <c r="HVF44" s="1640"/>
      <c r="HVG44" s="1640"/>
      <c r="HVH44" s="1640"/>
      <c r="HVI44" s="1640"/>
      <c r="HVJ44" s="1640"/>
      <c r="HVK44" s="1640"/>
      <c r="HVL44" s="1640"/>
      <c r="HVM44" s="1640"/>
      <c r="HVN44" s="1640"/>
      <c r="HVO44" s="1640"/>
      <c r="HVP44" s="1640"/>
      <c r="HVQ44" s="1640"/>
      <c r="HVR44" s="1640"/>
      <c r="HVS44" s="1640"/>
      <c r="HVT44" s="1640"/>
      <c r="HVU44" s="1640"/>
      <c r="HVV44" s="1640"/>
      <c r="HVW44" s="1640"/>
      <c r="HVX44" s="1640"/>
      <c r="HVY44" s="1640"/>
      <c r="HVZ44" s="1640"/>
      <c r="HWA44" s="1640"/>
      <c r="HWB44" s="1640"/>
      <c r="HWC44" s="1640"/>
      <c r="HWD44" s="1640"/>
      <c r="HWE44" s="1640"/>
      <c r="HWF44" s="1640"/>
      <c r="HWG44" s="1640"/>
      <c r="HWH44" s="1640"/>
      <c r="HWI44" s="1640"/>
      <c r="HWJ44" s="1640"/>
      <c r="HWK44" s="1640"/>
      <c r="HWL44" s="1640"/>
      <c r="HWM44" s="1640"/>
      <c r="HWN44" s="1640"/>
      <c r="HWO44" s="1640"/>
      <c r="HWP44" s="1640"/>
      <c r="HWQ44" s="1640"/>
      <c r="HWR44" s="1640"/>
      <c r="HWS44" s="1640"/>
      <c r="HWT44" s="1640"/>
      <c r="HWU44" s="1640"/>
      <c r="HWV44" s="1640"/>
      <c r="HWW44" s="1640"/>
      <c r="HWX44" s="1640"/>
      <c r="HWY44" s="1640"/>
      <c r="HWZ44" s="1640"/>
      <c r="HXA44" s="1640"/>
      <c r="HXB44" s="1640"/>
      <c r="HXC44" s="1640"/>
      <c r="HXD44" s="1640"/>
      <c r="HXE44" s="1640"/>
      <c r="HXF44" s="1640"/>
      <c r="HXG44" s="1640"/>
      <c r="HXH44" s="1640"/>
      <c r="HXI44" s="1640"/>
      <c r="HXJ44" s="1640"/>
      <c r="HXK44" s="1640"/>
      <c r="HXL44" s="1640"/>
      <c r="HXM44" s="1640"/>
      <c r="HXN44" s="1640"/>
      <c r="HXO44" s="1640"/>
      <c r="HXP44" s="1640"/>
      <c r="HXQ44" s="1640"/>
      <c r="HXR44" s="1640"/>
      <c r="HXS44" s="1640"/>
      <c r="HXT44" s="1640"/>
      <c r="HXU44" s="1640"/>
      <c r="HXV44" s="1640"/>
      <c r="HXW44" s="1640"/>
      <c r="HXX44" s="1640"/>
      <c r="HXY44" s="1640"/>
      <c r="HXZ44" s="1640"/>
      <c r="HYA44" s="1640"/>
      <c r="HYB44" s="1640"/>
      <c r="HYC44" s="1640"/>
      <c r="HYD44" s="1640"/>
      <c r="HYE44" s="1640"/>
      <c r="HYF44" s="1640"/>
      <c r="HYG44" s="1640"/>
      <c r="HYH44" s="1640"/>
      <c r="HYI44" s="1640"/>
      <c r="HYJ44" s="1640"/>
      <c r="HYK44" s="1640"/>
      <c r="HYL44" s="1640"/>
      <c r="HYM44" s="1640"/>
      <c r="HYN44" s="1640"/>
      <c r="HYO44" s="1640"/>
      <c r="HYP44" s="1640"/>
      <c r="HYQ44" s="1640"/>
      <c r="HYR44" s="1640"/>
      <c r="HYS44" s="1640"/>
      <c r="HYT44" s="1640"/>
      <c r="HYU44" s="1640"/>
      <c r="HYV44" s="1640"/>
      <c r="HYW44" s="1640"/>
      <c r="HYX44" s="1640"/>
      <c r="HYY44" s="1640"/>
      <c r="HYZ44" s="1640"/>
      <c r="HZA44" s="1640"/>
      <c r="HZB44" s="1640"/>
      <c r="HZC44" s="1640"/>
      <c r="HZD44" s="1640"/>
      <c r="HZE44" s="1640"/>
      <c r="HZF44" s="1640"/>
      <c r="HZG44" s="1640"/>
      <c r="HZH44" s="1640"/>
      <c r="HZI44" s="1640"/>
      <c r="HZJ44" s="1640"/>
      <c r="HZK44" s="1640"/>
      <c r="HZL44" s="1640"/>
      <c r="HZM44" s="1640"/>
      <c r="HZN44" s="1640"/>
      <c r="HZO44" s="1640"/>
      <c r="HZP44" s="1640"/>
      <c r="HZQ44" s="1640"/>
      <c r="HZR44" s="1640"/>
      <c r="HZS44" s="1640"/>
      <c r="HZT44" s="1640"/>
      <c r="HZU44" s="1640"/>
      <c r="HZV44" s="1640"/>
      <c r="HZW44" s="1640"/>
      <c r="HZX44" s="1640"/>
      <c r="HZY44" s="1640"/>
      <c r="HZZ44" s="1640"/>
      <c r="IAA44" s="1640"/>
      <c r="IAB44" s="1640"/>
      <c r="IAC44" s="1640"/>
      <c r="IAD44" s="1640"/>
      <c r="IAE44" s="1640"/>
      <c r="IAF44" s="1640"/>
      <c r="IAG44" s="1640"/>
      <c r="IAH44" s="1640"/>
      <c r="IAI44" s="1640"/>
      <c r="IAJ44" s="1640"/>
      <c r="IAK44" s="1640"/>
      <c r="IAL44" s="1640"/>
      <c r="IAM44" s="1640"/>
      <c r="IAN44" s="1640"/>
      <c r="IAO44" s="1640"/>
      <c r="IAP44" s="1640"/>
      <c r="IAQ44" s="1640"/>
      <c r="IAR44" s="1640"/>
      <c r="IAS44" s="1640"/>
      <c r="IAT44" s="1640"/>
      <c r="IAU44" s="1640"/>
      <c r="IAV44" s="1640"/>
      <c r="IAW44" s="1640"/>
      <c r="IAX44" s="1640"/>
      <c r="IAY44" s="1640"/>
      <c r="IAZ44" s="1640"/>
      <c r="IBA44" s="1640"/>
      <c r="IBB44" s="1640"/>
      <c r="IBC44" s="1640"/>
      <c r="IBD44" s="1640"/>
      <c r="IBE44" s="1640"/>
      <c r="IBF44" s="1640"/>
      <c r="IBG44" s="1640"/>
      <c r="IBH44" s="1640"/>
      <c r="IBI44" s="1640"/>
      <c r="IBJ44" s="1640"/>
      <c r="IBK44" s="1640"/>
      <c r="IBL44" s="1640"/>
      <c r="IBM44" s="1640"/>
      <c r="IBN44" s="1640"/>
      <c r="IBO44" s="1640"/>
      <c r="IBP44" s="1640"/>
      <c r="IBQ44" s="1640"/>
      <c r="IBR44" s="1640"/>
      <c r="IBS44" s="1640"/>
      <c r="IBT44" s="1640"/>
      <c r="IBU44" s="1640"/>
      <c r="IBV44" s="1640"/>
      <c r="IBW44" s="1640"/>
      <c r="IBX44" s="1640"/>
      <c r="IBY44" s="1640"/>
      <c r="IBZ44" s="1640"/>
      <c r="ICA44" s="1640"/>
      <c r="ICB44" s="1640"/>
      <c r="ICC44" s="1640"/>
      <c r="ICD44" s="1640"/>
      <c r="ICE44" s="1640"/>
      <c r="ICF44" s="1640"/>
      <c r="ICG44" s="1640"/>
      <c r="ICH44" s="1640"/>
      <c r="ICI44" s="1640"/>
      <c r="ICJ44" s="1640"/>
      <c r="ICK44" s="1640"/>
      <c r="ICL44" s="1640"/>
      <c r="ICM44" s="1640"/>
      <c r="ICN44" s="1640"/>
      <c r="ICO44" s="1640"/>
      <c r="ICP44" s="1640"/>
      <c r="ICQ44" s="1640"/>
      <c r="ICR44" s="1640"/>
      <c r="ICS44" s="1640"/>
      <c r="ICT44" s="1640"/>
      <c r="ICU44" s="1640"/>
      <c r="ICV44" s="1640"/>
      <c r="ICW44" s="1640"/>
      <c r="ICX44" s="1640"/>
      <c r="ICY44" s="1640"/>
      <c r="ICZ44" s="1640"/>
      <c r="IDA44" s="1640"/>
      <c r="IDB44" s="1640"/>
      <c r="IDC44" s="1640"/>
      <c r="IDD44" s="1640"/>
      <c r="IDE44" s="1640"/>
      <c r="IDF44" s="1640"/>
      <c r="IDG44" s="1640"/>
      <c r="IDH44" s="1640"/>
      <c r="IDI44" s="1640"/>
      <c r="IDJ44" s="1640"/>
      <c r="IDK44" s="1640"/>
      <c r="IDL44" s="1640"/>
      <c r="IDM44" s="1640"/>
      <c r="IDN44" s="1640"/>
      <c r="IDO44" s="1640"/>
      <c r="IDP44" s="1640"/>
      <c r="IDQ44" s="1640"/>
      <c r="IDR44" s="1640"/>
      <c r="IDS44" s="1640"/>
      <c r="IDT44" s="1640"/>
      <c r="IDU44" s="1640"/>
      <c r="IDV44" s="1640"/>
      <c r="IDW44" s="1640"/>
      <c r="IDX44" s="1640"/>
      <c r="IDY44" s="1640"/>
      <c r="IDZ44" s="1640"/>
      <c r="IEA44" s="1640"/>
      <c r="IEB44" s="1640"/>
      <c r="IEC44" s="1640"/>
      <c r="IED44" s="1640"/>
      <c r="IEE44" s="1640"/>
      <c r="IEF44" s="1640"/>
      <c r="IEG44" s="1640"/>
      <c r="IEH44" s="1640"/>
      <c r="IEI44" s="1640"/>
      <c r="IEJ44" s="1640"/>
      <c r="IEK44" s="1640"/>
      <c r="IEL44" s="1640"/>
      <c r="IEM44" s="1640"/>
      <c r="IEN44" s="1640"/>
      <c r="IEO44" s="1640"/>
      <c r="IEP44" s="1640"/>
      <c r="IEQ44" s="1640"/>
      <c r="IER44" s="1640"/>
      <c r="IES44" s="1640"/>
      <c r="IET44" s="1640"/>
      <c r="IEU44" s="1640"/>
      <c r="IEV44" s="1640"/>
      <c r="IEW44" s="1640"/>
      <c r="IEX44" s="1640"/>
      <c r="IEY44" s="1640"/>
      <c r="IEZ44" s="1640"/>
      <c r="IFA44" s="1640"/>
      <c r="IFB44" s="1640"/>
      <c r="IFC44" s="1640"/>
      <c r="IFD44" s="1640"/>
      <c r="IFE44" s="1640"/>
      <c r="IFF44" s="1640"/>
      <c r="IFG44" s="1640"/>
      <c r="IFH44" s="1640"/>
      <c r="IFI44" s="1640"/>
      <c r="IFJ44" s="1640"/>
      <c r="IFK44" s="1640"/>
      <c r="IFL44" s="1640"/>
      <c r="IFM44" s="1640"/>
      <c r="IFN44" s="1640"/>
      <c r="IFO44" s="1640"/>
      <c r="IFP44" s="1640"/>
      <c r="IFQ44" s="1640"/>
      <c r="IFR44" s="1640"/>
      <c r="IFS44" s="1640"/>
      <c r="IFT44" s="1640"/>
      <c r="IFU44" s="1640"/>
      <c r="IFV44" s="1640"/>
      <c r="IFW44" s="1640"/>
      <c r="IFX44" s="1640"/>
      <c r="IFY44" s="1640"/>
      <c r="IFZ44" s="1640"/>
      <c r="IGA44" s="1640"/>
      <c r="IGB44" s="1640"/>
      <c r="IGC44" s="1640"/>
      <c r="IGD44" s="1640"/>
      <c r="IGE44" s="1640"/>
      <c r="IGF44" s="1640"/>
      <c r="IGG44" s="1640"/>
      <c r="IGH44" s="1640"/>
      <c r="IGI44" s="1640"/>
      <c r="IGJ44" s="1640"/>
      <c r="IGK44" s="1640"/>
      <c r="IGL44" s="1640"/>
      <c r="IGM44" s="1640"/>
      <c r="IGN44" s="1640"/>
      <c r="IGO44" s="1640"/>
      <c r="IGP44" s="1640"/>
      <c r="IGQ44" s="1640"/>
      <c r="IGR44" s="1640"/>
      <c r="IGS44" s="1640"/>
      <c r="IGT44" s="1640"/>
      <c r="IGU44" s="1640"/>
      <c r="IGV44" s="1640"/>
      <c r="IGW44" s="1640"/>
      <c r="IGX44" s="1640"/>
      <c r="IGY44" s="1640"/>
      <c r="IGZ44" s="1640"/>
      <c r="IHA44" s="1640"/>
      <c r="IHB44" s="1640"/>
      <c r="IHC44" s="1640"/>
      <c r="IHD44" s="1640"/>
      <c r="IHE44" s="1640"/>
      <c r="IHF44" s="1640"/>
      <c r="IHG44" s="1640"/>
      <c r="IHH44" s="1640"/>
      <c r="IHI44" s="1640"/>
      <c r="IHJ44" s="1640"/>
      <c r="IHK44" s="1640"/>
      <c r="IHL44" s="1640"/>
      <c r="IHM44" s="1640"/>
      <c r="IHN44" s="1640"/>
      <c r="IHO44" s="1640"/>
      <c r="IHP44" s="1640"/>
      <c r="IHQ44" s="1640"/>
      <c r="IHR44" s="1640"/>
      <c r="IHS44" s="1640"/>
      <c r="IHT44" s="1640"/>
      <c r="IHU44" s="1640"/>
      <c r="IHV44" s="1640"/>
      <c r="IHW44" s="1640"/>
      <c r="IHX44" s="1640"/>
      <c r="IHY44" s="1640"/>
      <c r="IHZ44" s="1640"/>
      <c r="IIA44" s="1640"/>
      <c r="IIB44" s="1640"/>
      <c r="IIC44" s="1640"/>
      <c r="IID44" s="1640"/>
      <c r="IIE44" s="1640"/>
      <c r="IIF44" s="1640"/>
      <c r="IIG44" s="1640"/>
      <c r="IIH44" s="1640"/>
      <c r="III44" s="1640"/>
      <c r="IIJ44" s="1640"/>
      <c r="IIK44" s="1640"/>
      <c r="IIL44" s="1640"/>
      <c r="IIM44" s="1640"/>
      <c r="IIN44" s="1640"/>
      <c r="IIO44" s="1640"/>
      <c r="IIP44" s="1640"/>
      <c r="IIQ44" s="1640"/>
      <c r="IIR44" s="1640"/>
      <c r="IIS44" s="1640"/>
      <c r="IIT44" s="1640"/>
      <c r="IIU44" s="1640"/>
      <c r="IIV44" s="1640"/>
      <c r="IIW44" s="1640"/>
      <c r="IIX44" s="1640"/>
      <c r="IIY44" s="1640"/>
      <c r="IIZ44" s="1640"/>
      <c r="IJA44" s="1640"/>
      <c r="IJB44" s="1640"/>
      <c r="IJC44" s="1640"/>
      <c r="IJD44" s="1640"/>
      <c r="IJE44" s="1640"/>
      <c r="IJF44" s="1640"/>
      <c r="IJG44" s="1640"/>
      <c r="IJH44" s="1640"/>
      <c r="IJI44" s="1640"/>
      <c r="IJJ44" s="1640"/>
      <c r="IJK44" s="1640"/>
      <c r="IJL44" s="1640"/>
      <c r="IJM44" s="1640"/>
      <c r="IJN44" s="1640"/>
      <c r="IJO44" s="1640"/>
      <c r="IJP44" s="1640"/>
      <c r="IJQ44" s="1640"/>
      <c r="IJR44" s="1640"/>
      <c r="IJS44" s="1640"/>
      <c r="IJT44" s="1640"/>
      <c r="IJU44" s="1640"/>
      <c r="IJV44" s="1640"/>
      <c r="IJW44" s="1640"/>
      <c r="IJX44" s="1640"/>
      <c r="IJY44" s="1640"/>
      <c r="IJZ44" s="1640"/>
      <c r="IKA44" s="1640"/>
      <c r="IKB44" s="1640"/>
      <c r="IKC44" s="1640"/>
      <c r="IKD44" s="1640"/>
      <c r="IKE44" s="1640"/>
      <c r="IKF44" s="1640"/>
      <c r="IKG44" s="1640"/>
      <c r="IKH44" s="1640"/>
      <c r="IKI44" s="1640"/>
      <c r="IKJ44" s="1640"/>
      <c r="IKK44" s="1640"/>
      <c r="IKL44" s="1640"/>
      <c r="IKM44" s="1640"/>
      <c r="IKN44" s="1640"/>
      <c r="IKO44" s="1640"/>
      <c r="IKP44" s="1640"/>
      <c r="IKQ44" s="1640"/>
      <c r="IKR44" s="1640"/>
      <c r="IKS44" s="1640"/>
      <c r="IKT44" s="1640"/>
      <c r="IKU44" s="1640"/>
      <c r="IKV44" s="1640"/>
      <c r="IKW44" s="1640"/>
      <c r="IKX44" s="1640"/>
      <c r="IKY44" s="1640"/>
      <c r="IKZ44" s="1640"/>
      <c r="ILA44" s="1640"/>
      <c r="ILB44" s="1640"/>
      <c r="ILC44" s="1640"/>
      <c r="ILD44" s="1640"/>
      <c r="ILE44" s="1640"/>
      <c r="ILF44" s="1640"/>
      <c r="ILG44" s="1640"/>
      <c r="ILH44" s="1640"/>
      <c r="ILI44" s="1640"/>
      <c r="ILJ44" s="1640"/>
      <c r="ILK44" s="1640"/>
      <c r="ILL44" s="1640"/>
      <c r="ILM44" s="1640"/>
      <c r="ILN44" s="1640"/>
      <c r="ILO44" s="1640"/>
      <c r="ILP44" s="1640"/>
      <c r="ILQ44" s="1640"/>
      <c r="ILR44" s="1640"/>
      <c r="ILS44" s="1640"/>
      <c r="ILT44" s="1640"/>
      <c r="ILU44" s="1640"/>
      <c r="ILV44" s="1640"/>
      <c r="ILW44" s="1640"/>
      <c r="ILX44" s="1640"/>
      <c r="ILY44" s="1640"/>
      <c r="ILZ44" s="1640"/>
      <c r="IMA44" s="1640"/>
      <c r="IMB44" s="1640"/>
      <c r="IMC44" s="1640"/>
      <c r="IMD44" s="1640"/>
      <c r="IME44" s="1640"/>
      <c r="IMF44" s="1640"/>
      <c r="IMG44" s="1640"/>
      <c r="IMH44" s="1640"/>
      <c r="IMI44" s="1640"/>
      <c r="IMJ44" s="1640"/>
      <c r="IMK44" s="1640"/>
      <c r="IML44" s="1640"/>
      <c r="IMM44" s="1640"/>
      <c r="IMN44" s="1640"/>
      <c r="IMO44" s="1640"/>
      <c r="IMP44" s="1640"/>
      <c r="IMQ44" s="1640"/>
      <c r="IMR44" s="1640"/>
      <c r="IMS44" s="1640"/>
      <c r="IMT44" s="1640"/>
      <c r="IMU44" s="1640"/>
      <c r="IMV44" s="1640"/>
      <c r="IMW44" s="1640"/>
      <c r="IMX44" s="1640"/>
      <c r="IMY44" s="1640"/>
      <c r="IMZ44" s="1640"/>
      <c r="INA44" s="1640"/>
      <c r="INB44" s="1640"/>
      <c r="INC44" s="1640"/>
      <c r="IND44" s="1640"/>
      <c r="INE44" s="1640"/>
      <c r="INF44" s="1640"/>
      <c r="ING44" s="1640"/>
      <c r="INH44" s="1640"/>
      <c r="INI44" s="1640"/>
      <c r="INJ44" s="1640"/>
      <c r="INK44" s="1640"/>
      <c r="INL44" s="1640"/>
      <c r="INM44" s="1640"/>
      <c r="INN44" s="1640"/>
      <c r="INO44" s="1640"/>
      <c r="INP44" s="1640"/>
      <c r="INQ44" s="1640"/>
      <c r="INR44" s="1640"/>
      <c r="INS44" s="1640"/>
      <c r="INT44" s="1640"/>
      <c r="INU44" s="1640"/>
      <c r="INV44" s="1640"/>
      <c r="INW44" s="1640"/>
      <c r="INX44" s="1640"/>
      <c r="INY44" s="1640"/>
      <c r="INZ44" s="1640"/>
      <c r="IOA44" s="1640"/>
      <c r="IOB44" s="1640"/>
      <c r="IOC44" s="1640"/>
      <c r="IOD44" s="1640"/>
      <c r="IOE44" s="1640"/>
      <c r="IOF44" s="1640"/>
      <c r="IOG44" s="1640"/>
      <c r="IOH44" s="1640"/>
      <c r="IOI44" s="1640"/>
      <c r="IOJ44" s="1640"/>
      <c r="IOK44" s="1640"/>
      <c r="IOL44" s="1640"/>
      <c r="IOM44" s="1640"/>
      <c r="ION44" s="1640"/>
      <c r="IOO44" s="1640"/>
      <c r="IOP44" s="1640"/>
      <c r="IOQ44" s="1640"/>
      <c r="IOR44" s="1640"/>
      <c r="IOS44" s="1640"/>
      <c r="IOT44" s="1640"/>
      <c r="IOU44" s="1640"/>
      <c r="IOV44" s="1640"/>
      <c r="IOW44" s="1640"/>
      <c r="IOX44" s="1640"/>
      <c r="IOY44" s="1640"/>
      <c r="IOZ44" s="1640"/>
      <c r="IPA44" s="1640"/>
      <c r="IPB44" s="1640"/>
      <c r="IPC44" s="1640"/>
      <c r="IPD44" s="1640"/>
      <c r="IPE44" s="1640"/>
      <c r="IPF44" s="1640"/>
      <c r="IPG44" s="1640"/>
      <c r="IPH44" s="1640"/>
      <c r="IPI44" s="1640"/>
      <c r="IPJ44" s="1640"/>
      <c r="IPK44" s="1640"/>
      <c r="IPL44" s="1640"/>
      <c r="IPM44" s="1640"/>
      <c r="IPN44" s="1640"/>
      <c r="IPO44" s="1640"/>
      <c r="IPP44" s="1640"/>
      <c r="IPQ44" s="1640"/>
      <c r="IPR44" s="1640"/>
      <c r="IPS44" s="1640"/>
      <c r="IPT44" s="1640"/>
      <c r="IPU44" s="1640"/>
      <c r="IPV44" s="1640"/>
      <c r="IPW44" s="1640"/>
      <c r="IPX44" s="1640"/>
      <c r="IPY44" s="1640"/>
      <c r="IPZ44" s="1640"/>
      <c r="IQA44" s="1640"/>
      <c r="IQB44" s="1640"/>
      <c r="IQC44" s="1640"/>
      <c r="IQD44" s="1640"/>
      <c r="IQE44" s="1640"/>
      <c r="IQF44" s="1640"/>
      <c r="IQG44" s="1640"/>
      <c r="IQH44" s="1640"/>
      <c r="IQI44" s="1640"/>
      <c r="IQJ44" s="1640"/>
      <c r="IQK44" s="1640"/>
      <c r="IQL44" s="1640"/>
      <c r="IQM44" s="1640"/>
      <c r="IQN44" s="1640"/>
      <c r="IQO44" s="1640"/>
      <c r="IQP44" s="1640"/>
      <c r="IQQ44" s="1640"/>
      <c r="IQR44" s="1640"/>
      <c r="IQS44" s="1640"/>
      <c r="IQT44" s="1640"/>
      <c r="IQU44" s="1640"/>
      <c r="IQV44" s="1640"/>
      <c r="IQW44" s="1640"/>
      <c r="IQX44" s="1640"/>
      <c r="IQY44" s="1640"/>
      <c r="IQZ44" s="1640"/>
      <c r="IRA44" s="1640"/>
      <c r="IRB44" s="1640"/>
      <c r="IRC44" s="1640"/>
      <c r="IRD44" s="1640"/>
      <c r="IRE44" s="1640"/>
      <c r="IRF44" s="1640"/>
      <c r="IRG44" s="1640"/>
      <c r="IRH44" s="1640"/>
      <c r="IRI44" s="1640"/>
      <c r="IRJ44" s="1640"/>
      <c r="IRK44" s="1640"/>
      <c r="IRL44" s="1640"/>
      <c r="IRM44" s="1640"/>
      <c r="IRN44" s="1640"/>
      <c r="IRO44" s="1640"/>
      <c r="IRP44" s="1640"/>
      <c r="IRQ44" s="1640"/>
      <c r="IRR44" s="1640"/>
      <c r="IRS44" s="1640"/>
      <c r="IRT44" s="1640"/>
      <c r="IRU44" s="1640"/>
      <c r="IRV44" s="1640"/>
      <c r="IRW44" s="1640"/>
      <c r="IRX44" s="1640"/>
      <c r="IRY44" s="1640"/>
      <c r="IRZ44" s="1640"/>
      <c r="ISA44" s="1640"/>
      <c r="ISB44" s="1640"/>
      <c r="ISC44" s="1640"/>
      <c r="ISD44" s="1640"/>
      <c r="ISE44" s="1640"/>
      <c r="ISF44" s="1640"/>
      <c r="ISG44" s="1640"/>
      <c r="ISH44" s="1640"/>
      <c r="ISI44" s="1640"/>
      <c r="ISJ44" s="1640"/>
      <c r="ISK44" s="1640"/>
      <c r="ISL44" s="1640"/>
      <c r="ISM44" s="1640"/>
      <c r="ISN44" s="1640"/>
      <c r="ISO44" s="1640"/>
      <c r="ISP44" s="1640"/>
      <c r="ISQ44" s="1640"/>
      <c r="ISR44" s="1640"/>
      <c r="ISS44" s="1640"/>
      <c r="IST44" s="1640"/>
      <c r="ISU44" s="1640"/>
      <c r="ISV44" s="1640"/>
      <c r="ISW44" s="1640"/>
      <c r="ISX44" s="1640"/>
      <c r="ISY44" s="1640"/>
      <c r="ISZ44" s="1640"/>
      <c r="ITA44" s="1640"/>
      <c r="ITB44" s="1640"/>
      <c r="ITC44" s="1640"/>
      <c r="ITD44" s="1640"/>
      <c r="ITE44" s="1640"/>
      <c r="ITF44" s="1640"/>
      <c r="ITG44" s="1640"/>
      <c r="ITH44" s="1640"/>
      <c r="ITI44" s="1640"/>
      <c r="ITJ44" s="1640"/>
      <c r="ITK44" s="1640"/>
      <c r="ITL44" s="1640"/>
      <c r="ITM44" s="1640"/>
      <c r="ITN44" s="1640"/>
      <c r="ITO44" s="1640"/>
      <c r="ITP44" s="1640"/>
      <c r="ITQ44" s="1640"/>
      <c r="ITR44" s="1640"/>
      <c r="ITS44" s="1640"/>
      <c r="ITT44" s="1640"/>
      <c r="ITU44" s="1640"/>
      <c r="ITV44" s="1640"/>
      <c r="ITW44" s="1640"/>
      <c r="ITX44" s="1640"/>
      <c r="ITY44" s="1640"/>
      <c r="ITZ44" s="1640"/>
      <c r="IUA44" s="1640"/>
      <c r="IUB44" s="1640"/>
      <c r="IUC44" s="1640"/>
      <c r="IUD44" s="1640"/>
      <c r="IUE44" s="1640"/>
      <c r="IUF44" s="1640"/>
      <c r="IUG44" s="1640"/>
      <c r="IUH44" s="1640"/>
      <c r="IUI44" s="1640"/>
      <c r="IUJ44" s="1640"/>
      <c r="IUK44" s="1640"/>
      <c r="IUL44" s="1640"/>
      <c r="IUM44" s="1640"/>
      <c r="IUN44" s="1640"/>
      <c r="IUO44" s="1640"/>
      <c r="IUP44" s="1640"/>
      <c r="IUQ44" s="1640"/>
      <c r="IUR44" s="1640"/>
      <c r="IUS44" s="1640"/>
      <c r="IUT44" s="1640"/>
      <c r="IUU44" s="1640"/>
      <c r="IUV44" s="1640"/>
      <c r="IUW44" s="1640"/>
      <c r="IUX44" s="1640"/>
      <c r="IUY44" s="1640"/>
      <c r="IUZ44" s="1640"/>
      <c r="IVA44" s="1640"/>
      <c r="IVB44" s="1640"/>
      <c r="IVC44" s="1640"/>
      <c r="IVD44" s="1640"/>
      <c r="IVE44" s="1640"/>
      <c r="IVF44" s="1640"/>
      <c r="IVG44" s="1640"/>
      <c r="IVH44" s="1640"/>
      <c r="IVI44" s="1640"/>
      <c r="IVJ44" s="1640"/>
      <c r="IVK44" s="1640"/>
      <c r="IVL44" s="1640"/>
      <c r="IVM44" s="1640"/>
      <c r="IVN44" s="1640"/>
      <c r="IVO44" s="1640"/>
      <c r="IVP44" s="1640"/>
      <c r="IVQ44" s="1640"/>
      <c r="IVR44" s="1640"/>
      <c r="IVS44" s="1640"/>
      <c r="IVT44" s="1640"/>
      <c r="IVU44" s="1640"/>
      <c r="IVV44" s="1640"/>
      <c r="IVW44" s="1640"/>
      <c r="IVX44" s="1640"/>
      <c r="IVY44" s="1640"/>
      <c r="IVZ44" s="1640"/>
      <c r="IWA44" s="1640"/>
      <c r="IWB44" s="1640"/>
      <c r="IWC44" s="1640"/>
      <c r="IWD44" s="1640"/>
      <c r="IWE44" s="1640"/>
      <c r="IWF44" s="1640"/>
      <c r="IWG44" s="1640"/>
      <c r="IWH44" s="1640"/>
      <c r="IWI44" s="1640"/>
      <c r="IWJ44" s="1640"/>
      <c r="IWK44" s="1640"/>
      <c r="IWL44" s="1640"/>
      <c r="IWM44" s="1640"/>
      <c r="IWN44" s="1640"/>
      <c r="IWO44" s="1640"/>
      <c r="IWP44" s="1640"/>
      <c r="IWQ44" s="1640"/>
      <c r="IWR44" s="1640"/>
      <c r="IWS44" s="1640"/>
      <c r="IWT44" s="1640"/>
      <c r="IWU44" s="1640"/>
      <c r="IWV44" s="1640"/>
      <c r="IWW44" s="1640"/>
      <c r="IWX44" s="1640"/>
      <c r="IWY44" s="1640"/>
      <c r="IWZ44" s="1640"/>
      <c r="IXA44" s="1640"/>
      <c r="IXB44" s="1640"/>
      <c r="IXC44" s="1640"/>
      <c r="IXD44" s="1640"/>
      <c r="IXE44" s="1640"/>
      <c r="IXF44" s="1640"/>
      <c r="IXG44" s="1640"/>
      <c r="IXH44" s="1640"/>
      <c r="IXI44" s="1640"/>
      <c r="IXJ44" s="1640"/>
      <c r="IXK44" s="1640"/>
      <c r="IXL44" s="1640"/>
      <c r="IXM44" s="1640"/>
      <c r="IXN44" s="1640"/>
      <c r="IXO44" s="1640"/>
      <c r="IXP44" s="1640"/>
      <c r="IXQ44" s="1640"/>
      <c r="IXR44" s="1640"/>
      <c r="IXS44" s="1640"/>
      <c r="IXT44" s="1640"/>
      <c r="IXU44" s="1640"/>
      <c r="IXV44" s="1640"/>
      <c r="IXW44" s="1640"/>
      <c r="IXX44" s="1640"/>
      <c r="IXY44" s="1640"/>
      <c r="IXZ44" s="1640"/>
      <c r="IYA44" s="1640"/>
      <c r="IYB44" s="1640"/>
      <c r="IYC44" s="1640"/>
      <c r="IYD44" s="1640"/>
      <c r="IYE44" s="1640"/>
      <c r="IYF44" s="1640"/>
      <c r="IYG44" s="1640"/>
      <c r="IYH44" s="1640"/>
      <c r="IYI44" s="1640"/>
      <c r="IYJ44" s="1640"/>
      <c r="IYK44" s="1640"/>
      <c r="IYL44" s="1640"/>
      <c r="IYM44" s="1640"/>
      <c r="IYN44" s="1640"/>
      <c r="IYO44" s="1640"/>
      <c r="IYP44" s="1640"/>
      <c r="IYQ44" s="1640"/>
      <c r="IYR44" s="1640"/>
      <c r="IYS44" s="1640"/>
      <c r="IYT44" s="1640"/>
      <c r="IYU44" s="1640"/>
      <c r="IYV44" s="1640"/>
      <c r="IYW44" s="1640"/>
      <c r="IYX44" s="1640"/>
      <c r="IYY44" s="1640"/>
      <c r="IYZ44" s="1640"/>
      <c r="IZA44" s="1640"/>
      <c r="IZB44" s="1640"/>
      <c r="IZC44" s="1640"/>
      <c r="IZD44" s="1640"/>
      <c r="IZE44" s="1640"/>
      <c r="IZF44" s="1640"/>
      <c r="IZG44" s="1640"/>
      <c r="IZH44" s="1640"/>
      <c r="IZI44" s="1640"/>
      <c r="IZJ44" s="1640"/>
      <c r="IZK44" s="1640"/>
      <c r="IZL44" s="1640"/>
      <c r="IZM44" s="1640"/>
      <c r="IZN44" s="1640"/>
      <c r="IZO44" s="1640"/>
      <c r="IZP44" s="1640"/>
      <c r="IZQ44" s="1640"/>
      <c r="IZR44" s="1640"/>
      <c r="IZS44" s="1640"/>
      <c r="IZT44" s="1640"/>
      <c r="IZU44" s="1640"/>
      <c r="IZV44" s="1640"/>
      <c r="IZW44" s="1640"/>
      <c r="IZX44" s="1640"/>
      <c r="IZY44" s="1640"/>
      <c r="IZZ44" s="1640"/>
      <c r="JAA44" s="1640"/>
      <c r="JAB44" s="1640"/>
      <c r="JAC44" s="1640"/>
      <c r="JAD44" s="1640"/>
      <c r="JAE44" s="1640"/>
      <c r="JAF44" s="1640"/>
      <c r="JAG44" s="1640"/>
      <c r="JAH44" s="1640"/>
      <c r="JAI44" s="1640"/>
      <c r="JAJ44" s="1640"/>
      <c r="JAK44" s="1640"/>
      <c r="JAL44" s="1640"/>
      <c r="JAM44" s="1640"/>
      <c r="JAN44" s="1640"/>
      <c r="JAO44" s="1640"/>
      <c r="JAP44" s="1640"/>
      <c r="JAQ44" s="1640"/>
      <c r="JAR44" s="1640"/>
      <c r="JAS44" s="1640"/>
      <c r="JAT44" s="1640"/>
      <c r="JAU44" s="1640"/>
      <c r="JAV44" s="1640"/>
      <c r="JAW44" s="1640"/>
      <c r="JAX44" s="1640"/>
      <c r="JAY44" s="1640"/>
      <c r="JAZ44" s="1640"/>
      <c r="JBA44" s="1640"/>
      <c r="JBB44" s="1640"/>
      <c r="JBC44" s="1640"/>
      <c r="JBD44" s="1640"/>
      <c r="JBE44" s="1640"/>
      <c r="JBF44" s="1640"/>
      <c r="JBG44" s="1640"/>
      <c r="JBH44" s="1640"/>
      <c r="JBI44" s="1640"/>
      <c r="JBJ44" s="1640"/>
      <c r="JBK44" s="1640"/>
      <c r="JBL44" s="1640"/>
      <c r="JBM44" s="1640"/>
      <c r="JBN44" s="1640"/>
      <c r="JBO44" s="1640"/>
      <c r="JBP44" s="1640"/>
      <c r="JBQ44" s="1640"/>
      <c r="JBR44" s="1640"/>
      <c r="JBS44" s="1640"/>
      <c r="JBT44" s="1640"/>
      <c r="JBU44" s="1640"/>
      <c r="JBV44" s="1640"/>
      <c r="JBW44" s="1640"/>
      <c r="JBX44" s="1640"/>
      <c r="JBY44" s="1640"/>
      <c r="JBZ44" s="1640"/>
      <c r="JCA44" s="1640"/>
      <c r="JCB44" s="1640"/>
      <c r="JCC44" s="1640"/>
      <c r="JCD44" s="1640"/>
      <c r="JCE44" s="1640"/>
      <c r="JCF44" s="1640"/>
      <c r="JCG44" s="1640"/>
      <c r="JCH44" s="1640"/>
      <c r="JCI44" s="1640"/>
      <c r="JCJ44" s="1640"/>
      <c r="JCK44" s="1640"/>
      <c r="JCL44" s="1640"/>
      <c r="JCM44" s="1640"/>
      <c r="JCN44" s="1640"/>
      <c r="JCO44" s="1640"/>
      <c r="JCP44" s="1640"/>
      <c r="JCQ44" s="1640"/>
      <c r="JCR44" s="1640"/>
      <c r="JCS44" s="1640"/>
      <c r="JCT44" s="1640"/>
      <c r="JCU44" s="1640"/>
      <c r="JCV44" s="1640"/>
      <c r="JCW44" s="1640"/>
      <c r="JCX44" s="1640"/>
      <c r="JCY44" s="1640"/>
      <c r="JCZ44" s="1640"/>
      <c r="JDA44" s="1640"/>
      <c r="JDB44" s="1640"/>
      <c r="JDC44" s="1640"/>
      <c r="JDD44" s="1640"/>
      <c r="JDE44" s="1640"/>
      <c r="JDF44" s="1640"/>
      <c r="JDG44" s="1640"/>
      <c r="JDH44" s="1640"/>
      <c r="JDI44" s="1640"/>
      <c r="JDJ44" s="1640"/>
      <c r="JDK44" s="1640"/>
      <c r="JDL44" s="1640"/>
      <c r="JDM44" s="1640"/>
      <c r="JDN44" s="1640"/>
      <c r="JDO44" s="1640"/>
      <c r="JDP44" s="1640"/>
      <c r="JDQ44" s="1640"/>
      <c r="JDR44" s="1640"/>
      <c r="JDS44" s="1640"/>
      <c r="JDT44" s="1640"/>
      <c r="JDU44" s="1640"/>
      <c r="JDV44" s="1640"/>
      <c r="JDW44" s="1640"/>
      <c r="JDX44" s="1640"/>
      <c r="JDY44" s="1640"/>
      <c r="JDZ44" s="1640"/>
      <c r="JEA44" s="1640"/>
      <c r="JEB44" s="1640"/>
      <c r="JEC44" s="1640"/>
      <c r="JED44" s="1640"/>
      <c r="JEE44" s="1640"/>
      <c r="JEF44" s="1640"/>
      <c r="JEG44" s="1640"/>
      <c r="JEH44" s="1640"/>
      <c r="JEI44" s="1640"/>
      <c r="JEJ44" s="1640"/>
      <c r="JEK44" s="1640"/>
      <c r="JEL44" s="1640"/>
      <c r="JEM44" s="1640"/>
      <c r="JEN44" s="1640"/>
      <c r="JEO44" s="1640"/>
      <c r="JEP44" s="1640"/>
      <c r="JEQ44" s="1640"/>
      <c r="JER44" s="1640"/>
      <c r="JES44" s="1640"/>
      <c r="JET44" s="1640"/>
      <c r="JEU44" s="1640"/>
      <c r="JEV44" s="1640"/>
      <c r="JEW44" s="1640"/>
      <c r="JEX44" s="1640"/>
      <c r="JEY44" s="1640"/>
      <c r="JEZ44" s="1640"/>
      <c r="JFA44" s="1640"/>
      <c r="JFB44" s="1640"/>
      <c r="JFC44" s="1640"/>
      <c r="JFD44" s="1640"/>
      <c r="JFE44" s="1640"/>
      <c r="JFF44" s="1640"/>
      <c r="JFG44" s="1640"/>
      <c r="JFH44" s="1640"/>
      <c r="JFI44" s="1640"/>
      <c r="JFJ44" s="1640"/>
      <c r="JFK44" s="1640"/>
      <c r="JFL44" s="1640"/>
      <c r="JFM44" s="1640"/>
      <c r="JFN44" s="1640"/>
      <c r="JFO44" s="1640"/>
      <c r="JFP44" s="1640"/>
      <c r="JFQ44" s="1640"/>
      <c r="JFR44" s="1640"/>
      <c r="JFS44" s="1640"/>
      <c r="JFT44" s="1640"/>
      <c r="JFU44" s="1640"/>
      <c r="JFV44" s="1640"/>
      <c r="JFW44" s="1640"/>
      <c r="JFX44" s="1640"/>
      <c r="JFY44" s="1640"/>
      <c r="JFZ44" s="1640"/>
      <c r="JGA44" s="1640"/>
      <c r="JGB44" s="1640"/>
      <c r="JGC44" s="1640"/>
      <c r="JGD44" s="1640"/>
      <c r="JGE44" s="1640"/>
      <c r="JGF44" s="1640"/>
      <c r="JGG44" s="1640"/>
      <c r="JGH44" s="1640"/>
      <c r="JGI44" s="1640"/>
      <c r="JGJ44" s="1640"/>
      <c r="JGK44" s="1640"/>
      <c r="JGL44" s="1640"/>
      <c r="JGM44" s="1640"/>
      <c r="JGN44" s="1640"/>
      <c r="JGO44" s="1640"/>
      <c r="JGP44" s="1640"/>
      <c r="JGQ44" s="1640"/>
      <c r="JGR44" s="1640"/>
      <c r="JGS44" s="1640"/>
      <c r="JGT44" s="1640"/>
      <c r="JGU44" s="1640"/>
      <c r="JGV44" s="1640"/>
      <c r="JGW44" s="1640"/>
      <c r="JGX44" s="1640"/>
      <c r="JGY44" s="1640"/>
      <c r="JGZ44" s="1640"/>
      <c r="JHA44" s="1640"/>
      <c r="JHB44" s="1640"/>
      <c r="JHC44" s="1640"/>
      <c r="JHD44" s="1640"/>
      <c r="JHE44" s="1640"/>
      <c r="JHF44" s="1640"/>
      <c r="JHG44" s="1640"/>
      <c r="JHH44" s="1640"/>
      <c r="JHI44" s="1640"/>
      <c r="JHJ44" s="1640"/>
      <c r="JHK44" s="1640"/>
      <c r="JHL44" s="1640"/>
      <c r="JHM44" s="1640"/>
      <c r="JHN44" s="1640"/>
      <c r="JHO44" s="1640"/>
      <c r="JHP44" s="1640"/>
      <c r="JHQ44" s="1640"/>
      <c r="JHR44" s="1640"/>
      <c r="JHS44" s="1640"/>
      <c r="JHT44" s="1640"/>
      <c r="JHU44" s="1640"/>
      <c r="JHV44" s="1640"/>
      <c r="JHW44" s="1640"/>
      <c r="JHX44" s="1640"/>
      <c r="JHY44" s="1640"/>
      <c r="JHZ44" s="1640"/>
      <c r="JIA44" s="1640"/>
      <c r="JIB44" s="1640"/>
      <c r="JIC44" s="1640"/>
      <c r="JID44" s="1640"/>
      <c r="JIE44" s="1640"/>
      <c r="JIF44" s="1640"/>
      <c r="JIG44" s="1640"/>
      <c r="JIH44" s="1640"/>
      <c r="JII44" s="1640"/>
      <c r="JIJ44" s="1640"/>
      <c r="JIK44" s="1640"/>
      <c r="JIL44" s="1640"/>
      <c r="JIM44" s="1640"/>
      <c r="JIN44" s="1640"/>
      <c r="JIO44" s="1640"/>
      <c r="JIP44" s="1640"/>
      <c r="JIQ44" s="1640"/>
      <c r="JIR44" s="1640"/>
      <c r="JIS44" s="1640"/>
      <c r="JIT44" s="1640"/>
      <c r="JIU44" s="1640"/>
      <c r="JIV44" s="1640"/>
      <c r="JIW44" s="1640"/>
      <c r="JIX44" s="1640"/>
      <c r="JIY44" s="1640"/>
      <c r="JIZ44" s="1640"/>
      <c r="JJA44" s="1640"/>
      <c r="JJB44" s="1640"/>
      <c r="JJC44" s="1640"/>
      <c r="JJD44" s="1640"/>
      <c r="JJE44" s="1640"/>
      <c r="JJF44" s="1640"/>
      <c r="JJG44" s="1640"/>
      <c r="JJH44" s="1640"/>
      <c r="JJI44" s="1640"/>
      <c r="JJJ44" s="1640"/>
      <c r="JJK44" s="1640"/>
      <c r="JJL44" s="1640"/>
      <c r="JJM44" s="1640"/>
      <c r="JJN44" s="1640"/>
      <c r="JJO44" s="1640"/>
      <c r="JJP44" s="1640"/>
      <c r="JJQ44" s="1640"/>
      <c r="JJR44" s="1640"/>
      <c r="JJS44" s="1640"/>
      <c r="JJT44" s="1640"/>
      <c r="JJU44" s="1640"/>
      <c r="JJV44" s="1640"/>
      <c r="JJW44" s="1640"/>
      <c r="JJX44" s="1640"/>
      <c r="JJY44" s="1640"/>
      <c r="JJZ44" s="1640"/>
      <c r="JKA44" s="1640"/>
      <c r="JKB44" s="1640"/>
      <c r="JKC44" s="1640"/>
      <c r="JKD44" s="1640"/>
      <c r="JKE44" s="1640"/>
      <c r="JKF44" s="1640"/>
      <c r="JKG44" s="1640"/>
      <c r="JKH44" s="1640"/>
      <c r="JKI44" s="1640"/>
      <c r="JKJ44" s="1640"/>
      <c r="JKK44" s="1640"/>
      <c r="JKL44" s="1640"/>
      <c r="JKM44" s="1640"/>
      <c r="JKN44" s="1640"/>
      <c r="JKO44" s="1640"/>
      <c r="JKP44" s="1640"/>
      <c r="JKQ44" s="1640"/>
      <c r="JKR44" s="1640"/>
      <c r="JKS44" s="1640"/>
      <c r="JKT44" s="1640"/>
      <c r="JKU44" s="1640"/>
      <c r="JKV44" s="1640"/>
      <c r="JKW44" s="1640"/>
      <c r="JKX44" s="1640"/>
      <c r="JKY44" s="1640"/>
      <c r="JKZ44" s="1640"/>
      <c r="JLA44" s="1640"/>
      <c r="JLB44" s="1640"/>
      <c r="JLC44" s="1640"/>
      <c r="JLD44" s="1640"/>
      <c r="JLE44" s="1640"/>
      <c r="JLF44" s="1640"/>
      <c r="JLG44" s="1640"/>
      <c r="JLH44" s="1640"/>
      <c r="JLI44" s="1640"/>
      <c r="JLJ44" s="1640"/>
      <c r="JLK44" s="1640"/>
      <c r="JLL44" s="1640"/>
      <c r="JLM44" s="1640"/>
      <c r="JLN44" s="1640"/>
      <c r="JLO44" s="1640"/>
      <c r="JLP44" s="1640"/>
      <c r="JLQ44" s="1640"/>
      <c r="JLR44" s="1640"/>
      <c r="JLS44" s="1640"/>
      <c r="JLT44" s="1640"/>
      <c r="JLU44" s="1640"/>
      <c r="JLV44" s="1640"/>
      <c r="JLW44" s="1640"/>
      <c r="JLX44" s="1640"/>
      <c r="JLY44" s="1640"/>
      <c r="JLZ44" s="1640"/>
      <c r="JMA44" s="1640"/>
      <c r="JMB44" s="1640"/>
      <c r="JMC44" s="1640"/>
      <c r="JMD44" s="1640"/>
      <c r="JME44" s="1640"/>
      <c r="JMF44" s="1640"/>
      <c r="JMG44" s="1640"/>
      <c r="JMH44" s="1640"/>
      <c r="JMI44" s="1640"/>
      <c r="JMJ44" s="1640"/>
      <c r="JMK44" s="1640"/>
      <c r="JML44" s="1640"/>
      <c r="JMM44" s="1640"/>
      <c r="JMN44" s="1640"/>
      <c r="JMO44" s="1640"/>
      <c r="JMP44" s="1640"/>
      <c r="JMQ44" s="1640"/>
      <c r="JMR44" s="1640"/>
      <c r="JMS44" s="1640"/>
      <c r="JMT44" s="1640"/>
      <c r="JMU44" s="1640"/>
      <c r="JMV44" s="1640"/>
      <c r="JMW44" s="1640"/>
      <c r="JMX44" s="1640"/>
      <c r="JMY44" s="1640"/>
      <c r="JMZ44" s="1640"/>
      <c r="JNA44" s="1640"/>
      <c r="JNB44" s="1640"/>
      <c r="JNC44" s="1640"/>
      <c r="JND44" s="1640"/>
      <c r="JNE44" s="1640"/>
      <c r="JNF44" s="1640"/>
      <c r="JNG44" s="1640"/>
      <c r="JNH44" s="1640"/>
      <c r="JNI44" s="1640"/>
      <c r="JNJ44" s="1640"/>
      <c r="JNK44" s="1640"/>
      <c r="JNL44" s="1640"/>
      <c r="JNM44" s="1640"/>
      <c r="JNN44" s="1640"/>
      <c r="JNO44" s="1640"/>
      <c r="JNP44" s="1640"/>
      <c r="JNQ44" s="1640"/>
      <c r="JNR44" s="1640"/>
      <c r="JNS44" s="1640"/>
      <c r="JNT44" s="1640"/>
      <c r="JNU44" s="1640"/>
      <c r="JNV44" s="1640"/>
      <c r="JNW44" s="1640"/>
      <c r="JNX44" s="1640"/>
      <c r="JNY44" s="1640"/>
      <c r="JNZ44" s="1640"/>
      <c r="JOA44" s="1640"/>
      <c r="JOB44" s="1640"/>
      <c r="JOC44" s="1640"/>
      <c r="JOD44" s="1640"/>
      <c r="JOE44" s="1640"/>
      <c r="JOF44" s="1640"/>
      <c r="JOG44" s="1640"/>
      <c r="JOH44" s="1640"/>
      <c r="JOI44" s="1640"/>
      <c r="JOJ44" s="1640"/>
      <c r="JOK44" s="1640"/>
      <c r="JOL44" s="1640"/>
      <c r="JOM44" s="1640"/>
      <c r="JON44" s="1640"/>
      <c r="JOO44" s="1640"/>
      <c r="JOP44" s="1640"/>
      <c r="JOQ44" s="1640"/>
      <c r="JOR44" s="1640"/>
      <c r="JOS44" s="1640"/>
      <c r="JOT44" s="1640"/>
      <c r="JOU44" s="1640"/>
      <c r="JOV44" s="1640"/>
      <c r="JOW44" s="1640"/>
      <c r="JOX44" s="1640"/>
      <c r="JOY44" s="1640"/>
      <c r="JOZ44" s="1640"/>
      <c r="JPA44" s="1640"/>
      <c r="JPB44" s="1640"/>
      <c r="JPC44" s="1640"/>
      <c r="JPD44" s="1640"/>
      <c r="JPE44" s="1640"/>
      <c r="JPF44" s="1640"/>
      <c r="JPG44" s="1640"/>
      <c r="JPH44" s="1640"/>
      <c r="JPI44" s="1640"/>
      <c r="JPJ44" s="1640"/>
      <c r="JPK44" s="1640"/>
      <c r="JPL44" s="1640"/>
      <c r="JPM44" s="1640"/>
      <c r="JPN44" s="1640"/>
      <c r="JPO44" s="1640"/>
      <c r="JPP44" s="1640"/>
      <c r="JPQ44" s="1640"/>
      <c r="JPR44" s="1640"/>
      <c r="JPS44" s="1640"/>
      <c r="JPT44" s="1640"/>
      <c r="JPU44" s="1640"/>
      <c r="JPV44" s="1640"/>
      <c r="JPW44" s="1640"/>
      <c r="JPX44" s="1640"/>
      <c r="JPY44" s="1640"/>
      <c r="JPZ44" s="1640"/>
      <c r="JQA44" s="1640"/>
      <c r="JQB44" s="1640"/>
      <c r="JQC44" s="1640"/>
      <c r="JQD44" s="1640"/>
      <c r="JQE44" s="1640"/>
      <c r="JQF44" s="1640"/>
      <c r="JQG44" s="1640"/>
      <c r="JQH44" s="1640"/>
      <c r="JQI44" s="1640"/>
      <c r="JQJ44" s="1640"/>
      <c r="JQK44" s="1640"/>
      <c r="JQL44" s="1640"/>
      <c r="JQM44" s="1640"/>
      <c r="JQN44" s="1640"/>
      <c r="JQO44" s="1640"/>
      <c r="JQP44" s="1640"/>
      <c r="JQQ44" s="1640"/>
      <c r="JQR44" s="1640"/>
      <c r="JQS44" s="1640"/>
      <c r="JQT44" s="1640"/>
      <c r="JQU44" s="1640"/>
      <c r="JQV44" s="1640"/>
      <c r="JQW44" s="1640"/>
      <c r="JQX44" s="1640"/>
      <c r="JQY44" s="1640"/>
      <c r="JQZ44" s="1640"/>
      <c r="JRA44" s="1640"/>
      <c r="JRB44" s="1640"/>
      <c r="JRC44" s="1640"/>
      <c r="JRD44" s="1640"/>
      <c r="JRE44" s="1640"/>
      <c r="JRF44" s="1640"/>
      <c r="JRG44" s="1640"/>
      <c r="JRH44" s="1640"/>
      <c r="JRI44" s="1640"/>
      <c r="JRJ44" s="1640"/>
      <c r="JRK44" s="1640"/>
      <c r="JRL44" s="1640"/>
      <c r="JRM44" s="1640"/>
      <c r="JRN44" s="1640"/>
      <c r="JRO44" s="1640"/>
      <c r="JRP44" s="1640"/>
      <c r="JRQ44" s="1640"/>
      <c r="JRR44" s="1640"/>
      <c r="JRS44" s="1640"/>
      <c r="JRT44" s="1640"/>
      <c r="JRU44" s="1640"/>
      <c r="JRV44" s="1640"/>
      <c r="JRW44" s="1640"/>
      <c r="JRX44" s="1640"/>
      <c r="JRY44" s="1640"/>
      <c r="JRZ44" s="1640"/>
      <c r="JSA44" s="1640"/>
      <c r="JSB44" s="1640"/>
      <c r="JSC44" s="1640"/>
      <c r="JSD44" s="1640"/>
      <c r="JSE44" s="1640"/>
      <c r="JSF44" s="1640"/>
      <c r="JSG44" s="1640"/>
      <c r="JSH44" s="1640"/>
      <c r="JSI44" s="1640"/>
      <c r="JSJ44" s="1640"/>
      <c r="JSK44" s="1640"/>
      <c r="JSL44" s="1640"/>
      <c r="JSM44" s="1640"/>
      <c r="JSN44" s="1640"/>
      <c r="JSO44" s="1640"/>
      <c r="JSP44" s="1640"/>
      <c r="JSQ44" s="1640"/>
      <c r="JSR44" s="1640"/>
      <c r="JSS44" s="1640"/>
      <c r="JST44" s="1640"/>
      <c r="JSU44" s="1640"/>
      <c r="JSV44" s="1640"/>
      <c r="JSW44" s="1640"/>
      <c r="JSX44" s="1640"/>
      <c r="JSY44" s="1640"/>
      <c r="JSZ44" s="1640"/>
      <c r="JTA44" s="1640"/>
      <c r="JTB44" s="1640"/>
      <c r="JTC44" s="1640"/>
      <c r="JTD44" s="1640"/>
      <c r="JTE44" s="1640"/>
      <c r="JTF44" s="1640"/>
      <c r="JTG44" s="1640"/>
      <c r="JTH44" s="1640"/>
      <c r="JTI44" s="1640"/>
      <c r="JTJ44" s="1640"/>
      <c r="JTK44" s="1640"/>
      <c r="JTL44" s="1640"/>
      <c r="JTM44" s="1640"/>
      <c r="JTN44" s="1640"/>
      <c r="JTO44" s="1640"/>
      <c r="JTP44" s="1640"/>
      <c r="JTQ44" s="1640"/>
      <c r="JTR44" s="1640"/>
      <c r="JTS44" s="1640"/>
      <c r="JTT44" s="1640"/>
      <c r="JTU44" s="1640"/>
      <c r="JTV44" s="1640"/>
      <c r="JTW44" s="1640"/>
      <c r="JTX44" s="1640"/>
      <c r="JTY44" s="1640"/>
      <c r="JTZ44" s="1640"/>
      <c r="JUA44" s="1640"/>
      <c r="JUB44" s="1640"/>
      <c r="JUC44" s="1640"/>
      <c r="JUD44" s="1640"/>
      <c r="JUE44" s="1640"/>
      <c r="JUF44" s="1640"/>
      <c r="JUG44" s="1640"/>
      <c r="JUH44" s="1640"/>
      <c r="JUI44" s="1640"/>
      <c r="JUJ44" s="1640"/>
      <c r="JUK44" s="1640"/>
      <c r="JUL44" s="1640"/>
      <c r="JUM44" s="1640"/>
      <c r="JUN44" s="1640"/>
      <c r="JUO44" s="1640"/>
      <c r="JUP44" s="1640"/>
      <c r="JUQ44" s="1640"/>
      <c r="JUR44" s="1640"/>
      <c r="JUS44" s="1640"/>
      <c r="JUT44" s="1640"/>
      <c r="JUU44" s="1640"/>
      <c r="JUV44" s="1640"/>
      <c r="JUW44" s="1640"/>
      <c r="JUX44" s="1640"/>
      <c r="JUY44" s="1640"/>
      <c r="JUZ44" s="1640"/>
      <c r="JVA44" s="1640"/>
      <c r="JVB44" s="1640"/>
      <c r="JVC44" s="1640"/>
      <c r="JVD44" s="1640"/>
      <c r="JVE44" s="1640"/>
      <c r="JVF44" s="1640"/>
      <c r="JVG44" s="1640"/>
      <c r="JVH44" s="1640"/>
      <c r="JVI44" s="1640"/>
      <c r="JVJ44" s="1640"/>
      <c r="JVK44" s="1640"/>
      <c r="JVL44" s="1640"/>
      <c r="JVM44" s="1640"/>
      <c r="JVN44" s="1640"/>
      <c r="JVO44" s="1640"/>
      <c r="JVP44" s="1640"/>
      <c r="JVQ44" s="1640"/>
      <c r="JVR44" s="1640"/>
      <c r="JVS44" s="1640"/>
      <c r="JVT44" s="1640"/>
      <c r="JVU44" s="1640"/>
      <c r="JVV44" s="1640"/>
      <c r="JVW44" s="1640"/>
      <c r="JVX44" s="1640"/>
      <c r="JVY44" s="1640"/>
      <c r="JVZ44" s="1640"/>
      <c r="JWA44" s="1640"/>
      <c r="JWB44" s="1640"/>
      <c r="JWC44" s="1640"/>
      <c r="JWD44" s="1640"/>
      <c r="JWE44" s="1640"/>
      <c r="JWF44" s="1640"/>
      <c r="JWG44" s="1640"/>
      <c r="JWH44" s="1640"/>
      <c r="JWI44" s="1640"/>
      <c r="JWJ44" s="1640"/>
      <c r="JWK44" s="1640"/>
      <c r="JWL44" s="1640"/>
      <c r="JWM44" s="1640"/>
      <c r="JWN44" s="1640"/>
      <c r="JWO44" s="1640"/>
      <c r="JWP44" s="1640"/>
      <c r="JWQ44" s="1640"/>
      <c r="JWR44" s="1640"/>
      <c r="JWS44" s="1640"/>
      <c r="JWT44" s="1640"/>
      <c r="JWU44" s="1640"/>
      <c r="JWV44" s="1640"/>
      <c r="JWW44" s="1640"/>
      <c r="JWX44" s="1640"/>
      <c r="JWY44" s="1640"/>
      <c r="JWZ44" s="1640"/>
      <c r="JXA44" s="1640"/>
      <c r="JXB44" s="1640"/>
      <c r="JXC44" s="1640"/>
      <c r="JXD44" s="1640"/>
      <c r="JXE44" s="1640"/>
      <c r="JXF44" s="1640"/>
      <c r="JXG44" s="1640"/>
      <c r="JXH44" s="1640"/>
      <c r="JXI44" s="1640"/>
      <c r="JXJ44" s="1640"/>
      <c r="JXK44" s="1640"/>
      <c r="JXL44" s="1640"/>
      <c r="JXM44" s="1640"/>
      <c r="JXN44" s="1640"/>
      <c r="JXO44" s="1640"/>
      <c r="JXP44" s="1640"/>
      <c r="JXQ44" s="1640"/>
      <c r="JXR44" s="1640"/>
      <c r="JXS44" s="1640"/>
      <c r="JXT44" s="1640"/>
      <c r="JXU44" s="1640"/>
      <c r="JXV44" s="1640"/>
      <c r="JXW44" s="1640"/>
      <c r="JXX44" s="1640"/>
      <c r="JXY44" s="1640"/>
      <c r="JXZ44" s="1640"/>
      <c r="JYA44" s="1640"/>
      <c r="JYB44" s="1640"/>
      <c r="JYC44" s="1640"/>
      <c r="JYD44" s="1640"/>
      <c r="JYE44" s="1640"/>
      <c r="JYF44" s="1640"/>
      <c r="JYG44" s="1640"/>
      <c r="JYH44" s="1640"/>
      <c r="JYI44" s="1640"/>
      <c r="JYJ44" s="1640"/>
      <c r="JYK44" s="1640"/>
      <c r="JYL44" s="1640"/>
      <c r="JYM44" s="1640"/>
      <c r="JYN44" s="1640"/>
      <c r="JYO44" s="1640"/>
      <c r="JYP44" s="1640"/>
      <c r="JYQ44" s="1640"/>
      <c r="JYR44" s="1640"/>
      <c r="JYS44" s="1640"/>
      <c r="JYT44" s="1640"/>
      <c r="JYU44" s="1640"/>
      <c r="JYV44" s="1640"/>
      <c r="JYW44" s="1640"/>
      <c r="JYX44" s="1640"/>
      <c r="JYY44" s="1640"/>
      <c r="JYZ44" s="1640"/>
      <c r="JZA44" s="1640"/>
      <c r="JZB44" s="1640"/>
      <c r="JZC44" s="1640"/>
      <c r="JZD44" s="1640"/>
      <c r="JZE44" s="1640"/>
      <c r="JZF44" s="1640"/>
      <c r="JZG44" s="1640"/>
      <c r="JZH44" s="1640"/>
      <c r="JZI44" s="1640"/>
      <c r="JZJ44" s="1640"/>
      <c r="JZK44" s="1640"/>
      <c r="JZL44" s="1640"/>
      <c r="JZM44" s="1640"/>
      <c r="JZN44" s="1640"/>
      <c r="JZO44" s="1640"/>
      <c r="JZP44" s="1640"/>
      <c r="JZQ44" s="1640"/>
      <c r="JZR44" s="1640"/>
      <c r="JZS44" s="1640"/>
      <c r="JZT44" s="1640"/>
      <c r="JZU44" s="1640"/>
      <c r="JZV44" s="1640"/>
      <c r="JZW44" s="1640"/>
      <c r="JZX44" s="1640"/>
      <c r="JZY44" s="1640"/>
      <c r="JZZ44" s="1640"/>
      <c r="KAA44" s="1640"/>
      <c r="KAB44" s="1640"/>
      <c r="KAC44" s="1640"/>
      <c r="KAD44" s="1640"/>
      <c r="KAE44" s="1640"/>
      <c r="KAF44" s="1640"/>
      <c r="KAG44" s="1640"/>
      <c r="KAH44" s="1640"/>
      <c r="KAI44" s="1640"/>
      <c r="KAJ44" s="1640"/>
      <c r="KAK44" s="1640"/>
      <c r="KAL44" s="1640"/>
      <c r="KAM44" s="1640"/>
      <c r="KAN44" s="1640"/>
      <c r="KAO44" s="1640"/>
      <c r="KAP44" s="1640"/>
      <c r="KAQ44" s="1640"/>
      <c r="KAR44" s="1640"/>
      <c r="KAS44" s="1640"/>
      <c r="KAT44" s="1640"/>
      <c r="KAU44" s="1640"/>
      <c r="KAV44" s="1640"/>
      <c r="KAW44" s="1640"/>
      <c r="KAX44" s="1640"/>
      <c r="KAY44" s="1640"/>
      <c r="KAZ44" s="1640"/>
      <c r="KBA44" s="1640"/>
      <c r="KBB44" s="1640"/>
      <c r="KBC44" s="1640"/>
      <c r="KBD44" s="1640"/>
      <c r="KBE44" s="1640"/>
      <c r="KBF44" s="1640"/>
      <c r="KBG44" s="1640"/>
      <c r="KBH44" s="1640"/>
      <c r="KBI44" s="1640"/>
      <c r="KBJ44" s="1640"/>
      <c r="KBK44" s="1640"/>
      <c r="KBL44" s="1640"/>
      <c r="KBM44" s="1640"/>
      <c r="KBN44" s="1640"/>
      <c r="KBO44" s="1640"/>
      <c r="KBP44" s="1640"/>
      <c r="KBQ44" s="1640"/>
      <c r="KBR44" s="1640"/>
      <c r="KBS44" s="1640"/>
      <c r="KBT44" s="1640"/>
      <c r="KBU44" s="1640"/>
      <c r="KBV44" s="1640"/>
      <c r="KBW44" s="1640"/>
      <c r="KBX44" s="1640"/>
      <c r="KBY44" s="1640"/>
      <c r="KBZ44" s="1640"/>
      <c r="KCA44" s="1640"/>
      <c r="KCB44" s="1640"/>
      <c r="KCC44" s="1640"/>
      <c r="KCD44" s="1640"/>
      <c r="KCE44" s="1640"/>
      <c r="KCF44" s="1640"/>
      <c r="KCG44" s="1640"/>
      <c r="KCH44" s="1640"/>
      <c r="KCI44" s="1640"/>
      <c r="KCJ44" s="1640"/>
      <c r="KCK44" s="1640"/>
      <c r="KCL44" s="1640"/>
      <c r="KCM44" s="1640"/>
      <c r="KCN44" s="1640"/>
      <c r="KCO44" s="1640"/>
      <c r="KCP44" s="1640"/>
      <c r="KCQ44" s="1640"/>
      <c r="KCR44" s="1640"/>
      <c r="KCS44" s="1640"/>
      <c r="KCT44" s="1640"/>
      <c r="KCU44" s="1640"/>
      <c r="KCV44" s="1640"/>
      <c r="KCW44" s="1640"/>
      <c r="KCX44" s="1640"/>
      <c r="KCY44" s="1640"/>
      <c r="KCZ44" s="1640"/>
      <c r="KDA44" s="1640"/>
      <c r="KDB44" s="1640"/>
      <c r="KDC44" s="1640"/>
      <c r="KDD44" s="1640"/>
      <c r="KDE44" s="1640"/>
      <c r="KDF44" s="1640"/>
      <c r="KDG44" s="1640"/>
      <c r="KDH44" s="1640"/>
      <c r="KDI44" s="1640"/>
      <c r="KDJ44" s="1640"/>
      <c r="KDK44" s="1640"/>
      <c r="KDL44" s="1640"/>
      <c r="KDM44" s="1640"/>
      <c r="KDN44" s="1640"/>
      <c r="KDO44" s="1640"/>
      <c r="KDP44" s="1640"/>
      <c r="KDQ44" s="1640"/>
      <c r="KDR44" s="1640"/>
      <c r="KDS44" s="1640"/>
      <c r="KDT44" s="1640"/>
      <c r="KDU44" s="1640"/>
      <c r="KDV44" s="1640"/>
      <c r="KDW44" s="1640"/>
      <c r="KDX44" s="1640"/>
      <c r="KDY44" s="1640"/>
      <c r="KDZ44" s="1640"/>
      <c r="KEA44" s="1640"/>
      <c r="KEB44" s="1640"/>
      <c r="KEC44" s="1640"/>
      <c r="KED44" s="1640"/>
      <c r="KEE44" s="1640"/>
      <c r="KEF44" s="1640"/>
      <c r="KEG44" s="1640"/>
      <c r="KEH44" s="1640"/>
      <c r="KEI44" s="1640"/>
      <c r="KEJ44" s="1640"/>
      <c r="KEK44" s="1640"/>
      <c r="KEL44" s="1640"/>
      <c r="KEM44" s="1640"/>
    </row>
    <row r="45" spans="1:7580" s="995" customFormat="1" ht="15.75" x14ac:dyDescent="0.2">
      <c r="B45" s="996" t="s">
        <v>407</v>
      </c>
      <c r="C45" s="997">
        <v>41600</v>
      </c>
      <c r="D45" s="998" t="s">
        <v>234</v>
      </c>
      <c r="E45" s="998"/>
      <c r="F45" s="999" t="s">
        <v>237</v>
      </c>
      <c r="G45" s="999" t="s">
        <v>42</v>
      </c>
      <c r="H45" s="1000">
        <v>4</v>
      </c>
      <c r="I45" s="1000">
        <v>12</v>
      </c>
      <c r="J45" s="1000">
        <f t="shared" si="16"/>
        <v>8</v>
      </c>
      <c r="K45" s="1000">
        <f t="shared" si="17"/>
        <v>8</v>
      </c>
      <c r="L45" s="1000">
        <v>4</v>
      </c>
      <c r="M45" s="1000">
        <v>6</v>
      </c>
      <c r="N45" s="1000">
        <f t="shared" si="11"/>
        <v>5</v>
      </c>
      <c r="O45" s="1655">
        <v>1</v>
      </c>
      <c r="P45" s="1001"/>
      <c r="Q45" s="1656">
        <f t="shared" si="12"/>
        <v>2</v>
      </c>
      <c r="R45" s="1002"/>
      <c r="S45" s="1002"/>
      <c r="T45" s="1002"/>
      <c r="U45" s="1002"/>
      <c r="V45" s="1655">
        <v>8</v>
      </c>
      <c r="W45" s="1002"/>
      <c r="X45" s="1002"/>
      <c r="Y45" s="1002"/>
      <c r="Z45" s="1002"/>
      <c r="AA45" s="1002"/>
      <c r="AB45" s="1002"/>
      <c r="AC45" s="1002"/>
      <c r="AD45" s="1002"/>
      <c r="AE45" s="1655"/>
      <c r="AF45" s="1002"/>
      <c r="AG45" s="1003"/>
      <c r="AH45" s="1001"/>
      <c r="AI45" s="1657"/>
      <c r="AJ45" s="1658">
        <f t="shared" si="13"/>
        <v>24</v>
      </c>
      <c r="AK45" s="1005"/>
      <c r="AL45" s="1006"/>
      <c r="AM45" s="1007"/>
      <c r="AN45" s="1007"/>
      <c r="AO45" s="1008">
        <v>12</v>
      </c>
      <c r="AP45" s="1009">
        <f>C45*AJ45*AO45</f>
        <v>11980800</v>
      </c>
      <c r="AQ45" s="1009"/>
      <c r="AR45" s="1009"/>
      <c r="AS45" s="1009"/>
      <c r="AT45" s="1009"/>
      <c r="AU45" s="1009"/>
      <c r="KEN45" s="1019"/>
    </row>
    <row r="46" spans="1:7580" s="1019" customFormat="1" ht="15.75" x14ac:dyDescent="0.2">
      <c r="A46" s="995">
        <v>56</v>
      </c>
      <c r="B46" s="996" t="s">
        <v>115</v>
      </c>
      <c r="C46" s="997">
        <v>76800</v>
      </c>
      <c r="D46" s="998" t="s">
        <v>234</v>
      </c>
      <c r="E46" s="998" t="s">
        <v>240</v>
      </c>
      <c r="F46" s="999" t="s">
        <v>241</v>
      </c>
      <c r="G46" s="999" t="s">
        <v>42</v>
      </c>
      <c r="H46" s="1000">
        <v>2</v>
      </c>
      <c r="I46" s="1000">
        <v>2</v>
      </c>
      <c r="J46" s="1000">
        <f t="shared" si="16"/>
        <v>2</v>
      </c>
      <c r="K46" s="1000">
        <f t="shared" si="17"/>
        <v>2</v>
      </c>
      <c r="L46" s="1000"/>
      <c r="M46" s="1000"/>
      <c r="N46" s="1000">
        <f t="shared" si="11"/>
        <v>0</v>
      </c>
      <c r="O46" s="1001"/>
      <c r="P46" s="1002"/>
      <c r="Q46" s="1060">
        <f t="shared" si="12"/>
        <v>0</v>
      </c>
      <c r="R46" s="1002"/>
      <c r="S46" s="1002"/>
      <c r="T46" s="1002"/>
      <c r="U46" s="1002"/>
      <c r="V46" s="1064"/>
      <c r="W46" s="1002"/>
      <c r="X46" s="1002"/>
      <c r="Y46" s="1016"/>
      <c r="Z46" s="1017"/>
      <c r="AA46" s="1018"/>
      <c r="AB46" s="1002"/>
      <c r="AC46" s="1002"/>
      <c r="AD46" s="1002"/>
      <c r="AE46" s="1003"/>
      <c r="AF46" s="1002"/>
      <c r="AG46" s="1003"/>
      <c r="AH46" s="1002"/>
      <c r="AI46" s="1004"/>
      <c r="AJ46" s="1014">
        <f t="shared" si="13"/>
        <v>2</v>
      </c>
      <c r="AK46" s="1006"/>
      <c r="AL46" s="1006">
        <f>+IF(D46="PC",1,0)</f>
        <v>1</v>
      </c>
      <c r="AM46" s="1007">
        <f>IF(D46="PC", +IF(AJ46&gt;17,1,0),0)</f>
        <v>0</v>
      </c>
      <c r="AN46" s="1007">
        <f>IF(E46="CA",1,0)</f>
        <v>1</v>
      </c>
      <c r="AO46" s="1008">
        <f>+IF(G46="S",5,+IF(D46="PM",10,12))</f>
        <v>12</v>
      </c>
      <c r="AP46" s="1009">
        <f>+C46*AO46*AJ46</f>
        <v>1843200</v>
      </c>
      <c r="AQ46" s="1009">
        <v>115008</v>
      </c>
      <c r="AR46" s="1009">
        <f>AM46*$AM$2*AO46</f>
        <v>0</v>
      </c>
      <c r="AS46" s="1009">
        <f>AP46*$AN$2*AN46</f>
        <v>64512.000000000007</v>
      </c>
      <c r="AT46" s="1009">
        <f>SUM(AP46:AS46)/AO46</f>
        <v>168560</v>
      </c>
      <c r="AU46" s="1009">
        <f>AT46*5/44</f>
        <v>19154.545454545456</v>
      </c>
      <c r="AV46" s="995"/>
      <c r="AW46" s="995"/>
      <c r="AX46" s="995"/>
      <c r="AY46" s="995"/>
      <c r="AZ46" s="995"/>
      <c r="BA46" s="995"/>
      <c r="BB46" s="995"/>
      <c r="BC46" s="995"/>
      <c r="BD46" s="995"/>
      <c r="BE46" s="995"/>
      <c r="BF46" s="995"/>
      <c r="BG46" s="995"/>
      <c r="BH46" s="995"/>
      <c r="BI46" s="995"/>
      <c r="BJ46" s="995"/>
      <c r="BK46" s="995"/>
      <c r="BL46" s="995"/>
      <c r="BM46" s="995"/>
      <c r="BN46" s="995"/>
      <c r="BO46" s="995"/>
      <c r="BP46" s="995"/>
      <c r="BQ46" s="995"/>
      <c r="BR46" s="995"/>
      <c r="BS46" s="995"/>
      <c r="BT46" s="995"/>
      <c r="BU46" s="995"/>
      <c r="BV46" s="995"/>
      <c r="BW46" s="995"/>
      <c r="BX46" s="995"/>
      <c r="BY46" s="995"/>
      <c r="BZ46" s="995"/>
      <c r="CA46" s="995"/>
      <c r="CB46" s="995"/>
      <c r="CC46" s="995"/>
      <c r="CD46" s="995"/>
      <c r="CE46" s="995"/>
      <c r="CF46" s="995"/>
      <c r="CG46" s="995"/>
      <c r="CH46" s="995"/>
      <c r="CI46" s="995"/>
      <c r="CJ46" s="995"/>
      <c r="CK46" s="995"/>
      <c r="CL46" s="995"/>
      <c r="CM46" s="995"/>
      <c r="CN46" s="995"/>
      <c r="CO46" s="995"/>
      <c r="CP46" s="995"/>
      <c r="CQ46" s="995"/>
      <c r="CR46" s="995"/>
      <c r="CS46" s="995"/>
      <c r="CT46" s="995"/>
      <c r="CU46" s="995"/>
      <c r="CV46" s="995"/>
      <c r="CW46" s="995"/>
      <c r="CX46" s="995"/>
      <c r="CY46" s="995"/>
      <c r="CZ46" s="995"/>
      <c r="DA46" s="995"/>
      <c r="DB46" s="995"/>
      <c r="DC46" s="995"/>
      <c r="DD46" s="995"/>
      <c r="DE46" s="995"/>
      <c r="DF46" s="995"/>
      <c r="DG46" s="995"/>
      <c r="DH46" s="995"/>
      <c r="DI46" s="995"/>
      <c r="DJ46" s="995"/>
      <c r="DK46" s="995"/>
      <c r="DL46" s="995"/>
      <c r="DM46" s="995"/>
      <c r="DN46" s="995"/>
      <c r="DO46" s="995"/>
      <c r="DP46" s="995"/>
      <c r="DQ46" s="995"/>
      <c r="DR46" s="995"/>
      <c r="DS46" s="995"/>
      <c r="DT46" s="995"/>
      <c r="DU46" s="995"/>
      <c r="DV46" s="995"/>
      <c r="DW46" s="995"/>
      <c r="DX46" s="995"/>
      <c r="DY46" s="995"/>
      <c r="DZ46" s="995"/>
      <c r="EA46" s="995"/>
      <c r="EB46" s="995"/>
      <c r="EC46" s="995"/>
      <c r="ED46" s="995"/>
      <c r="EE46" s="995"/>
      <c r="EF46" s="995"/>
      <c r="EG46" s="995"/>
      <c r="EH46" s="995"/>
      <c r="EI46" s="995"/>
      <c r="EJ46" s="995"/>
      <c r="EK46" s="995"/>
      <c r="EL46" s="995"/>
      <c r="EM46" s="995"/>
      <c r="EN46" s="995"/>
      <c r="EO46" s="995"/>
      <c r="EP46" s="995"/>
      <c r="EQ46" s="995"/>
      <c r="ER46" s="995"/>
      <c r="ES46" s="995"/>
      <c r="ET46" s="995"/>
      <c r="EU46" s="995"/>
      <c r="EV46" s="995"/>
      <c r="EW46" s="995"/>
      <c r="EX46" s="995"/>
      <c r="EY46" s="995"/>
      <c r="EZ46" s="995"/>
      <c r="FA46" s="995"/>
      <c r="FB46" s="995"/>
      <c r="FC46" s="995"/>
      <c r="FD46" s="995"/>
      <c r="FE46" s="995"/>
      <c r="FF46" s="995"/>
      <c r="FG46" s="995"/>
      <c r="FH46" s="995"/>
      <c r="FI46" s="995"/>
      <c r="FJ46" s="995"/>
      <c r="FK46" s="995"/>
      <c r="FL46" s="995"/>
      <c r="FM46" s="995"/>
      <c r="FN46" s="995"/>
      <c r="FO46" s="995"/>
      <c r="FP46" s="995"/>
      <c r="FQ46" s="995"/>
      <c r="FR46" s="995"/>
      <c r="FS46" s="995"/>
      <c r="FT46" s="995"/>
      <c r="FU46" s="995"/>
      <c r="FV46" s="995"/>
      <c r="FW46" s="995"/>
      <c r="FX46" s="995"/>
      <c r="FY46" s="995"/>
      <c r="FZ46" s="995"/>
      <c r="GA46" s="995"/>
      <c r="GB46" s="995"/>
      <c r="GC46" s="995"/>
      <c r="GD46" s="995"/>
      <c r="GE46" s="995"/>
      <c r="GF46" s="995"/>
      <c r="GG46" s="995"/>
      <c r="GH46" s="995"/>
      <c r="GI46" s="995"/>
      <c r="GJ46" s="995"/>
      <c r="GK46" s="995"/>
      <c r="GL46" s="995"/>
      <c r="GM46" s="995"/>
      <c r="GN46" s="995"/>
      <c r="GO46" s="995"/>
      <c r="GP46" s="995"/>
      <c r="GQ46" s="995"/>
      <c r="GR46" s="995"/>
      <c r="GS46" s="995"/>
      <c r="GT46" s="995"/>
      <c r="GU46" s="995"/>
      <c r="GV46" s="995"/>
      <c r="GW46" s="995"/>
      <c r="GX46" s="995"/>
      <c r="GY46" s="995"/>
      <c r="GZ46" s="995"/>
      <c r="HA46" s="995"/>
      <c r="HB46" s="995"/>
      <c r="HC46" s="995"/>
      <c r="HD46" s="995"/>
      <c r="HE46" s="995"/>
      <c r="HF46" s="995"/>
      <c r="HG46" s="995"/>
      <c r="HH46" s="995"/>
      <c r="HI46" s="995"/>
      <c r="HJ46" s="995"/>
      <c r="HK46" s="995"/>
      <c r="HL46" s="995"/>
      <c r="HM46" s="995"/>
      <c r="HN46" s="995"/>
      <c r="HO46" s="995"/>
      <c r="HP46" s="995"/>
      <c r="HQ46" s="995"/>
      <c r="HR46" s="995"/>
      <c r="HS46" s="995"/>
      <c r="HT46" s="995"/>
      <c r="HU46" s="995"/>
      <c r="HV46" s="995"/>
      <c r="HW46" s="995"/>
      <c r="HX46" s="995"/>
      <c r="HY46" s="995"/>
      <c r="HZ46" s="995"/>
      <c r="IA46" s="995"/>
      <c r="IB46" s="995"/>
      <c r="IC46" s="995"/>
      <c r="ID46" s="995"/>
      <c r="IE46" s="995"/>
      <c r="IF46" s="995"/>
      <c r="IG46" s="995"/>
      <c r="IH46" s="995"/>
      <c r="II46" s="995"/>
      <c r="IJ46" s="995"/>
      <c r="IK46" s="995"/>
      <c r="IL46" s="995"/>
      <c r="IM46" s="995"/>
      <c r="IN46" s="995"/>
      <c r="IO46" s="995"/>
      <c r="IP46" s="995"/>
      <c r="IQ46" s="995"/>
      <c r="IR46" s="995"/>
      <c r="IS46" s="995"/>
      <c r="IT46" s="995"/>
      <c r="IU46" s="995"/>
      <c r="IV46" s="995"/>
      <c r="IW46" s="995"/>
      <c r="IX46" s="995"/>
      <c r="IY46" s="995"/>
      <c r="IZ46" s="995"/>
      <c r="JA46" s="995"/>
      <c r="JB46" s="995"/>
      <c r="JC46" s="995"/>
      <c r="JD46" s="995"/>
      <c r="JE46" s="995"/>
      <c r="JF46" s="995"/>
      <c r="JG46" s="995"/>
      <c r="JH46" s="995"/>
      <c r="JI46" s="995"/>
      <c r="JJ46" s="995"/>
      <c r="JK46" s="995"/>
      <c r="JL46" s="995"/>
      <c r="JM46" s="995"/>
      <c r="JN46" s="995"/>
      <c r="JO46" s="995"/>
      <c r="JP46" s="995"/>
      <c r="JQ46" s="995"/>
      <c r="JR46" s="995"/>
      <c r="JS46" s="995"/>
      <c r="JT46" s="995"/>
      <c r="JU46" s="995"/>
      <c r="JV46" s="995"/>
      <c r="JW46" s="995"/>
      <c r="JX46" s="995"/>
      <c r="JY46" s="995"/>
      <c r="JZ46" s="995"/>
      <c r="KA46" s="995"/>
      <c r="KB46" s="995"/>
      <c r="KC46" s="995"/>
      <c r="KD46" s="995"/>
      <c r="KE46" s="995"/>
      <c r="KF46" s="995"/>
      <c r="KG46" s="995"/>
      <c r="KH46" s="995"/>
      <c r="KI46" s="995"/>
      <c r="KJ46" s="995"/>
      <c r="KK46" s="995"/>
      <c r="KL46" s="995"/>
      <c r="KM46" s="995"/>
      <c r="KN46" s="995"/>
      <c r="KO46" s="995"/>
      <c r="KP46" s="995"/>
      <c r="KQ46" s="995"/>
      <c r="KR46" s="995"/>
      <c r="KS46" s="995"/>
      <c r="KT46" s="995"/>
      <c r="KU46" s="995"/>
      <c r="KV46" s="995"/>
      <c r="KW46" s="995"/>
      <c r="KX46" s="995"/>
      <c r="KY46" s="995"/>
      <c r="KZ46" s="995"/>
      <c r="LA46" s="995"/>
      <c r="LB46" s="995"/>
      <c r="LC46" s="995"/>
      <c r="LD46" s="995"/>
      <c r="LE46" s="995"/>
      <c r="LF46" s="995"/>
      <c r="LG46" s="995"/>
      <c r="LH46" s="995"/>
      <c r="LI46" s="995"/>
      <c r="LJ46" s="995"/>
      <c r="LK46" s="995"/>
      <c r="LL46" s="995"/>
      <c r="LM46" s="995"/>
      <c r="LN46" s="995"/>
      <c r="LO46" s="995"/>
      <c r="LP46" s="995"/>
      <c r="LQ46" s="995"/>
      <c r="LR46" s="995"/>
      <c r="LS46" s="995"/>
      <c r="LT46" s="995"/>
      <c r="LU46" s="995"/>
      <c r="LV46" s="995"/>
      <c r="LW46" s="995"/>
      <c r="LX46" s="995"/>
      <c r="LY46" s="995"/>
      <c r="LZ46" s="995"/>
      <c r="MA46" s="995"/>
      <c r="MB46" s="995"/>
      <c r="MC46" s="995"/>
      <c r="MD46" s="995"/>
      <c r="ME46" s="995"/>
      <c r="MF46" s="995"/>
      <c r="MG46" s="995"/>
      <c r="MH46" s="995"/>
      <c r="MI46" s="995"/>
      <c r="MJ46" s="995"/>
      <c r="MK46" s="995"/>
      <c r="ML46" s="995"/>
      <c r="MM46" s="995"/>
      <c r="MN46" s="995"/>
      <c r="MO46" s="995"/>
      <c r="MP46" s="995"/>
      <c r="MQ46" s="995"/>
      <c r="MR46" s="995"/>
      <c r="MS46" s="995"/>
      <c r="MT46" s="995"/>
      <c r="MU46" s="995"/>
      <c r="MV46" s="995"/>
      <c r="MW46" s="995"/>
      <c r="MX46" s="995"/>
      <c r="MY46" s="995"/>
      <c r="MZ46" s="995"/>
      <c r="NA46" s="995"/>
      <c r="NB46" s="995"/>
      <c r="NC46" s="995"/>
      <c r="ND46" s="995"/>
      <c r="NE46" s="995"/>
      <c r="NF46" s="995"/>
      <c r="NG46" s="995"/>
      <c r="NH46" s="995"/>
      <c r="NI46" s="995"/>
      <c r="NJ46" s="995"/>
      <c r="NK46" s="995"/>
      <c r="NL46" s="995"/>
      <c r="NM46" s="995"/>
      <c r="NN46" s="995"/>
      <c r="NO46" s="995"/>
      <c r="NP46" s="995"/>
      <c r="NQ46" s="995"/>
      <c r="NR46" s="995"/>
      <c r="NS46" s="995"/>
      <c r="NT46" s="995"/>
      <c r="NU46" s="995"/>
      <c r="NV46" s="995"/>
      <c r="NW46" s="995"/>
      <c r="NX46" s="995"/>
      <c r="NY46" s="995"/>
      <c r="NZ46" s="995"/>
      <c r="OA46" s="995"/>
      <c r="OB46" s="995"/>
      <c r="OC46" s="995"/>
      <c r="OD46" s="995"/>
      <c r="OE46" s="995"/>
      <c r="OF46" s="995"/>
      <c r="OG46" s="995"/>
      <c r="OH46" s="995"/>
      <c r="OI46" s="995"/>
      <c r="OJ46" s="995"/>
      <c r="OK46" s="995"/>
      <c r="OL46" s="995"/>
      <c r="OM46" s="995"/>
      <c r="ON46" s="995"/>
      <c r="OO46" s="995"/>
      <c r="OP46" s="995"/>
      <c r="OQ46" s="995"/>
      <c r="OR46" s="995"/>
      <c r="OS46" s="995"/>
      <c r="OT46" s="995"/>
      <c r="OU46" s="995"/>
      <c r="OV46" s="995"/>
      <c r="OW46" s="995"/>
      <c r="OX46" s="995"/>
      <c r="OY46" s="995"/>
      <c r="OZ46" s="995"/>
      <c r="PA46" s="995"/>
      <c r="PB46" s="995"/>
      <c r="PC46" s="995"/>
      <c r="PD46" s="995"/>
      <c r="PE46" s="995"/>
      <c r="PF46" s="995"/>
      <c r="PG46" s="995"/>
      <c r="PH46" s="995"/>
      <c r="PI46" s="995"/>
      <c r="PJ46" s="995"/>
      <c r="PK46" s="995"/>
      <c r="PL46" s="995"/>
      <c r="PM46" s="995"/>
      <c r="PN46" s="995"/>
      <c r="PO46" s="995"/>
      <c r="PP46" s="995"/>
      <c r="PQ46" s="995"/>
      <c r="PR46" s="995"/>
      <c r="PS46" s="995"/>
      <c r="PT46" s="995"/>
      <c r="PU46" s="995"/>
      <c r="PV46" s="995"/>
      <c r="PW46" s="995"/>
      <c r="PX46" s="995"/>
      <c r="PY46" s="995"/>
      <c r="PZ46" s="995"/>
      <c r="QA46" s="995"/>
      <c r="QB46" s="995"/>
      <c r="QC46" s="995"/>
      <c r="QD46" s="995"/>
      <c r="QE46" s="995"/>
      <c r="QF46" s="995"/>
      <c r="QG46" s="995"/>
      <c r="QH46" s="995"/>
      <c r="QI46" s="995"/>
      <c r="QJ46" s="995"/>
      <c r="QK46" s="995"/>
      <c r="QL46" s="995"/>
      <c r="QM46" s="995"/>
      <c r="QN46" s="995"/>
      <c r="QO46" s="995"/>
      <c r="QP46" s="995"/>
      <c r="QQ46" s="995"/>
      <c r="QR46" s="995"/>
      <c r="QS46" s="995"/>
      <c r="QT46" s="995"/>
      <c r="QU46" s="995"/>
      <c r="QV46" s="995"/>
      <c r="QW46" s="995"/>
      <c r="QX46" s="995"/>
      <c r="QY46" s="995"/>
      <c r="QZ46" s="995"/>
      <c r="RA46" s="995"/>
      <c r="RB46" s="995"/>
      <c r="RC46" s="995"/>
      <c r="RD46" s="995"/>
      <c r="RE46" s="995"/>
      <c r="RF46" s="995"/>
      <c r="RG46" s="995"/>
      <c r="RH46" s="995"/>
      <c r="RI46" s="995"/>
      <c r="RJ46" s="995"/>
      <c r="RK46" s="995"/>
      <c r="RL46" s="995"/>
      <c r="RM46" s="995"/>
      <c r="RN46" s="995"/>
      <c r="RO46" s="995"/>
      <c r="RP46" s="995"/>
      <c r="RQ46" s="995"/>
      <c r="RR46" s="995"/>
      <c r="RS46" s="995"/>
      <c r="RT46" s="995"/>
      <c r="RU46" s="995"/>
      <c r="RV46" s="995"/>
      <c r="RW46" s="995"/>
      <c r="RX46" s="995"/>
      <c r="RY46" s="995"/>
      <c r="RZ46" s="995"/>
      <c r="SA46" s="995"/>
      <c r="SB46" s="995"/>
      <c r="SC46" s="995"/>
      <c r="SD46" s="995"/>
      <c r="SE46" s="995"/>
      <c r="SF46" s="995"/>
      <c r="SG46" s="995"/>
      <c r="SH46" s="995"/>
      <c r="SI46" s="995"/>
      <c r="SJ46" s="995"/>
      <c r="SK46" s="995"/>
      <c r="SL46" s="995"/>
      <c r="SM46" s="995"/>
      <c r="SN46" s="995"/>
      <c r="SO46" s="995"/>
      <c r="SP46" s="995"/>
      <c r="SQ46" s="995"/>
      <c r="SR46" s="995"/>
      <c r="SS46" s="995"/>
      <c r="ST46" s="995"/>
      <c r="SU46" s="995"/>
      <c r="SV46" s="995"/>
      <c r="SW46" s="995"/>
      <c r="SX46" s="995"/>
      <c r="SY46" s="995"/>
      <c r="SZ46" s="995"/>
      <c r="TA46" s="995"/>
      <c r="TB46" s="995"/>
      <c r="TC46" s="995"/>
      <c r="TD46" s="995"/>
      <c r="TE46" s="995"/>
      <c r="TF46" s="995"/>
      <c r="TG46" s="995"/>
      <c r="TH46" s="995"/>
      <c r="TI46" s="995"/>
      <c r="TJ46" s="995"/>
      <c r="TK46" s="995"/>
      <c r="TL46" s="995"/>
      <c r="TM46" s="995"/>
      <c r="TN46" s="995"/>
      <c r="TO46" s="995"/>
      <c r="TP46" s="995"/>
      <c r="TQ46" s="995"/>
      <c r="TR46" s="995"/>
      <c r="TS46" s="995"/>
      <c r="TT46" s="995"/>
      <c r="TU46" s="995"/>
      <c r="TV46" s="995"/>
      <c r="TW46" s="995"/>
      <c r="TX46" s="995"/>
      <c r="TY46" s="995"/>
      <c r="TZ46" s="995"/>
      <c r="UA46" s="995"/>
      <c r="UB46" s="995"/>
      <c r="UC46" s="995"/>
      <c r="UD46" s="995"/>
      <c r="UE46" s="995"/>
      <c r="UF46" s="995"/>
      <c r="UG46" s="995"/>
      <c r="UH46" s="995"/>
      <c r="UI46" s="995"/>
      <c r="UJ46" s="995"/>
      <c r="UK46" s="995"/>
      <c r="UL46" s="995"/>
      <c r="UM46" s="995"/>
      <c r="UN46" s="995"/>
      <c r="UO46" s="995"/>
      <c r="UP46" s="995"/>
      <c r="UQ46" s="995"/>
      <c r="UR46" s="995"/>
      <c r="US46" s="995"/>
      <c r="UT46" s="995"/>
      <c r="UU46" s="995"/>
      <c r="UV46" s="995"/>
      <c r="UW46" s="995"/>
      <c r="UX46" s="995"/>
      <c r="UY46" s="995"/>
      <c r="UZ46" s="995"/>
      <c r="VA46" s="995"/>
      <c r="VB46" s="995"/>
      <c r="VC46" s="995"/>
      <c r="VD46" s="995"/>
      <c r="VE46" s="995"/>
      <c r="VF46" s="995"/>
      <c r="VG46" s="995"/>
      <c r="VH46" s="995"/>
      <c r="VI46" s="995"/>
      <c r="VJ46" s="995"/>
      <c r="VK46" s="995"/>
      <c r="VL46" s="995"/>
      <c r="VM46" s="995"/>
      <c r="VN46" s="995"/>
      <c r="VO46" s="995"/>
      <c r="VP46" s="995"/>
      <c r="VQ46" s="995"/>
      <c r="VR46" s="995"/>
      <c r="VS46" s="995"/>
      <c r="VT46" s="995"/>
      <c r="VU46" s="995"/>
      <c r="VV46" s="995"/>
      <c r="VW46" s="995"/>
      <c r="VX46" s="995"/>
      <c r="VY46" s="995"/>
      <c r="VZ46" s="995"/>
      <c r="WA46" s="995"/>
      <c r="WB46" s="995"/>
      <c r="WC46" s="995"/>
      <c r="WD46" s="995"/>
      <c r="WE46" s="995"/>
      <c r="WF46" s="995"/>
      <c r="WG46" s="995"/>
      <c r="WH46" s="995"/>
      <c r="WI46" s="995"/>
      <c r="WJ46" s="995"/>
      <c r="WK46" s="995"/>
      <c r="WL46" s="995"/>
      <c r="WM46" s="995"/>
      <c r="WN46" s="995"/>
      <c r="WO46" s="995"/>
      <c r="WP46" s="995"/>
      <c r="WQ46" s="995"/>
      <c r="WR46" s="995"/>
      <c r="WS46" s="995"/>
      <c r="WT46" s="995"/>
      <c r="WU46" s="995"/>
      <c r="WV46" s="995"/>
      <c r="WW46" s="995"/>
      <c r="WX46" s="995"/>
      <c r="WY46" s="995"/>
      <c r="WZ46" s="995"/>
      <c r="XA46" s="995"/>
      <c r="XB46" s="995"/>
      <c r="XC46" s="995"/>
      <c r="XD46" s="995"/>
      <c r="XE46" s="995"/>
      <c r="XF46" s="995"/>
      <c r="XG46" s="995"/>
      <c r="XH46" s="995"/>
      <c r="XI46" s="995"/>
      <c r="XJ46" s="995"/>
      <c r="XK46" s="995"/>
      <c r="XL46" s="995"/>
      <c r="XM46" s="995"/>
      <c r="XN46" s="995"/>
      <c r="XO46" s="995"/>
      <c r="XP46" s="995"/>
      <c r="XQ46" s="995"/>
      <c r="XR46" s="995"/>
      <c r="XS46" s="995"/>
      <c r="XT46" s="995"/>
      <c r="XU46" s="995"/>
      <c r="XV46" s="995"/>
      <c r="XW46" s="995"/>
      <c r="XX46" s="995"/>
      <c r="XY46" s="995"/>
      <c r="XZ46" s="995"/>
      <c r="YA46" s="995"/>
      <c r="YB46" s="995"/>
      <c r="YC46" s="995"/>
      <c r="YD46" s="995"/>
      <c r="YE46" s="995"/>
      <c r="YF46" s="995"/>
      <c r="YG46" s="995"/>
      <c r="YH46" s="995"/>
      <c r="YI46" s="995"/>
      <c r="YJ46" s="995"/>
      <c r="YK46" s="995"/>
      <c r="YL46" s="995"/>
      <c r="YM46" s="995"/>
      <c r="YN46" s="995"/>
      <c r="YO46" s="995"/>
      <c r="YP46" s="995"/>
      <c r="YQ46" s="995"/>
      <c r="YR46" s="995"/>
      <c r="YS46" s="995"/>
      <c r="YT46" s="995"/>
      <c r="YU46" s="995"/>
      <c r="YV46" s="995"/>
      <c r="YW46" s="995"/>
      <c r="YX46" s="995"/>
      <c r="YY46" s="995"/>
      <c r="YZ46" s="995"/>
      <c r="ZA46" s="995"/>
      <c r="ZB46" s="995"/>
      <c r="ZC46" s="995"/>
      <c r="ZD46" s="995"/>
      <c r="ZE46" s="995"/>
      <c r="ZF46" s="995"/>
      <c r="ZG46" s="995"/>
      <c r="ZH46" s="995"/>
      <c r="ZI46" s="995"/>
      <c r="ZJ46" s="995"/>
      <c r="ZK46" s="995"/>
      <c r="ZL46" s="995"/>
      <c r="ZM46" s="995"/>
      <c r="ZN46" s="995"/>
      <c r="ZO46" s="995"/>
      <c r="ZP46" s="995"/>
      <c r="ZQ46" s="995"/>
      <c r="ZR46" s="995"/>
      <c r="ZS46" s="995"/>
      <c r="ZT46" s="995"/>
      <c r="ZU46" s="995"/>
      <c r="ZV46" s="995"/>
      <c r="ZW46" s="995"/>
      <c r="ZX46" s="995"/>
      <c r="ZY46" s="995"/>
      <c r="ZZ46" s="995"/>
      <c r="AAA46" s="995"/>
      <c r="AAB46" s="995"/>
      <c r="AAC46" s="995"/>
      <c r="AAD46" s="995"/>
      <c r="AAE46" s="995"/>
      <c r="AAF46" s="995"/>
      <c r="AAG46" s="995"/>
      <c r="AAH46" s="995"/>
      <c r="AAI46" s="995"/>
      <c r="AAJ46" s="995"/>
      <c r="AAK46" s="995"/>
      <c r="AAL46" s="995"/>
      <c r="AAM46" s="995"/>
      <c r="AAN46" s="995"/>
      <c r="AAO46" s="995"/>
      <c r="AAP46" s="995"/>
      <c r="AAQ46" s="995"/>
      <c r="AAR46" s="995"/>
      <c r="AAS46" s="995"/>
      <c r="AAT46" s="995"/>
      <c r="AAU46" s="995"/>
      <c r="AAV46" s="995"/>
      <c r="AAW46" s="995"/>
      <c r="AAX46" s="995"/>
      <c r="AAY46" s="995"/>
      <c r="AAZ46" s="995"/>
      <c r="ABA46" s="995"/>
      <c r="ABB46" s="995"/>
      <c r="ABC46" s="995"/>
      <c r="ABD46" s="995"/>
      <c r="ABE46" s="995"/>
      <c r="ABF46" s="995"/>
      <c r="ABG46" s="995"/>
      <c r="ABH46" s="995"/>
      <c r="ABI46" s="995"/>
      <c r="ABJ46" s="995"/>
      <c r="ABK46" s="995"/>
      <c r="ABL46" s="995"/>
      <c r="ABM46" s="995"/>
      <c r="ABN46" s="995"/>
      <c r="ABO46" s="995"/>
      <c r="ABP46" s="995"/>
      <c r="ABQ46" s="995"/>
      <c r="ABR46" s="995"/>
      <c r="ABS46" s="995"/>
      <c r="ABT46" s="995"/>
      <c r="ABU46" s="995"/>
      <c r="ABV46" s="995"/>
      <c r="ABW46" s="995"/>
      <c r="ABX46" s="995"/>
      <c r="ABY46" s="995"/>
      <c r="ABZ46" s="995"/>
      <c r="ACA46" s="995"/>
      <c r="ACB46" s="995"/>
      <c r="ACC46" s="995"/>
      <c r="ACD46" s="995"/>
      <c r="ACE46" s="995"/>
      <c r="ACF46" s="995"/>
      <c r="ACG46" s="995"/>
      <c r="ACH46" s="995"/>
      <c r="ACI46" s="995"/>
      <c r="ACJ46" s="995"/>
      <c r="ACK46" s="995"/>
      <c r="ACL46" s="995"/>
      <c r="ACM46" s="995"/>
      <c r="ACN46" s="995"/>
      <c r="ACO46" s="995"/>
      <c r="ACP46" s="995"/>
      <c r="ACQ46" s="995"/>
      <c r="ACR46" s="995"/>
      <c r="ACS46" s="995"/>
      <c r="ACT46" s="995"/>
      <c r="ACU46" s="995"/>
      <c r="ACV46" s="995"/>
      <c r="ACW46" s="995"/>
      <c r="ACX46" s="995"/>
      <c r="ACY46" s="995"/>
      <c r="ACZ46" s="995"/>
      <c r="ADA46" s="995"/>
      <c r="ADB46" s="995"/>
      <c r="ADC46" s="995"/>
      <c r="ADD46" s="995"/>
      <c r="ADE46" s="995"/>
      <c r="ADF46" s="995"/>
      <c r="ADG46" s="995"/>
      <c r="ADH46" s="995"/>
      <c r="ADI46" s="995"/>
      <c r="ADJ46" s="995"/>
      <c r="ADK46" s="995"/>
      <c r="ADL46" s="995"/>
      <c r="ADM46" s="995"/>
      <c r="ADN46" s="995"/>
      <c r="ADO46" s="995"/>
      <c r="ADP46" s="995"/>
      <c r="ADQ46" s="995"/>
      <c r="ADR46" s="995"/>
      <c r="ADS46" s="995"/>
      <c r="ADT46" s="995"/>
      <c r="ADU46" s="995"/>
      <c r="ADV46" s="995"/>
      <c r="ADW46" s="995"/>
      <c r="ADX46" s="995"/>
      <c r="ADY46" s="995"/>
      <c r="ADZ46" s="995"/>
      <c r="AEA46" s="995"/>
      <c r="AEB46" s="995"/>
      <c r="AEC46" s="995"/>
      <c r="AED46" s="995"/>
      <c r="AEE46" s="995"/>
      <c r="AEF46" s="995"/>
      <c r="AEG46" s="995"/>
      <c r="AEH46" s="995"/>
      <c r="AEI46" s="995"/>
      <c r="AEJ46" s="995"/>
      <c r="AEK46" s="995"/>
      <c r="AEL46" s="995"/>
      <c r="AEM46" s="995"/>
      <c r="AEN46" s="995"/>
      <c r="AEO46" s="995"/>
      <c r="AEP46" s="995"/>
      <c r="AEQ46" s="995"/>
      <c r="AER46" s="995"/>
      <c r="AES46" s="995"/>
      <c r="AET46" s="995"/>
      <c r="AEU46" s="995"/>
      <c r="AEV46" s="995"/>
      <c r="AEW46" s="995"/>
      <c r="AEX46" s="995"/>
      <c r="AEY46" s="995"/>
      <c r="AEZ46" s="995"/>
      <c r="AFA46" s="995"/>
      <c r="AFB46" s="995"/>
      <c r="AFC46" s="995"/>
      <c r="AFD46" s="995"/>
      <c r="AFE46" s="995"/>
      <c r="AFF46" s="995"/>
      <c r="AFG46" s="995"/>
      <c r="AFH46" s="995"/>
      <c r="AFI46" s="995"/>
      <c r="AFJ46" s="995"/>
      <c r="AFK46" s="995"/>
      <c r="AFL46" s="995"/>
      <c r="AFM46" s="995"/>
      <c r="AFN46" s="995"/>
      <c r="AFO46" s="995"/>
      <c r="AFP46" s="995"/>
      <c r="AFQ46" s="995"/>
      <c r="AFR46" s="995"/>
      <c r="AFS46" s="995"/>
      <c r="AFT46" s="995"/>
      <c r="AFU46" s="995"/>
      <c r="AFV46" s="995"/>
      <c r="AFW46" s="995"/>
      <c r="AFX46" s="995"/>
      <c r="AFY46" s="995"/>
      <c r="AFZ46" s="995"/>
      <c r="AGA46" s="995"/>
      <c r="AGB46" s="995"/>
      <c r="AGC46" s="995"/>
      <c r="AGD46" s="995"/>
      <c r="AGE46" s="995"/>
      <c r="AGF46" s="995"/>
      <c r="AGG46" s="995"/>
      <c r="AGH46" s="995"/>
      <c r="AGI46" s="995"/>
      <c r="AGJ46" s="995"/>
      <c r="AGK46" s="995"/>
      <c r="AGL46" s="995"/>
      <c r="AGM46" s="995"/>
      <c r="AGN46" s="995"/>
      <c r="AGO46" s="995"/>
      <c r="AGP46" s="995"/>
      <c r="AGQ46" s="995"/>
      <c r="AGR46" s="995"/>
      <c r="AGS46" s="995"/>
      <c r="AGT46" s="995"/>
      <c r="AGU46" s="995"/>
      <c r="AGV46" s="995"/>
      <c r="AGW46" s="995"/>
      <c r="AGX46" s="995"/>
      <c r="AGY46" s="995"/>
      <c r="AGZ46" s="995"/>
      <c r="AHA46" s="995"/>
      <c r="AHB46" s="995"/>
      <c r="AHC46" s="995"/>
      <c r="AHD46" s="995"/>
      <c r="AHE46" s="995"/>
      <c r="AHF46" s="995"/>
      <c r="AHG46" s="995"/>
      <c r="AHH46" s="995"/>
      <c r="AHI46" s="995"/>
      <c r="AHJ46" s="995"/>
      <c r="AHK46" s="995"/>
      <c r="AHL46" s="995"/>
      <c r="AHM46" s="995"/>
      <c r="AHN46" s="995"/>
      <c r="AHO46" s="995"/>
      <c r="AHP46" s="995"/>
      <c r="AHQ46" s="995"/>
      <c r="AHR46" s="995"/>
      <c r="AHS46" s="995"/>
      <c r="AHT46" s="995"/>
      <c r="AHU46" s="995"/>
      <c r="AHV46" s="995"/>
      <c r="AHW46" s="995"/>
      <c r="AHX46" s="995"/>
      <c r="AHY46" s="995"/>
      <c r="AHZ46" s="995"/>
      <c r="AIA46" s="995"/>
      <c r="AIB46" s="995"/>
      <c r="AIC46" s="995"/>
      <c r="AID46" s="995"/>
      <c r="AIE46" s="995"/>
      <c r="AIF46" s="995"/>
      <c r="AIG46" s="995"/>
      <c r="AIH46" s="995"/>
      <c r="AII46" s="995"/>
      <c r="AIJ46" s="995"/>
      <c r="AIK46" s="995"/>
      <c r="AIL46" s="995"/>
      <c r="AIM46" s="995"/>
      <c r="AIN46" s="995"/>
      <c r="AIO46" s="995"/>
      <c r="AIP46" s="995"/>
      <c r="AIQ46" s="995"/>
      <c r="AIR46" s="995"/>
      <c r="AIS46" s="995"/>
      <c r="AIT46" s="995"/>
      <c r="AIU46" s="995"/>
      <c r="AIV46" s="995"/>
      <c r="AIW46" s="995"/>
      <c r="AIX46" s="995"/>
      <c r="AIY46" s="995"/>
      <c r="AIZ46" s="995"/>
      <c r="AJA46" s="995"/>
      <c r="AJB46" s="995"/>
      <c r="AJC46" s="995"/>
      <c r="AJD46" s="995"/>
      <c r="AJE46" s="995"/>
      <c r="AJF46" s="995"/>
      <c r="AJG46" s="995"/>
      <c r="AJH46" s="995"/>
      <c r="AJI46" s="995"/>
      <c r="AJJ46" s="995"/>
      <c r="AJK46" s="995"/>
      <c r="AJL46" s="995"/>
      <c r="AJM46" s="995"/>
      <c r="AJN46" s="995"/>
      <c r="AJO46" s="995"/>
      <c r="AJP46" s="995"/>
      <c r="AJQ46" s="995"/>
      <c r="AJR46" s="995"/>
      <c r="AJS46" s="995"/>
      <c r="AJT46" s="995"/>
      <c r="AJU46" s="995"/>
      <c r="AJV46" s="995"/>
      <c r="AJW46" s="995"/>
      <c r="AJX46" s="995"/>
      <c r="AJY46" s="995"/>
      <c r="AJZ46" s="995"/>
      <c r="AKA46" s="995"/>
      <c r="AKB46" s="995"/>
      <c r="AKC46" s="995"/>
      <c r="AKD46" s="995"/>
      <c r="AKE46" s="995"/>
      <c r="AKF46" s="995"/>
      <c r="AKG46" s="995"/>
      <c r="AKH46" s="995"/>
      <c r="AKI46" s="995"/>
      <c r="AKJ46" s="995"/>
      <c r="AKK46" s="995"/>
      <c r="AKL46" s="995"/>
      <c r="AKM46" s="995"/>
      <c r="AKN46" s="995"/>
      <c r="AKO46" s="995"/>
      <c r="AKP46" s="995"/>
      <c r="AKQ46" s="995"/>
      <c r="AKR46" s="995"/>
      <c r="AKS46" s="995"/>
      <c r="AKT46" s="995"/>
      <c r="AKU46" s="995"/>
      <c r="AKV46" s="995"/>
      <c r="AKW46" s="995"/>
      <c r="AKX46" s="995"/>
      <c r="AKY46" s="995"/>
      <c r="AKZ46" s="995"/>
      <c r="ALA46" s="995"/>
      <c r="ALB46" s="995"/>
      <c r="ALC46" s="995"/>
      <c r="ALD46" s="995"/>
      <c r="ALE46" s="995"/>
      <c r="ALF46" s="995"/>
      <c r="ALG46" s="995"/>
      <c r="ALH46" s="995"/>
      <c r="ALI46" s="995"/>
      <c r="ALJ46" s="995"/>
      <c r="ALK46" s="995"/>
      <c r="ALL46" s="995"/>
      <c r="ALM46" s="995"/>
      <c r="ALN46" s="995"/>
      <c r="ALO46" s="995"/>
      <c r="ALP46" s="995"/>
      <c r="ALQ46" s="995"/>
      <c r="ALR46" s="995"/>
      <c r="ALS46" s="995"/>
      <c r="ALT46" s="995"/>
      <c r="ALU46" s="995"/>
      <c r="ALV46" s="995"/>
      <c r="ALW46" s="995"/>
      <c r="ALX46" s="995"/>
      <c r="ALY46" s="995"/>
      <c r="ALZ46" s="995"/>
      <c r="AMA46" s="995"/>
      <c r="AMB46" s="995"/>
      <c r="AMC46" s="995"/>
      <c r="AMD46" s="995"/>
      <c r="AME46" s="995"/>
      <c r="AMF46" s="995"/>
      <c r="AMG46" s="995"/>
      <c r="AMH46" s="995"/>
      <c r="AMI46" s="995"/>
      <c r="AMJ46" s="995"/>
      <c r="AMK46" s="995"/>
      <c r="AML46" s="995"/>
      <c r="AMM46" s="995"/>
      <c r="AMN46" s="995"/>
      <c r="AMO46" s="995"/>
      <c r="AMP46" s="995"/>
      <c r="AMQ46" s="995"/>
      <c r="AMR46" s="995"/>
      <c r="AMS46" s="995"/>
      <c r="AMT46" s="995"/>
      <c r="AMU46" s="995"/>
      <c r="AMV46" s="995"/>
      <c r="AMW46" s="995"/>
      <c r="AMX46" s="995"/>
      <c r="AMY46" s="995"/>
      <c r="AMZ46" s="995"/>
      <c r="ANA46" s="995"/>
      <c r="ANB46" s="995"/>
      <c r="ANC46" s="995"/>
      <c r="AND46" s="995"/>
      <c r="ANE46" s="995"/>
      <c r="ANF46" s="995"/>
      <c r="ANG46" s="995"/>
      <c r="ANH46" s="995"/>
      <c r="ANI46" s="995"/>
      <c r="ANJ46" s="995"/>
      <c r="ANK46" s="995"/>
      <c r="ANL46" s="995"/>
      <c r="ANM46" s="995"/>
      <c r="ANN46" s="995"/>
      <c r="ANO46" s="995"/>
      <c r="ANP46" s="995"/>
      <c r="ANQ46" s="995"/>
      <c r="ANR46" s="995"/>
      <c r="ANS46" s="995"/>
      <c r="ANT46" s="995"/>
      <c r="ANU46" s="995"/>
      <c r="ANV46" s="995"/>
      <c r="ANW46" s="995"/>
      <c r="ANX46" s="995"/>
      <c r="ANY46" s="995"/>
      <c r="ANZ46" s="995"/>
      <c r="AOA46" s="995"/>
      <c r="AOB46" s="995"/>
      <c r="AOC46" s="995"/>
      <c r="AOD46" s="995"/>
      <c r="AOE46" s="995"/>
      <c r="AOF46" s="995"/>
      <c r="AOG46" s="995"/>
      <c r="AOH46" s="995"/>
      <c r="AOI46" s="995"/>
      <c r="AOJ46" s="995"/>
      <c r="AOK46" s="995"/>
      <c r="AOL46" s="995"/>
      <c r="AOM46" s="995"/>
      <c r="AON46" s="995"/>
      <c r="AOO46" s="995"/>
      <c r="AOP46" s="995"/>
      <c r="AOQ46" s="995"/>
      <c r="AOR46" s="995"/>
      <c r="AOS46" s="995"/>
      <c r="AOT46" s="995"/>
      <c r="AOU46" s="995"/>
      <c r="AOV46" s="995"/>
      <c r="AOW46" s="995"/>
      <c r="AOX46" s="995"/>
      <c r="AOY46" s="995"/>
      <c r="AOZ46" s="995"/>
      <c r="APA46" s="995"/>
      <c r="APB46" s="995"/>
      <c r="APC46" s="995"/>
      <c r="APD46" s="995"/>
      <c r="APE46" s="995"/>
      <c r="APF46" s="995"/>
      <c r="APG46" s="995"/>
      <c r="APH46" s="995"/>
      <c r="API46" s="995"/>
      <c r="APJ46" s="995"/>
      <c r="APK46" s="995"/>
      <c r="APL46" s="995"/>
      <c r="APM46" s="995"/>
      <c r="APN46" s="995"/>
      <c r="APO46" s="995"/>
      <c r="APP46" s="995"/>
      <c r="APQ46" s="995"/>
      <c r="APR46" s="995"/>
      <c r="APS46" s="995"/>
      <c r="APT46" s="995"/>
      <c r="APU46" s="995"/>
      <c r="APV46" s="995"/>
      <c r="APW46" s="995"/>
      <c r="APX46" s="995"/>
      <c r="APY46" s="995"/>
      <c r="APZ46" s="995"/>
      <c r="AQA46" s="995"/>
      <c r="AQB46" s="995"/>
      <c r="AQC46" s="995"/>
      <c r="AQD46" s="995"/>
      <c r="AQE46" s="995"/>
      <c r="AQF46" s="995"/>
      <c r="AQG46" s="995"/>
      <c r="AQH46" s="995"/>
      <c r="AQI46" s="995"/>
      <c r="AQJ46" s="995"/>
      <c r="AQK46" s="995"/>
      <c r="AQL46" s="995"/>
      <c r="AQM46" s="995"/>
      <c r="AQN46" s="995"/>
      <c r="AQO46" s="995"/>
      <c r="AQP46" s="995"/>
      <c r="AQQ46" s="995"/>
      <c r="AQR46" s="995"/>
      <c r="AQS46" s="995"/>
      <c r="AQT46" s="995"/>
      <c r="AQU46" s="995"/>
      <c r="AQV46" s="995"/>
      <c r="AQW46" s="995"/>
      <c r="AQX46" s="995"/>
      <c r="AQY46" s="995"/>
      <c r="AQZ46" s="995"/>
      <c r="ARA46" s="995"/>
      <c r="ARB46" s="995"/>
      <c r="ARC46" s="995"/>
      <c r="ARD46" s="995"/>
      <c r="ARE46" s="995"/>
      <c r="ARF46" s="995"/>
      <c r="ARG46" s="995"/>
      <c r="ARH46" s="995"/>
      <c r="ARI46" s="995"/>
      <c r="ARJ46" s="995"/>
      <c r="ARK46" s="995"/>
      <c r="ARL46" s="995"/>
      <c r="ARM46" s="995"/>
      <c r="ARN46" s="995"/>
      <c r="ARO46" s="995"/>
      <c r="ARP46" s="995"/>
      <c r="ARQ46" s="995"/>
      <c r="ARR46" s="995"/>
      <c r="ARS46" s="995"/>
      <c r="ART46" s="995"/>
      <c r="ARU46" s="995"/>
      <c r="ARV46" s="995"/>
      <c r="ARW46" s="995"/>
      <c r="ARX46" s="995"/>
      <c r="ARY46" s="995"/>
      <c r="ARZ46" s="995"/>
      <c r="ASA46" s="995"/>
      <c r="ASB46" s="995"/>
      <c r="ASC46" s="995"/>
      <c r="ASD46" s="995"/>
      <c r="ASE46" s="995"/>
      <c r="ASF46" s="995"/>
      <c r="ASG46" s="995"/>
      <c r="ASH46" s="995"/>
      <c r="ASI46" s="995"/>
      <c r="ASJ46" s="995"/>
      <c r="ASK46" s="995"/>
      <c r="ASL46" s="995"/>
      <c r="ASM46" s="995"/>
      <c r="ASN46" s="995"/>
      <c r="ASO46" s="995"/>
      <c r="ASP46" s="995"/>
      <c r="ASQ46" s="995"/>
      <c r="ASR46" s="995"/>
      <c r="ASS46" s="995"/>
      <c r="AST46" s="995"/>
      <c r="ASU46" s="995"/>
      <c r="ASV46" s="995"/>
      <c r="ASW46" s="995"/>
      <c r="ASX46" s="995"/>
      <c r="ASY46" s="995"/>
      <c r="ASZ46" s="995"/>
      <c r="ATA46" s="995"/>
      <c r="ATB46" s="995"/>
      <c r="ATC46" s="995"/>
      <c r="ATD46" s="995"/>
      <c r="ATE46" s="995"/>
      <c r="ATF46" s="995"/>
      <c r="ATG46" s="995"/>
      <c r="ATH46" s="995"/>
      <c r="ATI46" s="995"/>
      <c r="ATJ46" s="995"/>
      <c r="ATK46" s="995"/>
      <c r="ATL46" s="995"/>
      <c r="ATM46" s="995"/>
      <c r="ATN46" s="995"/>
      <c r="ATO46" s="995"/>
      <c r="ATP46" s="995"/>
      <c r="ATQ46" s="995"/>
      <c r="ATR46" s="995"/>
      <c r="ATS46" s="995"/>
      <c r="ATT46" s="995"/>
      <c r="ATU46" s="995"/>
      <c r="ATV46" s="995"/>
      <c r="ATW46" s="995"/>
      <c r="ATX46" s="995"/>
      <c r="ATY46" s="995"/>
      <c r="ATZ46" s="995"/>
      <c r="AUA46" s="995"/>
      <c r="AUB46" s="995"/>
      <c r="AUC46" s="995"/>
      <c r="AUD46" s="995"/>
      <c r="AUE46" s="995"/>
      <c r="AUF46" s="995"/>
      <c r="AUG46" s="995"/>
      <c r="AUH46" s="995"/>
      <c r="AUI46" s="995"/>
      <c r="AUJ46" s="995"/>
      <c r="AUK46" s="995"/>
      <c r="AUL46" s="995"/>
      <c r="AUM46" s="995"/>
      <c r="AUN46" s="995"/>
      <c r="AUO46" s="995"/>
      <c r="AUP46" s="995"/>
      <c r="AUQ46" s="995"/>
      <c r="AUR46" s="995"/>
      <c r="AUS46" s="995"/>
      <c r="AUT46" s="995"/>
      <c r="AUU46" s="995"/>
      <c r="AUV46" s="995"/>
      <c r="AUW46" s="995"/>
      <c r="AUX46" s="995"/>
      <c r="AUY46" s="995"/>
      <c r="AUZ46" s="995"/>
      <c r="AVA46" s="995"/>
      <c r="AVB46" s="995"/>
      <c r="AVC46" s="995"/>
      <c r="AVD46" s="995"/>
      <c r="AVE46" s="995"/>
      <c r="AVF46" s="995"/>
      <c r="AVG46" s="995"/>
      <c r="AVH46" s="995"/>
      <c r="AVI46" s="995"/>
      <c r="AVJ46" s="995"/>
      <c r="AVK46" s="995"/>
      <c r="AVL46" s="995"/>
      <c r="AVM46" s="995"/>
      <c r="AVN46" s="995"/>
      <c r="AVO46" s="995"/>
      <c r="AVP46" s="995"/>
      <c r="AVQ46" s="995"/>
      <c r="AVR46" s="995"/>
      <c r="AVS46" s="995"/>
      <c r="AVT46" s="995"/>
      <c r="AVU46" s="995"/>
      <c r="AVV46" s="995"/>
      <c r="AVW46" s="995"/>
      <c r="AVX46" s="995"/>
      <c r="AVY46" s="995"/>
      <c r="AVZ46" s="995"/>
      <c r="AWA46" s="995"/>
      <c r="AWB46" s="995"/>
      <c r="AWC46" s="995"/>
      <c r="AWD46" s="995"/>
      <c r="AWE46" s="995"/>
      <c r="AWF46" s="995"/>
      <c r="AWG46" s="995"/>
      <c r="AWH46" s="995"/>
      <c r="AWI46" s="995"/>
      <c r="AWJ46" s="995"/>
      <c r="AWK46" s="995"/>
      <c r="AWL46" s="995"/>
      <c r="AWM46" s="995"/>
      <c r="AWN46" s="995"/>
      <c r="AWO46" s="995"/>
      <c r="AWP46" s="995"/>
      <c r="AWQ46" s="995"/>
      <c r="AWR46" s="995"/>
      <c r="AWS46" s="995"/>
      <c r="AWT46" s="995"/>
      <c r="AWU46" s="995"/>
      <c r="AWV46" s="995"/>
      <c r="AWW46" s="995"/>
      <c r="AWX46" s="995"/>
      <c r="AWY46" s="995"/>
      <c r="AWZ46" s="995"/>
      <c r="AXA46" s="995"/>
      <c r="AXB46" s="995"/>
      <c r="AXC46" s="995"/>
      <c r="AXD46" s="995"/>
      <c r="AXE46" s="995"/>
      <c r="AXF46" s="995"/>
      <c r="AXG46" s="995"/>
      <c r="AXH46" s="995"/>
      <c r="AXI46" s="995"/>
      <c r="AXJ46" s="995"/>
      <c r="AXK46" s="995"/>
      <c r="AXL46" s="995"/>
      <c r="AXM46" s="995"/>
      <c r="AXN46" s="995"/>
      <c r="AXO46" s="995"/>
      <c r="AXP46" s="995"/>
      <c r="AXQ46" s="995"/>
      <c r="AXR46" s="995"/>
      <c r="AXS46" s="995"/>
      <c r="AXT46" s="995"/>
      <c r="AXU46" s="995"/>
      <c r="AXV46" s="995"/>
      <c r="AXW46" s="995"/>
      <c r="AXX46" s="995"/>
      <c r="AXY46" s="995"/>
      <c r="AXZ46" s="995"/>
      <c r="AYA46" s="995"/>
      <c r="AYB46" s="995"/>
      <c r="AYC46" s="995"/>
      <c r="AYD46" s="995"/>
      <c r="AYE46" s="995"/>
      <c r="AYF46" s="995"/>
      <c r="AYG46" s="995"/>
      <c r="AYH46" s="995"/>
      <c r="AYI46" s="995"/>
      <c r="AYJ46" s="995"/>
      <c r="AYK46" s="995"/>
      <c r="AYL46" s="995"/>
      <c r="AYM46" s="995"/>
      <c r="AYN46" s="995"/>
      <c r="AYO46" s="995"/>
      <c r="AYP46" s="995"/>
      <c r="AYQ46" s="995"/>
      <c r="AYR46" s="995"/>
      <c r="AYS46" s="995"/>
      <c r="AYT46" s="995"/>
      <c r="AYU46" s="995"/>
      <c r="AYV46" s="995"/>
      <c r="AYW46" s="995"/>
      <c r="AYX46" s="995"/>
      <c r="AYY46" s="995"/>
      <c r="AYZ46" s="995"/>
      <c r="AZA46" s="995"/>
      <c r="AZB46" s="995"/>
      <c r="AZC46" s="995"/>
      <c r="AZD46" s="995"/>
      <c r="AZE46" s="995"/>
      <c r="AZF46" s="995"/>
      <c r="AZG46" s="995"/>
      <c r="AZH46" s="995"/>
      <c r="AZI46" s="995"/>
      <c r="AZJ46" s="995"/>
      <c r="AZK46" s="995"/>
      <c r="AZL46" s="995"/>
      <c r="AZM46" s="995"/>
      <c r="AZN46" s="995"/>
      <c r="AZO46" s="995"/>
      <c r="AZP46" s="995"/>
      <c r="AZQ46" s="995"/>
      <c r="AZR46" s="995"/>
      <c r="AZS46" s="995"/>
      <c r="AZT46" s="995"/>
      <c r="AZU46" s="995"/>
      <c r="AZV46" s="995"/>
      <c r="AZW46" s="995"/>
      <c r="AZX46" s="995"/>
      <c r="AZY46" s="995"/>
      <c r="AZZ46" s="995"/>
      <c r="BAA46" s="995"/>
      <c r="BAB46" s="995"/>
      <c r="BAC46" s="995"/>
      <c r="BAD46" s="995"/>
      <c r="BAE46" s="995"/>
      <c r="BAF46" s="995"/>
      <c r="BAG46" s="995"/>
      <c r="BAH46" s="995"/>
      <c r="BAI46" s="995"/>
      <c r="BAJ46" s="995"/>
      <c r="BAK46" s="995"/>
      <c r="BAL46" s="995"/>
      <c r="BAM46" s="995"/>
      <c r="BAN46" s="995"/>
      <c r="BAO46" s="995"/>
      <c r="BAP46" s="995"/>
      <c r="BAQ46" s="995"/>
      <c r="BAR46" s="995"/>
      <c r="BAS46" s="995"/>
      <c r="BAT46" s="995"/>
      <c r="BAU46" s="995"/>
      <c r="BAV46" s="995"/>
      <c r="BAW46" s="995"/>
      <c r="BAX46" s="995"/>
      <c r="BAY46" s="995"/>
      <c r="BAZ46" s="995"/>
      <c r="BBA46" s="995"/>
      <c r="BBB46" s="995"/>
      <c r="BBC46" s="995"/>
      <c r="BBD46" s="995"/>
      <c r="BBE46" s="995"/>
      <c r="BBF46" s="995"/>
      <c r="BBG46" s="995"/>
      <c r="BBH46" s="995"/>
      <c r="BBI46" s="995"/>
      <c r="BBJ46" s="995"/>
      <c r="BBK46" s="995"/>
      <c r="BBL46" s="995"/>
      <c r="BBM46" s="995"/>
      <c r="BBN46" s="995"/>
      <c r="BBO46" s="995"/>
      <c r="BBP46" s="995"/>
      <c r="BBQ46" s="995"/>
      <c r="BBR46" s="995"/>
      <c r="BBS46" s="995"/>
      <c r="BBT46" s="995"/>
      <c r="BBU46" s="995"/>
      <c r="BBV46" s="995"/>
      <c r="BBW46" s="995"/>
      <c r="BBX46" s="995"/>
      <c r="BBY46" s="995"/>
      <c r="BBZ46" s="995"/>
      <c r="BCA46" s="995"/>
      <c r="BCB46" s="995"/>
      <c r="BCC46" s="995"/>
      <c r="BCD46" s="995"/>
      <c r="BCE46" s="995"/>
      <c r="BCF46" s="995"/>
      <c r="BCG46" s="995"/>
      <c r="BCH46" s="995"/>
      <c r="BCI46" s="995"/>
      <c r="BCJ46" s="995"/>
      <c r="BCK46" s="995"/>
      <c r="BCL46" s="995"/>
      <c r="BCM46" s="995"/>
      <c r="BCN46" s="995"/>
      <c r="BCO46" s="995"/>
      <c r="BCP46" s="995"/>
      <c r="BCQ46" s="995"/>
      <c r="BCR46" s="995"/>
      <c r="BCS46" s="995"/>
      <c r="BCT46" s="995"/>
      <c r="BCU46" s="995"/>
      <c r="BCV46" s="995"/>
      <c r="BCW46" s="995"/>
      <c r="BCX46" s="995"/>
      <c r="BCY46" s="995"/>
      <c r="BCZ46" s="995"/>
      <c r="BDA46" s="995"/>
      <c r="BDB46" s="995"/>
      <c r="BDC46" s="995"/>
      <c r="BDD46" s="995"/>
      <c r="BDE46" s="995"/>
      <c r="BDF46" s="995"/>
      <c r="BDG46" s="995"/>
      <c r="BDH46" s="995"/>
      <c r="BDI46" s="995"/>
      <c r="BDJ46" s="995"/>
      <c r="BDK46" s="995"/>
      <c r="BDL46" s="995"/>
      <c r="BDM46" s="995"/>
      <c r="BDN46" s="995"/>
      <c r="BDO46" s="995"/>
      <c r="BDP46" s="995"/>
      <c r="BDQ46" s="995"/>
      <c r="BDR46" s="995"/>
      <c r="BDS46" s="995"/>
      <c r="BDT46" s="995"/>
      <c r="BDU46" s="995"/>
      <c r="BDV46" s="995"/>
      <c r="BDW46" s="995"/>
      <c r="BDX46" s="995"/>
      <c r="BDY46" s="995"/>
      <c r="BDZ46" s="995"/>
      <c r="BEA46" s="995"/>
      <c r="BEB46" s="995"/>
      <c r="BEC46" s="995"/>
      <c r="BED46" s="995"/>
      <c r="BEE46" s="995"/>
      <c r="BEF46" s="995"/>
      <c r="BEG46" s="995"/>
      <c r="BEH46" s="995"/>
      <c r="BEI46" s="995"/>
      <c r="BEJ46" s="995"/>
      <c r="BEK46" s="995"/>
      <c r="BEL46" s="995"/>
      <c r="BEM46" s="995"/>
      <c r="BEN46" s="995"/>
      <c r="BEO46" s="995"/>
      <c r="BEP46" s="995"/>
      <c r="BEQ46" s="995"/>
      <c r="BER46" s="995"/>
      <c r="BES46" s="995"/>
      <c r="BET46" s="995"/>
      <c r="BEU46" s="995"/>
      <c r="BEV46" s="995"/>
      <c r="BEW46" s="995"/>
      <c r="BEX46" s="995"/>
      <c r="BEY46" s="995"/>
      <c r="BEZ46" s="995"/>
      <c r="BFA46" s="995"/>
      <c r="BFB46" s="995"/>
      <c r="BFC46" s="995"/>
      <c r="BFD46" s="995"/>
      <c r="BFE46" s="995"/>
      <c r="BFF46" s="995"/>
      <c r="BFG46" s="995"/>
      <c r="BFH46" s="995"/>
      <c r="BFI46" s="995"/>
      <c r="BFJ46" s="995"/>
      <c r="BFK46" s="995"/>
      <c r="BFL46" s="995"/>
      <c r="BFM46" s="995"/>
      <c r="BFN46" s="995"/>
      <c r="BFO46" s="995"/>
      <c r="BFP46" s="995"/>
      <c r="BFQ46" s="995"/>
      <c r="BFR46" s="995"/>
      <c r="BFS46" s="995"/>
      <c r="BFT46" s="995"/>
      <c r="BFU46" s="995"/>
      <c r="BFV46" s="995"/>
      <c r="BFW46" s="995"/>
      <c r="BFX46" s="995"/>
      <c r="BFY46" s="995"/>
      <c r="BFZ46" s="995"/>
      <c r="BGA46" s="995"/>
      <c r="BGB46" s="995"/>
      <c r="BGC46" s="995"/>
      <c r="BGD46" s="995"/>
      <c r="BGE46" s="995"/>
      <c r="BGF46" s="995"/>
      <c r="BGG46" s="995"/>
      <c r="BGH46" s="995"/>
      <c r="BGI46" s="995"/>
      <c r="BGJ46" s="995"/>
      <c r="BGK46" s="995"/>
      <c r="BGL46" s="995"/>
      <c r="BGM46" s="995"/>
      <c r="BGN46" s="995"/>
      <c r="BGO46" s="995"/>
      <c r="BGP46" s="995"/>
      <c r="BGQ46" s="995"/>
      <c r="BGR46" s="995"/>
      <c r="BGS46" s="995"/>
      <c r="BGT46" s="995"/>
      <c r="BGU46" s="995"/>
      <c r="BGV46" s="995"/>
      <c r="BGW46" s="995"/>
      <c r="BGX46" s="995"/>
      <c r="BGY46" s="995"/>
      <c r="BGZ46" s="995"/>
      <c r="BHA46" s="995"/>
      <c r="BHB46" s="995"/>
      <c r="BHC46" s="995"/>
      <c r="BHD46" s="995"/>
      <c r="BHE46" s="995"/>
      <c r="BHF46" s="995"/>
      <c r="BHG46" s="995"/>
      <c r="BHH46" s="995"/>
      <c r="BHI46" s="995"/>
      <c r="BHJ46" s="995"/>
      <c r="BHK46" s="995"/>
      <c r="BHL46" s="995"/>
      <c r="BHM46" s="995"/>
      <c r="BHN46" s="995"/>
      <c r="BHO46" s="995"/>
      <c r="BHP46" s="995"/>
      <c r="BHQ46" s="995"/>
      <c r="BHR46" s="995"/>
      <c r="BHS46" s="995"/>
      <c r="BHT46" s="995"/>
      <c r="BHU46" s="995"/>
      <c r="BHV46" s="995"/>
      <c r="BHW46" s="995"/>
      <c r="BHX46" s="995"/>
      <c r="BHY46" s="995"/>
      <c r="BHZ46" s="995"/>
      <c r="BIA46" s="995"/>
      <c r="BIB46" s="995"/>
      <c r="BIC46" s="995"/>
      <c r="BID46" s="995"/>
      <c r="BIE46" s="995"/>
      <c r="BIF46" s="995"/>
      <c r="BIG46" s="995"/>
      <c r="BIH46" s="995"/>
      <c r="BII46" s="995"/>
      <c r="BIJ46" s="995"/>
      <c r="BIK46" s="995"/>
      <c r="BIL46" s="995"/>
      <c r="BIM46" s="995"/>
      <c r="BIN46" s="995"/>
      <c r="BIO46" s="995"/>
      <c r="BIP46" s="995"/>
      <c r="BIQ46" s="995"/>
      <c r="BIR46" s="995"/>
      <c r="BIS46" s="995"/>
      <c r="BIT46" s="995"/>
      <c r="BIU46" s="995"/>
      <c r="BIV46" s="995"/>
      <c r="BIW46" s="995"/>
      <c r="BIX46" s="995"/>
      <c r="BIY46" s="995"/>
      <c r="BIZ46" s="995"/>
      <c r="BJA46" s="995"/>
      <c r="BJB46" s="995"/>
      <c r="BJC46" s="995"/>
      <c r="BJD46" s="995"/>
      <c r="BJE46" s="995"/>
      <c r="BJF46" s="995"/>
      <c r="BJG46" s="995"/>
      <c r="BJH46" s="995"/>
      <c r="BJI46" s="995"/>
      <c r="BJJ46" s="995"/>
      <c r="BJK46" s="995"/>
      <c r="BJL46" s="995"/>
      <c r="BJM46" s="995"/>
      <c r="BJN46" s="995"/>
      <c r="BJO46" s="995"/>
      <c r="BJP46" s="995"/>
      <c r="BJQ46" s="995"/>
      <c r="BJR46" s="995"/>
      <c r="BJS46" s="995"/>
      <c r="BJT46" s="995"/>
      <c r="BJU46" s="995"/>
      <c r="BJV46" s="995"/>
      <c r="BJW46" s="995"/>
      <c r="BJX46" s="995"/>
      <c r="BJY46" s="995"/>
      <c r="BJZ46" s="995"/>
      <c r="BKA46" s="995"/>
      <c r="BKB46" s="995"/>
      <c r="BKC46" s="995"/>
      <c r="BKD46" s="995"/>
      <c r="BKE46" s="995"/>
      <c r="BKF46" s="995"/>
      <c r="BKG46" s="995"/>
      <c r="BKH46" s="995"/>
      <c r="BKI46" s="995"/>
      <c r="BKJ46" s="995"/>
      <c r="BKK46" s="995"/>
      <c r="BKL46" s="995"/>
      <c r="BKM46" s="995"/>
      <c r="BKN46" s="995"/>
      <c r="BKO46" s="995"/>
      <c r="BKP46" s="995"/>
      <c r="BKQ46" s="995"/>
      <c r="BKR46" s="995"/>
      <c r="BKS46" s="995"/>
      <c r="BKT46" s="995"/>
      <c r="BKU46" s="995"/>
      <c r="BKV46" s="995"/>
      <c r="BKW46" s="995"/>
      <c r="BKX46" s="995"/>
      <c r="BKY46" s="995"/>
      <c r="BKZ46" s="995"/>
      <c r="BLA46" s="995"/>
      <c r="BLB46" s="995"/>
      <c r="BLC46" s="995"/>
      <c r="BLD46" s="995"/>
      <c r="BLE46" s="995"/>
      <c r="BLF46" s="995"/>
      <c r="BLG46" s="995"/>
      <c r="BLH46" s="995"/>
      <c r="BLI46" s="995"/>
      <c r="BLJ46" s="995"/>
      <c r="BLK46" s="995"/>
      <c r="BLL46" s="995"/>
      <c r="BLM46" s="995"/>
      <c r="BLN46" s="995"/>
      <c r="BLO46" s="995"/>
      <c r="BLP46" s="995"/>
      <c r="BLQ46" s="995"/>
      <c r="BLR46" s="995"/>
      <c r="BLS46" s="995"/>
      <c r="BLT46" s="995"/>
      <c r="BLU46" s="995"/>
      <c r="BLV46" s="995"/>
      <c r="BLW46" s="995"/>
      <c r="BLX46" s="995"/>
      <c r="BLY46" s="995"/>
      <c r="BLZ46" s="995"/>
      <c r="BMA46" s="995"/>
      <c r="BMB46" s="995"/>
      <c r="BMC46" s="995"/>
      <c r="BMD46" s="995"/>
      <c r="BME46" s="995"/>
      <c r="BMF46" s="995"/>
      <c r="BMG46" s="995"/>
      <c r="BMH46" s="995"/>
      <c r="BMI46" s="995"/>
      <c r="BMJ46" s="995"/>
      <c r="BMK46" s="995"/>
      <c r="BML46" s="995"/>
      <c r="BMM46" s="995"/>
      <c r="BMN46" s="995"/>
      <c r="BMO46" s="995"/>
      <c r="BMP46" s="995"/>
      <c r="BMQ46" s="995"/>
      <c r="BMR46" s="995"/>
      <c r="BMS46" s="995"/>
      <c r="BMT46" s="995"/>
      <c r="BMU46" s="995"/>
      <c r="BMV46" s="995"/>
      <c r="BMW46" s="995"/>
      <c r="BMX46" s="995"/>
      <c r="BMY46" s="995"/>
      <c r="BMZ46" s="995"/>
      <c r="BNA46" s="995"/>
      <c r="BNB46" s="995"/>
      <c r="BNC46" s="995"/>
      <c r="BND46" s="995"/>
      <c r="BNE46" s="995"/>
      <c r="BNF46" s="995"/>
      <c r="BNG46" s="995"/>
      <c r="BNH46" s="995"/>
      <c r="BNI46" s="995"/>
      <c r="BNJ46" s="995"/>
      <c r="BNK46" s="995"/>
      <c r="BNL46" s="995"/>
      <c r="BNM46" s="995"/>
      <c r="BNN46" s="995"/>
      <c r="BNO46" s="995"/>
      <c r="BNP46" s="995"/>
      <c r="BNQ46" s="995"/>
      <c r="BNR46" s="995"/>
      <c r="BNS46" s="995"/>
      <c r="BNT46" s="995"/>
      <c r="BNU46" s="995"/>
      <c r="BNV46" s="995"/>
      <c r="BNW46" s="995"/>
      <c r="BNX46" s="995"/>
      <c r="BNY46" s="995"/>
      <c r="BNZ46" s="995"/>
      <c r="BOA46" s="995"/>
      <c r="BOB46" s="995"/>
      <c r="BOC46" s="995"/>
      <c r="BOD46" s="995"/>
      <c r="BOE46" s="995"/>
      <c r="BOF46" s="995"/>
      <c r="BOG46" s="995"/>
      <c r="BOH46" s="995"/>
      <c r="BOI46" s="995"/>
      <c r="BOJ46" s="995"/>
      <c r="BOK46" s="995"/>
      <c r="BOL46" s="995"/>
      <c r="BOM46" s="995"/>
      <c r="BON46" s="995"/>
      <c r="BOO46" s="995"/>
      <c r="BOP46" s="995"/>
      <c r="BOQ46" s="995"/>
      <c r="BOR46" s="995"/>
      <c r="BOS46" s="995"/>
      <c r="BOT46" s="995"/>
      <c r="BOU46" s="995"/>
      <c r="BOV46" s="995"/>
      <c r="BOW46" s="995"/>
      <c r="BOX46" s="995"/>
      <c r="BOY46" s="995"/>
      <c r="BOZ46" s="995"/>
      <c r="BPA46" s="995"/>
      <c r="BPB46" s="995"/>
      <c r="BPC46" s="995"/>
      <c r="BPD46" s="995"/>
      <c r="BPE46" s="995"/>
      <c r="BPF46" s="995"/>
      <c r="BPG46" s="995"/>
      <c r="BPH46" s="995"/>
      <c r="BPI46" s="995"/>
      <c r="BPJ46" s="995"/>
      <c r="BPK46" s="995"/>
      <c r="BPL46" s="995"/>
      <c r="BPM46" s="995"/>
      <c r="BPN46" s="995"/>
      <c r="BPO46" s="995"/>
      <c r="BPP46" s="995"/>
      <c r="BPQ46" s="995"/>
      <c r="BPR46" s="995"/>
      <c r="BPS46" s="995"/>
      <c r="BPT46" s="995"/>
      <c r="BPU46" s="995"/>
      <c r="BPV46" s="995"/>
      <c r="BPW46" s="995"/>
      <c r="BPX46" s="995"/>
      <c r="BPY46" s="995"/>
      <c r="BPZ46" s="995"/>
      <c r="BQA46" s="995"/>
      <c r="BQB46" s="995"/>
      <c r="BQC46" s="995"/>
      <c r="BQD46" s="995"/>
      <c r="BQE46" s="995"/>
      <c r="BQF46" s="995"/>
      <c r="BQG46" s="995"/>
      <c r="BQH46" s="995"/>
      <c r="BQI46" s="995"/>
      <c r="BQJ46" s="995"/>
      <c r="BQK46" s="995"/>
      <c r="BQL46" s="995"/>
      <c r="BQM46" s="995"/>
      <c r="BQN46" s="995"/>
      <c r="BQO46" s="995"/>
      <c r="BQP46" s="995"/>
      <c r="BQQ46" s="995"/>
      <c r="BQR46" s="995"/>
      <c r="BQS46" s="995"/>
      <c r="BQT46" s="995"/>
      <c r="BQU46" s="995"/>
      <c r="BQV46" s="995"/>
      <c r="BQW46" s="995"/>
      <c r="BQX46" s="995"/>
      <c r="BQY46" s="995"/>
      <c r="BQZ46" s="995"/>
      <c r="BRA46" s="995"/>
      <c r="BRB46" s="995"/>
      <c r="BRC46" s="995"/>
      <c r="BRD46" s="995"/>
      <c r="BRE46" s="995"/>
      <c r="BRF46" s="995"/>
      <c r="BRG46" s="995"/>
      <c r="BRH46" s="995"/>
      <c r="BRI46" s="995"/>
      <c r="BRJ46" s="995"/>
      <c r="BRK46" s="995"/>
      <c r="BRL46" s="995"/>
      <c r="BRM46" s="995"/>
      <c r="BRN46" s="995"/>
      <c r="BRO46" s="995"/>
      <c r="BRP46" s="995"/>
      <c r="BRQ46" s="995"/>
      <c r="BRR46" s="995"/>
      <c r="BRS46" s="995"/>
      <c r="BRT46" s="995"/>
      <c r="BRU46" s="995"/>
      <c r="BRV46" s="995"/>
      <c r="BRW46" s="995"/>
      <c r="BRX46" s="995"/>
      <c r="BRY46" s="995"/>
      <c r="BRZ46" s="995"/>
      <c r="BSA46" s="995"/>
      <c r="BSB46" s="995"/>
      <c r="BSC46" s="995"/>
      <c r="BSD46" s="995"/>
      <c r="BSE46" s="995"/>
      <c r="BSF46" s="995"/>
      <c r="BSG46" s="995"/>
      <c r="BSH46" s="995"/>
      <c r="BSI46" s="995"/>
      <c r="BSJ46" s="995"/>
      <c r="BSK46" s="995"/>
      <c r="BSL46" s="995"/>
      <c r="BSM46" s="995"/>
      <c r="BSN46" s="995"/>
      <c r="BSO46" s="995"/>
      <c r="BSP46" s="995"/>
      <c r="BSQ46" s="995"/>
      <c r="BSR46" s="995"/>
      <c r="BSS46" s="995"/>
      <c r="BST46" s="995"/>
      <c r="BSU46" s="995"/>
      <c r="BSV46" s="995"/>
      <c r="BSW46" s="995"/>
      <c r="BSX46" s="995"/>
      <c r="BSY46" s="995"/>
      <c r="BSZ46" s="995"/>
      <c r="BTA46" s="995"/>
      <c r="BTB46" s="995"/>
      <c r="BTC46" s="995"/>
      <c r="BTD46" s="995"/>
      <c r="BTE46" s="995"/>
      <c r="BTF46" s="995"/>
      <c r="BTG46" s="995"/>
      <c r="BTH46" s="995"/>
      <c r="BTI46" s="995"/>
      <c r="BTJ46" s="995"/>
      <c r="BTK46" s="995"/>
      <c r="BTL46" s="995"/>
      <c r="BTM46" s="995"/>
      <c r="BTN46" s="995"/>
      <c r="BTO46" s="995"/>
      <c r="BTP46" s="995"/>
      <c r="BTQ46" s="995"/>
      <c r="BTR46" s="995"/>
      <c r="BTS46" s="995"/>
      <c r="BTT46" s="995"/>
      <c r="BTU46" s="995"/>
      <c r="BTV46" s="995"/>
      <c r="BTW46" s="995"/>
      <c r="BTX46" s="995"/>
      <c r="BTY46" s="995"/>
      <c r="BTZ46" s="995"/>
      <c r="BUA46" s="995"/>
      <c r="BUB46" s="995"/>
      <c r="BUC46" s="995"/>
      <c r="BUD46" s="995"/>
      <c r="BUE46" s="995"/>
      <c r="BUF46" s="995"/>
      <c r="BUG46" s="995"/>
      <c r="BUH46" s="995"/>
      <c r="BUI46" s="995"/>
      <c r="BUJ46" s="995"/>
      <c r="BUK46" s="995"/>
      <c r="BUL46" s="995"/>
      <c r="BUM46" s="995"/>
      <c r="BUN46" s="995"/>
      <c r="BUO46" s="995"/>
      <c r="BUP46" s="995"/>
      <c r="BUQ46" s="995"/>
      <c r="BUR46" s="995"/>
      <c r="BUS46" s="995"/>
      <c r="BUT46" s="995"/>
      <c r="BUU46" s="995"/>
      <c r="BUV46" s="995"/>
      <c r="BUW46" s="995"/>
      <c r="BUX46" s="995"/>
      <c r="BUY46" s="995"/>
      <c r="BUZ46" s="995"/>
      <c r="BVA46" s="995"/>
      <c r="BVB46" s="995"/>
      <c r="BVC46" s="995"/>
      <c r="BVD46" s="995"/>
      <c r="BVE46" s="995"/>
      <c r="BVF46" s="995"/>
      <c r="BVG46" s="995"/>
      <c r="BVH46" s="995"/>
      <c r="BVI46" s="995"/>
      <c r="BVJ46" s="995"/>
      <c r="BVK46" s="995"/>
      <c r="BVL46" s="995"/>
      <c r="BVM46" s="995"/>
      <c r="BVN46" s="995"/>
      <c r="BVO46" s="995"/>
      <c r="BVP46" s="995"/>
      <c r="BVQ46" s="995"/>
      <c r="BVR46" s="995"/>
      <c r="BVS46" s="995"/>
      <c r="BVT46" s="995"/>
      <c r="BVU46" s="995"/>
      <c r="BVV46" s="995"/>
      <c r="BVW46" s="995"/>
      <c r="BVX46" s="995"/>
      <c r="BVY46" s="995"/>
      <c r="BVZ46" s="995"/>
      <c r="BWA46" s="995"/>
      <c r="BWB46" s="995"/>
      <c r="BWC46" s="995"/>
      <c r="BWD46" s="995"/>
      <c r="BWE46" s="995"/>
      <c r="BWF46" s="995"/>
      <c r="BWG46" s="995"/>
      <c r="BWH46" s="995"/>
      <c r="BWI46" s="995"/>
      <c r="BWJ46" s="995"/>
      <c r="BWK46" s="995"/>
      <c r="BWL46" s="995"/>
      <c r="BWM46" s="995"/>
      <c r="BWN46" s="995"/>
      <c r="BWO46" s="995"/>
      <c r="BWP46" s="995"/>
      <c r="BWQ46" s="995"/>
      <c r="BWR46" s="995"/>
      <c r="BWS46" s="995"/>
      <c r="BWT46" s="995"/>
      <c r="BWU46" s="995"/>
      <c r="BWV46" s="995"/>
      <c r="BWW46" s="995"/>
      <c r="BWX46" s="995"/>
      <c r="BWY46" s="995"/>
      <c r="BWZ46" s="995"/>
      <c r="BXA46" s="995"/>
      <c r="BXB46" s="995"/>
      <c r="BXC46" s="995"/>
      <c r="BXD46" s="995"/>
      <c r="BXE46" s="995"/>
      <c r="BXF46" s="995"/>
      <c r="BXG46" s="995"/>
      <c r="BXH46" s="995"/>
      <c r="BXI46" s="995"/>
      <c r="BXJ46" s="995"/>
      <c r="BXK46" s="995"/>
      <c r="BXL46" s="995"/>
      <c r="BXM46" s="995"/>
      <c r="BXN46" s="995"/>
      <c r="BXO46" s="995"/>
      <c r="BXP46" s="995"/>
      <c r="BXQ46" s="995"/>
      <c r="BXR46" s="995"/>
      <c r="BXS46" s="995"/>
      <c r="BXT46" s="995"/>
      <c r="BXU46" s="995"/>
      <c r="BXV46" s="995"/>
      <c r="BXW46" s="995"/>
      <c r="BXX46" s="995"/>
      <c r="BXY46" s="995"/>
      <c r="BXZ46" s="995"/>
      <c r="BYA46" s="995"/>
      <c r="BYB46" s="995"/>
      <c r="BYC46" s="995"/>
      <c r="BYD46" s="995"/>
      <c r="BYE46" s="995"/>
      <c r="BYF46" s="995"/>
      <c r="BYG46" s="995"/>
      <c r="BYH46" s="995"/>
      <c r="BYI46" s="995"/>
      <c r="BYJ46" s="995"/>
      <c r="BYK46" s="995"/>
      <c r="BYL46" s="995"/>
      <c r="BYM46" s="995"/>
      <c r="BYN46" s="995"/>
      <c r="BYO46" s="995"/>
      <c r="BYP46" s="995"/>
      <c r="BYQ46" s="995"/>
      <c r="BYR46" s="995"/>
      <c r="BYS46" s="995"/>
      <c r="BYT46" s="995"/>
      <c r="BYU46" s="995"/>
      <c r="BYV46" s="995"/>
      <c r="BYW46" s="995"/>
      <c r="BYX46" s="995"/>
      <c r="BYY46" s="995"/>
      <c r="BYZ46" s="995"/>
      <c r="BZA46" s="995"/>
      <c r="BZB46" s="995"/>
      <c r="BZC46" s="995"/>
      <c r="BZD46" s="995"/>
      <c r="BZE46" s="995"/>
      <c r="BZF46" s="995"/>
      <c r="BZG46" s="995"/>
      <c r="BZH46" s="995"/>
      <c r="BZI46" s="995"/>
      <c r="BZJ46" s="995"/>
      <c r="BZK46" s="995"/>
      <c r="BZL46" s="995"/>
      <c r="BZM46" s="995"/>
      <c r="BZN46" s="995"/>
      <c r="BZO46" s="995"/>
      <c r="BZP46" s="995"/>
      <c r="BZQ46" s="995"/>
      <c r="BZR46" s="995"/>
      <c r="BZS46" s="995"/>
      <c r="BZT46" s="995"/>
      <c r="BZU46" s="995"/>
      <c r="BZV46" s="995"/>
      <c r="BZW46" s="995"/>
      <c r="BZX46" s="995"/>
      <c r="BZY46" s="995"/>
      <c r="BZZ46" s="995"/>
      <c r="CAA46" s="995"/>
      <c r="CAB46" s="995"/>
      <c r="CAC46" s="995"/>
      <c r="CAD46" s="995"/>
      <c r="CAE46" s="995"/>
      <c r="CAF46" s="995"/>
      <c r="CAG46" s="995"/>
      <c r="CAH46" s="995"/>
      <c r="CAI46" s="995"/>
      <c r="CAJ46" s="995"/>
      <c r="CAK46" s="995"/>
      <c r="CAL46" s="995"/>
      <c r="CAM46" s="995"/>
      <c r="CAN46" s="995"/>
      <c r="CAO46" s="995"/>
      <c r="CAP46" s="995"/>
      <c r="CAQ46" s="995"/>
      <c r="CAR46" s="995"/>
      <c r="CAS46" s="995"/>
      <c r="CAT46" s="995"/>
      <c r="CAU46" s="995"/>
      <c r="CAV46" s="995"/>
      <c r="CAW46" s="995"/>
      <c r="CAX46" s="995"/>
      <c r="CAY46" s="995"/>
      <c r="CAZ46" s="995"/>
      <c r="CBA46" s="995"/>
      <c r="CBB46" s="995"/>
      <c r="CBC46" s="995"/>
      <c r="CBD46" s="995"/>
      <c r="CBE46" s="995"/>
      <c r="CBF46" s="995"/>
      <c r="CBG46" s="995"/>
      <c r="CBH46" s="995"/>
      <c r="CBI46" s="995"/>
      <c r="CBJ46" s="995"/>
      <c r="CBK46" s="995"/>
      <c r="CBL46" s="995"/>
      <c r="CBM46" s="995"/>
      <c r="CBN46" s="995"/>
      <c r="CBO46" s="995"/>
      <c r="CBP46" s="995"/>
      <c r="CBQ46" s="995"/>
      <c r="CBR46" s="995"/>
      <c r="CBS46" s="995"/>
      <c r="CBT46" s="995"/>
      <c r="CBU46" s="995"/>
      <c r="CBV46" s="995"/>
      <c r="CBW46" s="995"/>
      <c r="CBX46" s="995"/>
      <c r="CBY46" s="995"/>
      <c r="CBZ46" s="995"/>
      <c r="CCA46" s="995"/>
      <c r="CCB46" s="995"/>
      <c r="CCC46" s="995"/>
      <c r="CCD46" s="995"/>
      <c r="CCE46" s="995"/>
      <c r="CCF46" s="995"/>
      <c r="CCG46" s="995"/>
      <c r="CCH46" s="995"/>
      <c r="CCI46" s="995"/>
      <c r="CCJ46" s="995"/>
      <c r="CCK46" s="995"/>
      <c r="CCL46" s="995"/>
      <c r="CCM46" s="995"/>
      <c r="CCN46" s="995"/>
      <c r="CCO46" s="995"/>
      <c r="CCP46" s="995"/>
      <c r="CCQ46" s="995"/>
      <c r="CCR46" s="995"/>
      <c r="CCS46" s="995"/>
      <c r="CCT46" s="995"/>
      <c r="CCU46" s="995"/>
      <c r="CCV46" s="995"/>
      <c r="CCW46" s="995"/>
      <c r="CCX46" s="995"/>
      <c r="CCY46" s="995"/>
      <c r="CCZ46" s="995"/>
      <c r="CDA46" s="995"/>
      <c r="CDB46" s="995"/>
      <c r="CDC46" s="995"/>
      <c r="CDD46" s="995"/>
      <c r="CDE46" s="995"/>
      <c r="CDF46" s="995"/>
      <c r="CDG46" s="995"/>
      <c r="CDH46" s="995"/>
      <c r="CDI46" s="995"/>
      <c r="CDJ46" s="995"/>
      <c r="CDK46" s="995"/>
      <c r="CDL46" s="995"/>
      <c r="CDM46" s="995"/>
      <c r="CDN46" s="995"/>
      <c r="CDO46" s="995"/>
      <c r="CDP46" s="995"/>
      <c r="CDQ46" s="995"/>
      <c r="CDR46" s="995"/>
      <c r="CDS46" s="995"/>
      <c r="CDT46" s="995"/>
      <c r="CDU46" s="995"/>
      <c r="CDV46" s="995"/>
      <c r="CDW46" s="995"/>
      <c r="CDX46" s="995"/>
      <c r="CDY46" s="995"/>
      <c r="CDZ46" s="995"/>
      <c r="CEA46" s="995"/>
      <c r="CEB46" s="995"/>
      <c r="CEC46" s="995"/>
      <c r="CED46" s="995"/>
      <c r="CEE46" s="995"/>
      <c r="CEF46" s="995"/>
      <c r="CEG46" s="995"/>
      <c r="CEH46" s="995"/>
      <c r="CEI46" s="995"/>
      <c r="CEJ46" s="995"/>
      <c r="CEK46" s="995"/>
      <c r="CEL46" s="995"/>
      <c r="CEM46" s="995"/>
      <c r="CEN46" s="995"/>
      <c r="CEO46" s="995"/>
      <c r="CEP46" s="995"/>
      <c r="CEQ46" s="995"/>
      <c r="CER46" s="995"/>
      <c r="CES46" s="995"/>
      <c r="CET46" s="995"/>
      <c r="CEU46" s="995"/>
      <c r="CEV46" s="995"/>
      <c r="CEW46" s="995"/>
      <c r="CEX46" s="995"/>
      <c r="CEY46" s="995"/>
      <c r="CEZ46" s="995"/>
      <c r="CFA46" s="995"/>
      <c r="CFB46" s="995"/>
      <c r="CFC46" s="995"/>
      <c r="CFD46" s="995"/>
      <c r="CFE46" s="995"/>
      <c r="CFF46" s="995"/>
      <c r="CFG46" s="995"/>
      <c r="CFH46" s="995"/>
      <c r="CFI46" s="995"/>
      <c r="CFJ46" s="995"/>
      <c r="CFK46" s="995"/>
      <c r="CFL46" s="995"/>
      <c r="CFM46" s="995"/>
      <c r="CFN46" s="995"/>
      <c r="CFO46" s="995"/>
      <c r="CFP46" s="995"/>
      <c r="CFQ46" s="995"/>
      <c r="CFR46" s="995"/>
      <c r="CFS46" s="995"/>
      <c r="CFT46" s="995"/>
      <c r="CFU46" s="995"/>
      <c r="CFV46" s="995"/>
      <c r="CFW46" s="995"/>
      <c r="CFX46" s="995"/>
      <c r="CFY46" s="995"/>
      <c r="CFZ46" s="995"/>
      <c r="CGA46" s="995"/>
      <c r="CGB46" s="995"/>
      <c r="CGC46" s="995"/>
      <c r="CGD46" s="995"/>
      <c r="CGE46" s="995"/>
      <c r="CGF46" s="995"/>
      <c r="CGG46" s="995"/>
      <c r="CGH46" s="995"/>
      <c r="CGI46" s="995"/>
      <c r="CGJ46" s="995"/>
      <c r="CGK46" s="995"/>
      <c r="CGL46" s="995"/>
      <c r="CGM46" s="995"/>
      <c r="CGN46" s="995"/>
      <c r="CGO46" s="995"/>
      <c r="CGP46" s="995"/>
      <c r="CGQ46" s="995"/>
      <c r="CGR46" s="995"/>
      <c r="CGS46" s="995"/>
      <c r="CGT46" s="995"/>
      <c r="CGU46" s="995"/>
      <c r="CGV46" s="995"/>
      <c r="CGW46" s="995"/>
      <c r="CGX46" s="995"/>
      <c r="CGY46" s="995"/>
      <c r="CGZ46" s="995"/>
      <c r="CHA46" s="995"/>
      <c r="CHB46" s="995"/>
      <c r="CHC46" s="995"/>
      <c r="CHD46" s="995"/>
      <c r="CHE46" s="995"/>
      <c r="CHF46" s="995"/>
      <c r="CHG46" s="995"/>
      <c r="CHH46" s="995"/>
      <c r="CHI46" s="995"/>
      <c r="CHJ46" s="995"/>
      <c r="CHK46" s="995"/>
      <c r="CHL46" s="995"/>
      <c r="CHM46" s="995"/>
      <c r="CHN46" s="995"/>
      <c r="CHO46" s="995"/>
      <c r="CHP46" s="995"/>
      <c r="CHQ46" s="995"/>
      <c r="CHR46" s="995"/>
      <c r="CHS46" s="995"/>
      <c r="CHT46" s="995"/>
      <c r="CHU46" s="995"/>
      <c r="CHV46" s="995"/>
      <c r="CHW46" s="995"/>
      <c r="CHX46" s="995"/>
      <c r="CHY46" s="995"/>
      <c r="CHZ46" s="995"/>
      <c r="CIA46" s="995"/>
      <c r="CIB46" s="995"/>
      <c r="CIC46" s="995"/>
      <c r="CID46" s="995"/>
      <c r="CIE46" s="995"/>
      <c r="CIF46" s="995"/>
      <c r="CIG46" s="995"/>
      <c r="CIH46" s="995"/>
      <c r="CII46" s="995"/>
      <c r="CIJ46" s="995"/>
      <c r="CIK46" s="995"/>
      <c r="CIL46" s="995"/>
      <c r="CIM46" s="995"/>
      <c r="CIN46" s="995"/>
      <c r="CIO46" s="995"/>
      <c r="CIP46" s="995"/>
      <c r="CIQ46" s="995"/>
      <c r="CIR46" s="995"/>
      <c r="CIS46" s="995"/>
      <c r="CIT46" s="995"/>
      <c r="CIU46" s="995"/>
      <c r="CIV46" s="995"/>
      <c r="CIW46" s="995"/>
      <c r="CIX46" s="995"/>
      <c r="CIY46" s="995"/>
      <c r="CIZ46" s="995"/>
      <c r="CJA46" s="995"/>
      <c r="CJB46" s="995"/>
      <c r="CJC46" s="995"/>
      <c r="CJD46" s="995"/>
      <c r="CJE46" s="995"/>
      <c r="CJF46" s="995"/>
      <c r="CJG46" s="995"/>
      <c r="CJH46" s="995"/>
      <c r="CJI46" s="995"/>
      <c r="CJJ46" s="995"/>
      <c r="CJK46" s="995"/>
      <c r="CJL46" s="995"/>
      <c r="CJM46" s="995"/>
      <c r="CJN46" s="995"/>
      <c r="CJO46" s="995"/>
      <c r="CJP46" s="995"/>
      <c r="CJQ46" s="995"/>
      <c r="CJR46" s="995"/>
      <c r="CJS46" s="995"/>
      <c r="CJT46" s="995"/>
      <c r="CJU46" s="995"/>
      <c r="CJV46" s="995"/>
      <c r="CJW46" s="995"/>
      <c r="CJX46" s="995"/>
      <c r="CJY46" s="995"/>
      <c r="CJZ46" s="995"/>
      <c r="CKA46" s="995"/>
      <c r="CKB46" s="995"/>
      <c r="CKC46" s="995"/>
      <c r="CKD46" s="995"/>
      <c r="CKE46" s="995"/>
      <c r="CKF46" s="995"/>
      <c r="CKG46" s="995"/>
      <c r="CKH46" s="995"/>
      <c r="CKI46" s="995"/>
      <c r="CKJ46" s="995"/>
      <c r="CKK46" s="995"/>
      <c r="CKL46" s="995"/>
      <c r="CKM46" s="995"/>
      <c r="CKN46" s="995"/>
      <c r="CKO46" s="995"/>
      <c r="CKP46" s="995"/>
      <c r="CKQ46" s="995"/>
      <c r="CKR46" s="995"/>
      <c r="CKS46" s="995"/>
      <c r="CKT46" s="995"/>
      <c r="CKU46" s="995"/>
      <c r="CKV46" s="995"/>
      <c r="CKW46" s="995"/>
      <c r="CKX46" s="995"/>
      <c r="CKY46" s="995"/>
      <c r="CKZ46" s="995"/>
      <c r="CLA46" s="995"/>
      <c r="CLB46" s="995"/>
      <c r="CLC46" s="995"/>
      <c r="CLD46" s="995"/>
      <c r="CLE46" s="995"/>
      <c r="CLF46" s="995"/>
      <c r="CLG46" s="995"/>
      <c r="CLH46" s="995"/>
      <c r="CLI46" s="995"/>
      <c r="CLJ46" s="995"/>
      <c r="CLK46" s="995"/>
      <c r="CLL46" s="995"/>
      <c r="CLM46" s="995"/>
      <c r="CLN46" s="995"/>
      <c r="CLO46" s="995"/>
      <c r="CLP46" s="995"/>
      <c r="CLQ46" s="995"/>
      <c r="CLR46" s="995"/>
      <c r="CLS46" s="995"/>
      <c r="CLT46" s="995"/>
      <c r="CLU46" s="995"/>
      <c r="CLV46" s="995"/>
      <c r="CLW46" s="995"/>
      <c r="CLX46" s="995"/>
      <c r="CLY46" s="995"/>
      <c r="CLZ46" s="995"/>
      <c r="CMA46" s="995"/>
      <c r="CMB46" s="995"/>
      <c r="CMC46" s="995"/>
      <c r="CMD46" s="995"/>
      <c r="CME46" s="995"/>
      <c r="CMF46" s="995"/>
      <c r="CMG46" s="995"/>
      <c r="CMH46" s="995"/>
      <c r="CMI46" s="995"/>
      <c r="CMJ46" s="995"/>
      <c r="CMK46" s="995"/>
      <c r="CML46" s="995"/>
      <c r="CMM46" s="995"/>
      <c r="CMN46" s="995"/>
      <c r="CMO46" s="995"/>
      <c r="CMP46" s="995"/>
      <c r="CMQ46" s="995"/>
      <c r="CMR46" s="995"/>
      <c r="CMS46" s="995"/>
      <c r="CMT46" s="995"/>
      <c r="CMU46" s="995"/>
      <c r="CMV46" s="995"/>
      <c r="CMW46" s="995"/>
      <c r="CMX46" s="995"/>
      <c r="CMY46" s="995"/>
      <c r="CMZ46" s="995"/>
      <c r="CNA46" s="995"/>
      <c r="CNB46" s="995"/>
      <c r="CNC46" s="995"/>
      <c r="CND46" s="995"/>
      <c r="CNE46" s="995"/>
      <c r="CNF46" s="995"/>
      <c r="CNG46" s="995"/>
      <c r="CNH46" s="995"/>
      <c r="CNI46" s="995"/>
      <c r="CNJ46" s="995"/>
      <c r="CNK46" s="995"/>
      <c r="CNL46" s="995"/>
      <c r="CNM46" s="995"/>
      <c r="CNN46" s="995"/>
      <c r="CNO46" s="995"/>
      <c r="CNP46" s="995"/>
      <c r="CNQ46" s="995"/>
      <c r="CNR46" s="995"/>
      <c r="CNS46" s="995"/>
      <c r="CNT46" s="995"/>
      <c r="CNU46" s="995"/>
      <c r="CNV46" s="995"/>
      <c r="CNW46" s="995"/>
      <c r="CNX46" s="995"/>
      <c r="CNY46" s="995"/>
      <c r="CNZ46" s="995"/>
      <c r="COA46" s="995"/>
      <c r="COB46" s="995"/>
      <c r="COC46" s="995"/>
      <c r="COD46" s="995"/>
      <c r="COE46" s="995"/>
      <c r="COF46" s="995"/>
      <c r="COG46" s="995"/>
      <c r="COH46" s="995"/>
      <c r="COI46" s="995"/>
      <c r="COJ46" s="995"/>
      <c r="COK46" s="995"/>
      <c r="COL46" s="995"/>
      <c r="COM46" s="995"/>
      <c r="CON46" s="995"/>
      <c r="COO46" s="995"/>
      <c r="COP46" s="995"/>
      <c r="COQ46" s="995"/>
      <c r="COR46" s="995"/>
      <c r="COS46" s="995"/>
      <c r="COT46" s="995"/>
      <c r="COU46" s="995"/>
      <c r="COV46" s="995"/>
      <c r="COW46" s="995"/>
      <c r="COX46" s="995"/>
      <c r="COY46" s="995"/>
      <c r="COZ46" s="995"/>
      <c r="CPA46" s="995"/>
      <c r="CPB46" s="995"/>
      <c r="CPC46" s="995"/>
      <c r="CPD46" s="995"/>
      <c r="CPE46" s="995"/>
      <c r="CPF46" s="995"/>
      <c r="CPG46" s="995"/>
      <c r="CPH46" s="995"/>
      <c r="CPI46" s="995"/>
      <c r="CPJ46" s="995"/>
      <c r="CPK46" s="995"/>
      <c r="CPL46" s="995"/>
      <c r="CPM46" s="995"/>
      <c r="CPN46" s="995"/>
      <c r="CPO46" s="995"/>
      <c r="CPP46" s="995"/>
      <c r="CPQ46" s="995"/>
      <c r="CPR46" s="995"/>
      <c r="CPS46" s="995"/>
      <c r="CPT46" s="995"/>
      <c r="CPU46" s="995"/>
      <c r="CPV46" s="995"/>
      <c r="CPW46" s="995"/>
      <c r="CPX46" s="995"/>
      <c r="CPY46" s="995"/>
      <c r="CPZ46" s="995"/>
      <c r="CQA46" s="995"/>
      <c r="CQB46" s="995"/>
      <c r="CQC46" s="995"/>
      <c r="CQD46" s="995"/>
      <c r="CQE46" s="995"/>
      <c r="CQF46" s="995"/>
      <c r="CQG46" s="995"/>
      <c r="CQH46" s="995"/>
      <c r="CQI46" s="995"/>
      <c r="CQJ46" s="995"/>
      <c r="CQK46" s="995"/>
      <c r="CQL46" s="995"/>
      <c r="CQM46" s="995"/>
      <c r="CQN46" s="995"/>
      <c r="CQO46" s="995"/>
      <c r="CQP46" s="995"/>
      <c r="CQQ46" s="995"/>
      <c r="CQR46" s="995"/>
      <c r="CQS46" s="995"/>
      <c r="CQT46" s="995"/>
      <c r="CQU46" s="995"/>
      <c r="CQV46" s="995"/>
      <c r="CQW46" s="995"/>
      <c r="CQX46" s="995"/>
      <c r="CQY46" s="995"/>
      <c r="CQZ46" s="995"/>
      <c r="CRA46" s="995"/>
      <c r="CRB46" s="995"/>
      <c r="CRC46" s="995"/>
      <c r="CRD46" s="995"/>
      <c r="CRE46" s="995"/>
      <c r="CRF46" s="995"/>
      <c r="CRG46" s="995"/>
      <c r="CRH46" s="995"/>
      <c r="CRI46" s="995"/>
      <c r="CRJ46" s="995"/>
      <c r="CRK46" s="995"/>
      <c r="CRL46" s="995"/>
      <c r="CRM46" s="995"/>
      <c r="CRN46" s="995"/>
      <c r="CRO46" s="995"/>
      <c r="CRP46" s="995"/>
      <c r="CRQ46" s="995"/>
      <c r="CRR46" s="995"/>
      <c r="CRS46" s="995"/>
      <c r="CRT46" s="995"/>
      <c r="CRU46" s="995"/>
      <c r="CRV46" s="995"/>
      <c r="CRW46" s="995"/>
      <c r="CRX46" s="995"/>
      <c r="CRY46" s="995"/>
      <c r="CRZ46" s="995"/>
      <c r="CSA46" s="995"/>
      <c r="CSB46" s="995"/>
      <c r="CSC46" s="995"/>
      <c r="CSD46" s="995"/>
      <c r="CSE46" s="995"/>
      <c r="CSF46" s="995"/>
      <c r="CSG46" s="995"/>
      <c r="CSH46" s="995"/>
      <c r="CSI46" s="995"/>
      <c r="CSJ46" s="995"/>
      <c r="CSK46" s="995"/>
      <c r="CSL46" s="995"/>
      <c r="CSM46" s="995"/>
      <c r="CSN46" s="995"/>
      <c r="CSO46" s="995"/>
      <c r="CSP46" s="995"/>
      <c r="CSQ46" s="995"/>
      <c r="CSR46" s="995"/>
      <c r="CSS46" s="995"/>
      <c r="CST46" s="995"/>
      <c r="CSU46" s="995"/>
      <c r="CSV46" s="995"/>
      <c r="CSW46" s="995"/>
      <c r="CSX46" s="995"/>
      <c r="CSY46" s="995"/>
      <c r="CSZ46" s="995"/>
      <c r="CTA46" s="995"/>
      <c r="CTB46" s="995"/>
      <c r="CTC46" s="995"/>
      <c r="CTD46" s="995"/>
      <c r="CTE46" s="995"/>
      <c r="CTF46" s="995"/>
      <c r="CTG46" s="995"/>
      <c r="CTH46" s="995"/>
      <c r="CTI46" s="995"/>
      <c r="CTJ46" s="995"/>
      <c r="CTK46" s="995"/>
      <c r="CTL46" s="995"/>
      <c r="CTM46" s="995"/>
      <c r="CTN46" s="995"/>
      <c r="CTO46" s="995"/>
      <c r="CTP46" s="995"/>
      <c r="CTQ46" s="995"/>
      <c r="CTR46" s="995"/>
      <c r="CTS46" s="995"/>
      <c r="CTT46" s="995"/>
      <c r="CTU46" s="995"/>
      <c r="CTV46" s="995"/>
      <c r="CTW46" s="995"/>
      <c r="CTX46" s="995"/>
      <c r="CTY46" s="995"/>
      <c r="CTZ46" s="995"/>
      <c r="CUA46" s="995"/>
      <c r="CUB46" s="995"/>
      <c r="CUC46" s="995"/>
      <c r="CUD46" s="995"/>
      <c r="CUE46" s="995"/>
      <c r="CUF46" s="995"/>
      <c r="CUG46" s="995"/>
      <c r="CUH46" s="995"/>
      <c r="CUI46" s="995"/>
      <c r="CUJ46" s="995"/>
      <c r="CUK46" s="995"/>
      <c r="CUL46" s="995"/>
      <c r="CUM46" s="995"/>
      <c r="CUN46" s="995"/>
      <c r="CUO46" s="995"/>
      <c r="CUP46" s="995"/>
      <c r="CUQ46" s="995"/>
      <c r="CUR46" s="995"/>
      <c r="CUS46" s="995"/>
      <c r="CUT46" s="995"/>
      <c r="CUU46" s="995"/>
      <c r="CUV46" s="995"/>
      <c r="CUW46" s="995"/>
      <c r="CUX46" s="995"/>
      <c r="CUY46" s="995"/>
      <c r="CUZ46" s="995"/>
      <c r="CVA46" s="995"/>
      <c r="CVB46" s="995"/>
      <c r="CVC46" s="995"/>
      <c r="CVD46" s="995"/>
      <c r="CVE46" s="995"/>
      <c r="CVF46" s="995"/>
      <c r="CVG46" s="995"/>
      <c r="CVH46" s="995"/>
      <c r="CVI46" s="995"/>
      <c r="CVJ46" s="995"/>
      <c r="CVK46" s="995"/>
      <c r="CVL46" s="995"/>
      <c r="CVM46" s="995"/>
      <c r="CVN46" s="995"/>
      <c r="CVO46" s="995"/>
      <c r="CVP46" s="995"/>
      <c r="CVQ46" s="995"/>
      <c r="CVR46" s="995"/>
      <c r="CVS46" s="995"/>
      <c r="CVT46" s="995"/>
      <c r="CVU46" s="995"/>
      <c r="CVV46" s="995"/>
      <c r="CVW46" s="995"/>
      <c r="CVX46" s="995"/>
      <c r="CVY46" s="995"/>
      <c r="CVZ46" s="995"/>
      <c r="CWA46" s="995"/>
      <c r="CWB46" s="995"/>
      <c r="CWC46" s="995"/>
      <c r="CWD46" s="995"/>
      <c r="CWE46" s="995"/>
      <c r="CWF46" s="995"/>
      <c r="CWG46" s="995"/>
      <c r="CWH46" s="995"/>
      <c r="CWI46" s="995"/>
      <c r="CWJ46" s="995"/>
      <c r="CWK46" s="995"/>
      <c r="CWL46" s="995"/>
      <c r="CWM46" s="995"/>
      <c r="CWN46" s="995"/>
      <c r="CWO46" s="995"/>
      <c r="CWP46" s="995"/>
      <c r="CWQ46" s="995"/>
      <c r="CWR46" s="995"/>
      <c r="CWS46" s="995"/>
      <c r="CWT46" s="995"/>
      <c r="CWU46" s="995"/>
      <c r="CWV46" s="995"/>
      <c r="CWW46" s="995"/>
      <c r="CWX46" s="995"/>
      <c r="CWY46" s="995"/>
      <c r="CWZ46" s="995"/>
      <c r="CXA46" s="995"/>
      <c r="CXB46" s="995"/>
      <c r="CXC46" s="995"/>
      <c r="CXD46" s="995"/>
      <c r="CXE46" s="995"/>
      <c r="CXF46" s="995"/>
      <c r="CXG46" s="995"/>
      <c r="CXH46" s="995"/>
      <c r="CXI46" s="995"/>
      <c r="CXJ46" s="995"/>
      <c r="CXK46" s="995"/>
      <c r="CXL46" s="995"/>
      <c r="CXM46" s="995"/>
      <c r="CXN46" s="995"/>
      <c r="CXO46" s="995"/>
      <c r="CXP46" s="995"/>
      <c r="CXQ46" s="995"/>
      <c r="CXR46" s="995"/>
      <c r="CXS46" s="995"/>
      <c r="CXT46" s="995"/>
      <c r="CXU46" s="995"/>
      <c r="CXV46" s="995"/>
      <c r="CXW46" s="995"/>
      <c r="CXX46" s="995"/>
      <c r="CXY46" s="995"/>
      <c r="CXZ46" s="995"/>
      <c r="CYA46" s="995"/>
      <c r="CYB46" s="995"/>
      <c r="CYC46" s="995"/>
      <c r="CYD46" s="995"/>
      <c r="CYE46" s="995"/>
      <c r="CYF46" s="995"/>
      <c r="CYG46" s="995"/>
      <c r="CYH46" s="995"/>
      <c r="CYI46" s="995"/>
      <c r="CYJ46" s="995"/>
      <c r="CYK46" s="995"/>
      <c r="CYL46" s="995"/>
      <c r="CYM46" s="995"/>
      <c r="CYN46" s="995"/>
      <c r="CYO46" s="995"/>
      <c r="CYP46" s="995"/>
      <c r="CYQ46" s="995"/>
      <c r="CYR46" s="995"/>
      <c r="CYS46" s="995"/>
      <c r="CYT46" s="995"/>
      <c r="CYU46" s="995"/>
      <c r="CYV46" s="995"/>
      <c r="CYW46" s="995"/>
      <c r="CYX46" s="995"/>
      <c r="CYY46" s="995"/>
      <c r="CYZ46" s="995"/>
      <c r="CZA46" s="995"/>
      <c r="CZB46" s="995"/>
      <c r="CZC46" s="995"/>
      <c r="CZD46" s="995"/>
      <c r="CZE46" s="995"/>
      <c r="CZF46" s="995"/>
      <c r="CZG46" s="995"/>
      <c r="CZH46" s="995"/>
      <c r="CZI46" s="995"/>
      <c r="CZJ46" s="995"/>
      <c r="CZK46" s="995"/>
      <c r="CZL46" s="995"/>
      <c r="CZM46" s="995"/>
      <c r="CZN46" s="995"/>
      <c r="CZO46" s="995"/>
      <c r="CZP46" s="995"/>
      <c r="CZQ46" s="995"/>
      <c r="CZR46" s="995"/>
      <c r="CZS46" s="995"/>
      <c r="CZT46" s="995"/>
      <c r="CZU46" s="995"/>
      <c r="CZV46" s="995"/>
      <c r="CZW46" s="995"/>
      <c r="CZX46" s="995"/>
      <c r="CZY46" s="995"/>
      <c r="CZZ46" s="995"/>
      <c r="DAA46" s="995"/>
      <c r="DAB46" s="995"/>
      <c r="DAC46" s="995"/>
      <c r="DAD46" s="995"/>
      <c r="DAE46" s="995"/>
      <c r="DAF46" s="995"/>
      <c r="DAG46" s="995"/>
      <c r="DAH46" s="995"/>
      <c r="DAI46" s="995"/>
      <c r="DAJ46" s="995"/>
      <c r="DAK46" s="995"/>
      <c r="DAL46" s="995"/>
      <c r="DAM46" s="995"/>
      <c r="DAN46" s="995"/>
      <c r="DAO46" s="995"/>
      <c r="DAP46" s="995"/>
      <c r="DAQ46" s="995"/>
      <c r="DAR46" s="995"/>
      <c r="DAS46" s="995"/>
      <c r="DAT46" s="995"/>
      <c r="DAU46" s="995"/>
      <c r="DAV46" s="995"/>
      <c r="DAW46" s="995"/>
      <c r="DAX46" s="995"/>
      <c r="DAY46" s="995"/>
      <c r="DAZ46" s="995"/>
      <c r="DBA46" s="995"/>
      <c r="DBB46" s="995"/>
      <c r="DBC46" s="995"/>
      <c r="DBD46" s="995"/>
      <c r="DBE46" s="995"/>
      <c r="DBF46" s="995"/>
      <c r="DBG46" s="995"/>
      <c r="DBH46" s="995"/>
      <c r="DBI46" s="995"/>
      <c r="DBJ46" s="995"/>
      <c r="DBK46" s="995"/>
      <c r="DBL46" s="995"/>
      <c r="DBM46" s="995"/>
      <c r="DBN46" s="995"/>
      <c r="DBO46" s="995"/>
      <c r="DBP46" s="995"/>
      <c r="DBQ46" s="995"/>
      <c r="DBR46" s="995"/>
      <c r="DBS46" s="995"/>
      <c r="DBT46" s="995"/>
      <c r="DBU46" s="995"/>
      <c r="DBV46" s="995"/>
      <c r="DBW46" s="995"/>
      <c r="DBX46" s="995"/>
      <c r="DBY46" s="995"/>
      <c r="DBZ46" s="995"/>
      <c r="DCA46" s="995"/>
      <c r="DCB46" s="995"/>
      <c r="DCC46" s="995"/>
      <c r="DCD46" s="995"/>
      <c r="DCE46" s="995"/>
      <c r="DCF46" s="995"/>
      <c r="DCG46" s="995"/>
      <c r="DCH46" s="995"/>
      <c r="DCI46" s="995"/>
      <c r="DCJ46" s="995"/>
      <c r="DCK46" s="995"/>
      <c r="DCL46" s="995"/>
      <c r="DCM46" s="995"/>
      <c r="DCN46" s="995"/>
      <c r="DCO46" s="995"/>
      <c r="DCP46" s="995"/>
      <c r="DCQ46" s="995"/>
      <c r="DCR46" s="995"/>
      <c r="DCS46" s="995"/>
      <c r="DCT46" s="995"/>
      <c r="DCU46" s="995"/>
      <c r="DCV46" s="995"/>
      <c r="DCW46" s="995"/>
      <c r="DCX46" s="995"/>
      <c r="DCY46" s="995"/>
      <c r="DCZ46" s="995"/>
      <c r="DDA46" s="995"/>
      <c r="DDB46" s="995"/>
      <c r="DDC46" s="995"/>
      <c r="DDD46" s="995"/>
      <c r="DDE46" s="995"/>
      <c r="DDF46" s="995"/>
      <c r="DDG46" s="995"/>
      <c r="DDH46" s="995"/>
      <c r="DDI46" s="995"/>
      <c r="DDJ46" s="995"/>
      <c r="DDK46" s="995"/>
      <c r="DDL46" s="995"/>
      <c r="DDM46" s="995"/>
      <c r="DDN46" s="995"/>
      <c r="DDO46" s="995"/>
      <c r="DDP46" s="995"/>
      <c r="DDQ46" s="995"/>
      <c r="DDR46" s="995"/>
      <c r="DDS46" s="995"/>
      <c r="DDT46" s="995"/>
      <c r="DDU46" s="995"/>
      <c r="DDV46" s="995"/>
      <c r="DDW46" s="995"/>
      <c r="DDX46" s="995"/>
      <c r="DDY46" s="995"/>
      <c r="DDZ46" s="995"/>
      <c r="DEA46" s="995"/>
      <c r="DEB46" s="995"/>
      <c r="DEC46" s="995"/>
      <c r="DED46" s="995"/>
      <c r="DEE46" s="995"/>
      <c r="DEF46" s="995"/>
      <c r="DEG46" s="995"/>
      <c r="DEH46" s="995"/>
      <c r="DEI46" s="995"/>
      <c r="DEJ46" s="995"/>
      <c r="DEK46" s="995"/>
      <c r="DEL46" s="995"/>
      <c r="DEM46" s="995"/>
      <c r="DEN46" s="995"/>
      <c r="DEO46" s="995"/>
      <c r="DEP46" s="995"/>
      <c r="DEQ46" s="995"/>
      <c r="DER46" s="995"/>
      <c r="DES46" s="995"/>
      <c r="DET46" s="995"/>
      <c r="DEU46" s="995"/>
      <c r="DEV46" s="995"/>
      <c r="DEW46" s="995"/>
      <c r="DEX46" s="995"/>
      <c r="DEY46" s="995"/>
      <c r="DEZ46" s="995"/>
      <c r="DFA46" s="995"/>
      <c r="DFB46" s="995"/>
      <c r="DFC46" s="995"/>
      <c r="DFD46" s="995"/>
      <c r="DFE46" s="995"/>
      <c r="DFF46" s="995"/>
      <c r="DFG46" s="995"/>
      <c r="DFH46" s="995"/>
      <c r="DFI46" s="995"/>
      <c r="DFJ46" s="995"/>
      <c r="DFK46" s="995"/>
      <c r="DFL46" s="995"/>
      <c r="DFM46" s="995"/>
      <c r="DFN46" s="995"/>
      <c r="DFO46" s="995"/>
      <c r="DFP46" s="995"/>
      <c r="DFQ46" s="995"/>
      <c r="DFR46" s="995"/>
      <c r="DFS46" s="995"/>
      <c r="DFT46" s="995"/>
      <c r="DFU46" s="995"/>
      <c r="DFV46" s="995"/>
      <c r="DFW46" s="995"/>
      <c r="DFX46" s="995"/>
      <c r="DFY46" s="995"/>
      <c r="DFZ46" s="995"/>
      <c r="DGA46" s="995"/>
      <c r="DGB46" s="995"/>
      <c r="DGC46" s="995"/>
      <c r="DGD46" s="995"/>
      <c r="DGE46" s="995"/>
      <c r="DGF46" s="995"/>
      <c r="DGG46" s="995"/>
      <c r="DGH46" s="995"/>
      <c r="DGI46" s="995"/>
      <c r="DGJ46" s="995"/>
      <c r="DGK46" s="995"/>
      <c r="DGL46" s="995"/>
      <c r="DGM46" s="995"/>
      <c r="DGN46" s="995"/>
      <c r="DGO46" s="995"/>
      <c r="DGP46" s="995"/>
      <c r="DGQ46" s="995"/>
      <c r="DGR46" s="995"/>
      <c r="DGS46" s="995"/>
      <c r="DGT46" s="995"/>
      <c r="DGU46" s="995"/>
      <c r="DGV46" s="995"/>
      <c r="DGW46" s="995"/>
      <c r="DGX46" s="995"/>
      <c r="DGY46" s="995"/>
      <c r="DGZ46" s="995"/>
      <c r="DHA46" s="995"/>
      <c r="DHB46" s="995"/>
      <c r="DHC46" s="995"/>
      <c r="DHD46" s="995"/>
      <c r="DHE46" s="995"/>
      <c r="DHF46" s="995"/>
      <c r="DHG46" s="995"/>
      <c r="DHH46" s="995"/>
      <c r="DHI46" s="995"/>
      <c r="DHJ46" s="995"/>
      <c r="DHK46" s="995"/>
      <c r="DHL46" s="995"/>
      <c r="DHM46" s="995"/>
      <c r="DHN46" s="995"/>
      <c r="DHO46" s="995"/>
      <c r="DHP46" s="995"/>
      <c r="DHQ46" s="995"/>
      <c r="DHR46" s="995"/>
      <c r="DHS46" s="995"/>
      <c r="DHT46" s="995"/>
      <c r="DHU46" s="995"/>
      <c r="DHV46" s="995"/>
      <c r="DHW46" s="995"/>
      <c r="DHX46" s="995"/>
      <c r="DHY46" s="995"/>
      <c r="DHZ46" s="995"/>
      <c r="DIA46" s="995"/>
      <c r="DIB46" s="995"/>
      <c r="DIC46" s="995"/>
      <c r="DID46" s="995"/>
      <c r="DIE46" s="995"/>
      <c r="DIF46" s="995"/>
      <c r="DIG46" s="995"/>
      <c r="DIH46" s="995"/>
      <c r="DII46" s="995"/>
      <c r="DIJ46" s="995"/>
      <c r="DIK46" s="995"/>
      <c r="DIL46" s="995"/>
      <c r="DIM46" s="995"/>
      <c r="DIN46" s="995"/>
      <c r="DIO46" s="995"/>
      <c r="DIP46" s="995"/>
      <c r="DIQ46" s="995"/>
      <c r="DIR46" s="995"/>
      <c r="DIS46" s="995"/>
      <c r="DIT46" s="995"/>
      <c r="DIU46" s="995"/>
      <c r="DIV46" s="995"/>
      <c r="DIW46" s="995"/>
      <c r="DIX46" s="995"/>
      <c r="DIY46" s="995"/>
      <c r="DIZ46" s="995"/>
      <c r="DJA46" s="995"/>
      <c r="DJB46" s="995"/>
      <c r="DJC46" s="995"/>
      <c r="DJD46" s="995"/>
      <c r="DJE46" s="995"/>
      <c r="DJF46" s="995"/>
      <c r="DJG46" s="995"/>
      <c r="DJH46" s="995"/>
      <c r="DJI46" s="995"/>
      <c r="DJJ46" s="995"/>
      <c r="DJK46" s="995"/>
      <c r="DJL46" s="995"/>
      <c r="DJM46" s="995"/>
      <c r="DJN46" s="995"/>
      <c r="DJO46" s="995"/>
      <c r="DJP46" s="995"/>
      <c r="DJQ46" s="995"/>
      <c r="DJR46" s="995"/>
      <c r="DJS46" s="995"/>
      <c r="DJT46" s="995"/>
      <c r="DJU46" s="995"/>
      <c r="DJV46" s="995"/>
      <c r="DJW46" s="995"/>
      <c r="DJX46" s="995"/>
      <c r="DJY46" s="995"/>
      <c r="DJZ46" s="995"/>
      <c r="DKA46" s="995"/>
      <c r="DKB46" s="995"/>
      <c r="DKC46" s="995"/>
      <c r="DKD46" s="995"/>
      <c r="DKE46" s="995"/>
      <c r="DKF46" s="995"/>
      <c r="DKG46" s="995"/>
      <c r="DKH46" s="995"/>
      <c r="DKI46" s="995"/>
      <c r="DKJ46" s="995"/>
      <c r="DKK46" s="995"/>
      <c r="DKL46" s="995"/>
      <c r="DKM46" s="995"/>
      <c r="DKN46" s="995"/>
      <c r="DKO46" s="995"/>
      <c r="DKP46" s="995"/>
      <c r="DKQ46" s="995"/>
      <c r="DKR46" s="995"/>
      <c r="DKS46" s="995"/>
      <c r="DKT46" s="995"/>
      <c r="DKU46" s="995"/>
      <c r="DKV46" s="995"/>
      <c r="DKW46" s="995"/>
      <c r="DKX46" s="995"/>
      <c r="DKY46" s="995"/>
      <c r="DKZ46" s="995"/>
      <c r="DLA46" s="995"/>
      <c r="DLB46" s="995"/>
      <c r="DLC46" s="995"/>
      <c r="DLD46" s="995"/>
      <c r="DLE46" s="995"/>
      <c r="DLF46" s="995"/>
      <c r="DLG46" s="995"/>
      <c r="DLH46" s="995"/>
      <c r="DLI46" s="995"/>
      <c r="DLJ46" s="995"/>
      <c r="DLK46" s="995"/>
      <c r="DLL46" s="995"/>
      <c r="DLM46" s="995"/>
      <c r="DLN46" s="995"/>
      <c r="DLO46" s="995"/>
      <c r="DLP46" s="995"/>
      <c r="DLQ46" s="995"/>
      <c r="DLR46" s="995"/>
      <c r="DLS46" s="995"/>
      <c r="DLT46" s="995"/>
      <c r="DLU46" s="995"/>
      <c r="DLV46" s="995"/>
      <c r="DLW46" s="995"/>
      <c r="DLX46" s="995"/>
      <c r="DLY46" s="995"/>
      <c r="DLZ46" s="995"/>
      <c r="DMA46" s="995"/>
      <c r="DMB46" s="995"/>
      <c r="DMC46" s="995"/>
      <c r="DMD46" s="995"/>
      <c r="DME46" s="995"/>
      <c r="DMF46" s="995"/>
      <c r="DMG46" s="995"/>
      <c r="DMH46" s="995"/>
      <c r="DMI46" s="995"/>
      <c r="DMJ46" s="995"/>
      <c r="DMK46" s="995"/>
      <c r="DML46" s="995"/>
      <c r="DMM46" s="995"/>
      <c r="DMN46" s="995"/>
      <c r="DMO46" s="995"/>
      <c r="DMP46" s="995"/>
      <c r="DMQ46" s="995"/>
      <c r="DMR46" s="995"/>
      <c r="DMS46" s="995"/>
      <c r="DMT46" s="995"/>
      <c r="DMU46" s="995"/>
      <c r="DMV46" s="995"/>
      <c r="DMW46" s="995"/>
      <c r="DMX46" s="995"/>
      <c r="DMY46" s="995"/>
      <c r="DMZ46" s="995"/>
      <c r="DNA46" s="995"/>
      <c r="DNB46" s="995"/>
      <c r="DNC46" s="995"/>
      <c r="DND46" s="995"/>
      <c r="DNE46" s="995"/>
      <c r="DNF46" s="995"/>
      <c r="DNG46" s="995"/>
      <c r="DNH46" s="995"/>
      <c r="DNI46" s="995"/>
      <c r="DNJ46" s="995"/>
      <c r="DNK46" s="995"/>
      <c r="DNL46" s="995"/>
      <c r="DNM46" s="995"/>
      <c r="DNN46" s="995"/>
      <c r="DNO46" s="995"/>
      <c r="DNP46" s="995"/>
      <c r="DNQ46" s="995"/>
      <c r="DNR46" s="995"/>
      <c r="DNS46" s="995"/>
      <c r="DNT46" s="995"/>
      <c r="DNU46" s="995"/>
      <c r="DNV46" s="995"/>
      <c r="DNW46" s="995"/>
      <c r="DNX46" s="995"/>
      <c r="DNY46" s="995"/>
      <c r="DNZ46" s="995"/>
      <c r="DOA46" s="995"/>
      <c r="DOB46" s="995"/>
      <c r="DOC46" s="995"/>
      <c r="DOD46" s="995"/>
      <c r="DOE46" s="995"/>
      <c r="DOF46" s="995"/>
      <c r="DOG46" s="995"/>
      <c r="DOH46" s="995"/>
      <c r="DOI46" s="995"/>
      <c r="DOJ46" s="995"/>
      <c r="DOK46" s="995"/>
      <c r="DOL46" s="995"/>
      <c r="DOM46" s="995"/>
      <c r="DON46" s="995"/>
      <c r="DOO46" s="995"/>
      <c r="DOP46" s="995"/>
      <c r="DOQ46" s="995"/>
      <c r="DOR46" s="995"/>
      <c r="DOS46" s="995"/>
      <c r="DOT46" s="995"/>
      <c r="DOU46" s="995"/>
      <c r="DOV46" s="995"/>
      <c r="DOW46" s="995"/>
      <c r="DOX46" s="995"/>
      <c r="DOY46" s="995"/>
      <c r="DOZ46" s="995"/>
      <c r="DPA46" s="995"/>
      <c r="DPB46" s="995"/>
      <c r="DPC46" s="995"/>
      <c r="DPD46" s="995"/>
      <c r="DPE46" s="995"/>
      <c r="DPF46" s="995"/>
      <c r="DPG46" s="995"/>
      <c r="DPH46" s="995"/>
      <c r="DPI46" s="995"/>
      <c r="DPJ46" s="995"/>
      <c r="DPK46" s="995"/>
      <c r="DPL46" s="995"/>
      <c r="DPM46" s="995"/>
      <c r="DPN46" s="995"/>
      <c r="DPO46" s="995"/>
      <c r="DPP46" s="995"/>
      <c r="DPQ46" s="995"/>
      <c r="DPR46" s="995"/>
      <c r="DPS46" s="995"/>
      <c r="DPT46" s="995"/>
      <c r="DPU46" s="995"/>
      <c r="DPV46" s="995"/>
      <c r="DPW46" s="995"/>
      <c r="DPX46" s="995"/>
      <c r="DPY46" s="995"/>
      <c r="DPZ46" s="995"/>
      <c r="DQA46" s="995"/>
      <c r="DQB46" s="995"/>
      <c r="DQC46" s="995"/>
      <c r="DQD46" s="995"/>
      <c r="DQE46" s="995"/>
      <c r="DQF46" s="995"/>
      <c r="DQG46" s="995"/>
      <c r="DQH46" s="995"/>
      <c r="DQI46" s="995"/>
      <c r="DQJ46" s="995"/>
      <c r="DQK46" s="995"/>
      <c r="DQL46" s="995"/>
      <c r="DQM46" s="995"/>
      <c r="DQN46" s="995"/>
      <c r="DQO46" s="995"/>
      <c r="DQP46" s="995"/>
      <c r="DQQ46" s="995"/>
      <c r="DQR46" s="995"/>
      <c r="DQS46" s="995"/>
      <c r="DQT46" s="995"/>
      <c r="DQU46" s="995"/>
      <c r="DQV46" s="995"/>
      <c r="DQW46" s="995"/>
      <c r="DQX46" s="995"/>
      <c r="DQY46" s="995"/>
      <c r="DQZ46" s="995"/>
      <c r="DRA46" s="995"/>
      <c r="DRB46" s="995"/>
      <c r="DRC46" s="995"/>
      <c r="DRD46" s="995"/>
      <c r="DRE46" s="995"/>
      <c r="DRF46" s="995"/>
      <c r="DRG46" s="995"/>
      <c r="DRH46" s="995"/>
      <c r="DRI46" s="995"/>
      <c r="DRJ46" s="995"/>
      <c r="DRK46" s="995"/>
      <c r="DRL46" s="995"/>
      <c r="DRM46" s="995"/>
      <c r="DRN46" s="995"/>
      <c r="DRO46" s="995"/>
      <c r="DRP46" s="995"/>
      <c r="DRQ46" s="995"/>
      <c r="DRR46" s="995"/>
      <c r="DRS46" s="995"/>
      <c r="DRT46" s="995"/>
      <c r="DRU46" s="995"/>
      <c r="DRV46" s="995"/>
      <c r="DRW46" s="995"/>
      <c r="DRX46" s="995"/>
      <c r="DRY46" s="995"/>
      <c r="DRZ46" s="995"/>
      <c r="DSA46" s="995"/>
      <c r="DSB46" s="995"/>
      <c r="DSC46" s="995"/>
      <c r="DSD46" s="995"/>
      <c r="DSE46" s="995"/>
      <c r="DSF46" s="995"/>
      <c r="DSG46" s="995"/>
      <c r="DSH46" s="995"/>
      <c r="DSI46" s="995"/>
      <c r="DSJ46" s="995"/>
      <c r="DSK46" s="995"/>
      <c r="DSL46" s="995"/>
      <c r="DSM46" s="995"/>
      <c r="DSN46" s="995"/>
      <c r="DSO46" s="995"/>
      <c r="DSP46" s="995"/>
      <c r="DSQ46" s="995"/>
      <c r="DSR46" s="995"/>
      <c r="DSS46" s="995"/>
      <c r="DST46" s="995"/>
      <c r="DSU46" s="995"/>
      <c r="DSV46" s="995"/>
      <c r="DSW46" s="995"/>
      <c r="DSX46" s="995"/>
      <c r="DSY46" s="995"/>
      <c r="DSZ46" s="995"/>
      <c r="DTA46" s="995"/>
      <c r="DTB46" s="995"/>
      <c r="DTC46" s="995"/>
      <c r="DTD46" s="995"/>
      <c r="DTE46" s="995"/>
      <c r="DTF46" s="995"/>
      <c r="DTG46" s="995"/>
      <c r="DTH46" s="995"/>
      <c r="DTI46" s="995"/>
      <c r="DTJ46" s="995"/>
      <c r="DTK46" s="995"/>
      <c r="DTL46" s="995"/>
      <c r="DTM46" s="995"/>
      <c r="DTN46" s="995"/>
      <c r="DTO46" s="995"/>
      <c r="DTP46" s="995"/>
      <c r="DTQ46" s="995"/>
      <c r="DTR46" s="995"/>
      <c r="DTS46" s="995"/>
      <c r="DTT46" s="995"/>
      <c r="DTU46" s="995"/>
      <c r="DTV46" s="995"/>
      <c r="DTW46" s="995"/>
      <c r="DTX46" s="995"/>
      <c r="DTY46" s="995"/>
      <c r="DTZ46" s="995"/>
      <c r="DUA46" s="995"/>
      <c r="DUB46" s="995"/>
      <c r="DUC46" s="995"/>
      <c r="DUD46" s="995"/>
      <c r="DUE46" s="995"/>
      <c r="DUF46" s="995"/>
      <c r="DUG46" s="995"/>
      <c r="DUH46" s="995"/>
      <c r="DUI46" s="995"/>
      <c r="DUJ46" s="995"/>
      <c r="DUK46" s="995"/>
      <c r="DUL46" s="995"/>
      <c r="DUM46" s="995"/>
      <c r="DUN46" s="995"/>
      <c r="DUO46" s="995"/>
      <c r="DUP46" s="995"/>
      <c r="DUQ46" s="995"/>
      <c r="DUR46" s="995"/>
      <c r="DUS46" s="995"/>
      <c r="DUT46" s="995"/>
      <c r="DUU46" s="995"/>
      <c r="DUV46" s="995"/>
      <c r="DUW46" s="995"/>
      <c r="DUX46" s="995"/>
      <c r="DUY46" s="995"/>
      <c r="DUZ46" s="995"/>
      <c r="DVA46" s="995"/>
      <c r="DVB46" s="995"/>
      <c r="DVC46" s="995"/>
      <c r="DVD46" s="995"/>
      <c r="DVE46" s="995"/>
      <c r="DVF46" s="995"/>
      <c r="DVG46" s="995"/>
      <c r="DVH46" s="995"/>
      <c r="DVI46" s="995"/>
      <c r="DVJ46" s="995"/>
      <c r="DVK46" s="995"/>
      <c r="DVL46" s="995"/>
      <c r="DVM46" s="995"/>
      <c r="DVN46" s="995"/>
      <c r="DVO46" s="995"/>
      <c r="DVP46" s="995"/>
      <c r="DVQ46" s="995"/>
      <c r="DVR46" s="995"/>
      <c r="DVS46" s="995"/>
      <c r="DVT46" s="995"/>
      <c r="DVU46" s="995"/>
      <c r="DVV46" s="995"/>
      <c r="DVW46" s="995"/>
      <c r="DVX46" s="995"/>
      <c r="DVY46" s="995"/>
      <c r="DVZ46" s="995"/>
      <c r="DWA46" s="995"/>
      <c r="DWB46" s="995"/>
      <c r="DWC46" s="995"/>
      <c r="DWD46" s="995"/>
      <c r="DWE46" s="995"/>
      <c r="DWF46" s="995"/>
      <c r="DWG46" s="995"/>
      <c r="DWH46" s="995"/>
      <c r="DWI46" s="995"/>
      <c r="DWJ46" s="995"/>
      <c r="DWK46" s="995"/>
      <c r="DWL46" s="995"/>
      <c r="DWM46" s="995"/>
      <c r="DWN46" s="995"/>
      <c r="DWO46" s="995"/>
      <c r="DWP46" s="995"/>
      <c r="DWQ46" s="995"/>
      <c r="DWR46" s="995"/>
      <c r="DWS46" s="995"/>
      <c r="DWT46" s="995"/>
      <c r="DWU46" s="995"/>
      <c r="DWV46" s="995"/>
      <c r="DWW46" s="995"/>
      <c r="DWX46" s="995"/>
      <c r="DWY46" s="995"/>
      <c r="DWZ46" s="995"/>
      <c r="DXA46" s="995"/>
      <c r="DXB46" s="995"/>
      <c r="DXC46" s="995"/>
      <c r="DXD46" s="995"/>
      <c r="DXE46" s="995"/>
      <c r="DXF46" s="995"/>
      <c r="DXG46" s="995"/>
      <c r="DXH46" s="995"/>
      <c r="DXI46" s="995"/>
      <c r="DXJ46" s="995"/>
      <c r="DXK46" s="995"/>
      <c r="DXL46" s="995"/>
      <c r="DXM46" s="995"/>
      <c r="DXN46" s="995"/>
      <c r="DXO46" s="995"/>
      <c r="DXP46" s="995"/>
      <c r="DXQ46" s="995"/>
      <c r="DXR46" s="995"/>
      <c r="DXS46" s="995"/>
      <c r="DXT46" s="995"/>
      <c r="DXU46" s="995"/>
      <c r="DXV46" s="995"/>
      <c r="DXW46" s="995"/>
      <c r="DXX46" s="995"/>
      <c r="DXY46" s="995"/>
      <c r="DXZ46" s="995"/>
      <c r="DYA46" s="995"/>
      <c r="DYB46" s="995"/>
      <c r="DYC46" s="995"/>
      <c r="DYD46" s="995"/>
      <c r="DYE46" s="995"/>
      <c r="DYF46" s="995"/>
      <c r="DYG46" s="995"/>
      <c r="DYH46" s="995"/>
      <c r="DYI46" s="995"/>
      <c r="DYJ46" s="995"/>
      <c r="DYK46" s="995"/>
      <c r="DYL46" s="995"/>
      <c r="DYM46" s="995"/>
      <c r="DYN46" s="995"/>
      <c r="DYO46" s="995"/>
      <c r="DYP46" s="995"/>
      <c r="DYQ46" s="995"/>
      <c r="DYR46" s="995"/>
      <c r="DYS46" s="995"/>
      <c r="DYT46" s="995"/>
      <c r="DYU46" s="995"/>
      <c r="DYV46" s="995"/>
      <c r="DYW46" s="995"/>
      <c r="DYX46" s="995"/>
      <c r="DYY46" s="995"/>
      <c r="DYZ46" s="995"/>
      <c r="DZA46" s="995"/>
      <c r="DZB46" s="995"/>
      <c r="DZC46" s="995"/>
      <c r="DZD46" s="995"/>
      <c r="DZE46" s="995"/>
      <c r="DZF46" s="995"/>
      <c r="DZG46" s="995"/>
      <c r="DZH46" s="995"/>
      <c r="DZI46" s="995"/>
      <c r="DZJ46" s="995"/>
      <c r="DZK46" s="995"/>
      <c r="DZL46" s="995"/>
      <c r="DZM46" s="995"/>
      <c r="DZN46" s="995"/>
      <c r="DZO46" s="995"/>
      <c r="DZP46" s="995"/>
      <c r="DZQ46" s="995"/>
      <c r="DZR46" s="995"/>
      <c r="DZS46" s="995"/>
      <c r="DZT46" s="995"/>
      <c r="DZU46" s="995"/>
      <c r="DZV46" s="995"/>
      <c r="DZW46" s="995"/>
      <c r="DZX46" s="995"/>
      <c r="DZY46" s="995"/>
      <c r="DZZ46" s="995"/>
      <c r="EAA46" s="995"/>
      <c r="EAB46" s="995"/>
      <c r="EAC46" s="995"/>
      <c r="EAD46" s="995"/>
      <c r="EAE46" s="995"/>
      <c r="EAF46" s="995"/>
      <c r="EAG46" s="995"/>
      <c r="EAH46" s="995"/>
      <c r="EAI46" s="995"/>
      <c r="EAJ46" s="995"/>
      <c r="EAK46" s="995"/>
      <c r="EAL46" s="995"/>
      <c r="EAM46" s="995"/>
      <c r="EAN46" s="995"/>
      <c r="EAO46" s="995"/>
      <c r="EAP46" s="995"/>
      <c r="EAQ46" s="995"/>
      <c r="EAR46" s="995"/>
      <c r="EAS46" s="995"/>
      <c r="EAT46" s="995"/>
      <c r="EAU46" s="995"/>
      <c r="EAV46" s="995"/>
      <c r="EAW46" s="995"/>
      <c r="EAX46" s="995"/>
      <c r="EAY46" s="995"/>
      <c r="EAZ46" s="995"/>
      <c r="EBA46" s="995"/>
      <c r="EBB46" s="995"/>
      <c r="EBC46" s="995"/>
      <c r="EBD46" s="995"/>
      <c r="EBE46" s="995"/>
      <c r="EBF46" s="995"/>
      <c r="EBG46" s="995"/>
      <c r="EBH46" s="995"/>
      <c r="EBI46" s="995"/>
      <c r="EBJ46" s="995"/>
      <c r="EBK46" s="995"/>
      <c r="EBL46" s="995"/>
      <c r="EBM46" s="995"/>
      <c r="EBN46" s="995"/>
      <c r="EBO46" s="995"/>
      <c r="EBP46" s="995"/>
      <c r="EBQ46" s="995"/>
      <c r="EBR46" s="995"/>
      <c r="EBS46" s="995"/>
      <c r="EBT46" s="995"/>
      <c r="EBU46" s="995"/>
      <c r="EBV46" s="995"/>
      <c r="EBW46" s="995"/>
      <c r="EBX46" s="995"/>
      <c r="EBY46" s="995"/>
      <c r="EBZ46" s="995"/>
      <c r="ECA46" s="995"/>
      <c r="ECB46" s="995"/>
      <c r="ECC46" s="995"/>
      <c r="ECD46" s="995"/>
      <c r="ECE46" s="995"/>
      <c r="ECF46" s="995"/>
      <c r="ECG46" s="995"/>
      <c r="ECH46" s="995"/>
      <c r="ECI46" s="995"/>
      <c r="ECJ46" s="995"/>
      <c r="ECK46" s="995"/>
      <c r="ECL46" s="995"/>
      <c r="ECM46" s="995"/>
      <c r="ECN46" s="995"/>
      <c r="ECO46" s="995"/>
      <c r="ECP46" s="995"/>
      <c r="ECQ46" s="995"/>
      <c r="ECR46" s="995"/>
      <c r="ECS46" s="995"/>
      <c r="ECT46" s="995"/>
      <c r="ECU46" s="995"/>
      <c r="ECV46" s="995"/>
      <c r="ECW46" s="995"/>
      <c r="ECX46" s="995"/>
      <c r="ECY46" s="995"/>
      <c r="ECZ46" s="995"/>
      <c r="EDA46" s="995"/>
      <c r="EDB46" s="995"/>
      <c r="EDC46" s="995"/>
      <c r="EDD46" s="995"/>
      <c r="EDE46" s="995"/>
      <c r="EDF46" s="995"/>
      <c r="EDG46" s="995"/>
      <c r="EDH46" s="995"/>
      <c r="EDI46" s="995"/>
      <c r="EDJ46" s="995"/>
      <c r="EDK46" s="995"/>
      <c r="EDL46" s="995"/>
      <c r="EDM46" s="995"/>
      <c r="EDN46" s="995"/>
      <c r="EDO46" s="995"/>
      <c r="EDP46" s="995"/>
      <c r="EDQ46" s="995"/>
      <c r="EDR46" s="995"/>
      <c r="EDS46" s="995"/>
      <c r="EDT46" s="995"/>
      <c r="EDU46" s="995"/>
      <c r="EDV46" s="995"/>
      <c r="EDW46" s="995"/>
      <c r="EDX46" s="995"/>
      <c r="EDY46" s="995"/>
      <c r="EDZ46" s="995"/>
      <c r="EEA46" s="995"/>
      <c r="EEB46" s="995"/>
      <c r="EEC46" s="995"/>
      <c r="EED46" s="995"/>
      <c r="EEE46" s="995"/>
      <c r="EEF46" s="995"/>
      <c r="EEG46" s="995"/>
      <c r="EEH46" s="995"/>
      <c r="EEI46" s="995"/>
      <c r="EEJ46" s="995"/>
      <c r="EEK46" s="995"/>
      <c r="EEL46" s="995"/>
      <c r="EEM46" s="995"/>
      <c r="EEN46" s="995"/>
      <c r="EEO46" s="995"/>
      <c r="EEP46" s="995"/>
      <c r="EEQ46" s="995"/>
      <c r="EER46" s="995"/>
      <c r="EES46" s="995"/>
      <c r="EET46" s="995"/>
      <c r="EEU46" s="995"/>
      <c r="EEV46" s="995"/>
      <c r="EEW46" s="995"/>
      <c r="EEX46" s="995"/>
      <c r="EEY46" s="995"/>
      <c r="EEZ46" s="995"/>
      <c r="EFA46" s="995"/>
      <c r="EFB46" s="995"/>
      <c r="EFC46" s="995"/>
      <c r="EFD46" s="995"/>
      <c r="EFE46" s="995"/>
      <c r="EFF46" s="995"/>
      <c r="EFG46" s="995"/>
      <c r="EFH46" s="995"/>
      <c r="EFI46" s="995"/>
      <c r="EFJ46" s="995"/>
      <c r="EFK46" s="995"/>
      <c r="EFL46" s="995"/>
      <c r="EFM46" s="995"/>
      <c r="EFN46" s="995"/>
      <c r="EFO46" s="995"/>
      <c r="EFP46" s="995"/>
      <c r="EFQ46" s="995"/>
      <c r="EFR46" s="995"/>
      <c r="EFS46" s="995"/>
      <c r="EFT46" s="995"/>
      <c r="EFU46" s="995"/>
      <c r="EFV46" s="995"/>
      <c r="EFW46" s="995"/>
      <c r="EFX46" s="995"/>
      <c r="EFY46" s="995"/>
      <c r="EFZ46" s="995"/>
      <c r="EGA46" s="995"/>
      <c r="EGB46" s="995"/>
      <c r="EGC46" s="995"/>
      <c r="EGD46" s="995"/>
      <c r="EGE46" s="995"/>
      <c r="EGF46" s="995"/>
      <c r="EGG46" s="995"/>
      <c r="EGH46" s="995"/>
      <c r="EGI46" s="995"/>
      <c r="EGJ46" s="995"/>
      <c r="EGK46" s="995"/>
      <c r="EGL46" s="995"/>
      <c r="EGM46" s="995"/>
      <c r="EGN46" s="995"/>
      <c r="EGO46" s="995"/>
      <c r="EGP46" s="995"/>
      <c r="EGQ46" s="995"/>
      <c r="EGR46" s="995"/>
      <c r="EGS46" s="995"/>
      <c r="EGT46" s="995"/>
      <c r="EGU46" s="995"/>
      <c r="EGV46" s="995"/>
      <c r="EGW46" s="995"/>
      <c r="EGX46" s="995"/>
      <c r="EGY46" s="995"/>
      <c r="EGZ46" s="995"/>
      <c r="EHA46" s="995"/>
      <c r="EHB46" s="995"/>
      <c r="EHC46" s="995"/>
      <c r="EHD46" s="995"/>
      <c r="EHE46" s="995"/>
      <c r="EHF46" s="995"/>
      <c r="EHG46" s="995"/>
      <c r="EHH46" s="995"/>
      <c r="EHI46" s="995"/>
      <c r="EHJ46" s="995"/>
      <c r="EHK46" s="995"/>
      <c r="EHL46" s="995"/>
      <c r="EHM46" s="995"/>
      <c r="EHN46" s="995"/>
      <c r="EHO46" s="995"/>
      <c r="EHP46" s="995"/>
      <c r="EHQ46" s="995"/>
      <c r="EHR46" s="995"/>
      <c r="EHS46" s="995"/>
      <c r="EHT46" s="995"/>
      <c r="EHU46" s="995"/>
      <c r="EHV46" s="995"/>
      <c r="EHW46" s="995"/>
      <c r="EHX46" s="995"/>
      <c r="EHY46" s="995"/>
      <c r="EHZ46" s="995"/>
      <c r="EIA46" s="995"/>
      <c r="EIB46" s="995"/>
      <c r="EIC46" s="995"/>
      <c r="EID46" s="995"/>
      <c r="EIE46" s="995"/>
      <c r="EIF46" s="995"/>
      <c r="EIG46" s="995"/>
      <c r="EIH46" s="995"/>
      <c r="EII46" s="995"/>
      <c r="EIJ46" s="995"/>
      <c r="EIK46" s="995"/>
      <c r="EIL46" s="995"/>
      <c r="EIM46" s="995"/>
      <c r="EIN46" s="995"/>
      <c r="EIO46" s="995"/>
      <c r="EIP46" s="995"/>
      <c r="EIQ46" s="995"/>
      <c r="EIR46" s="995"/>
      <c r="EIS46" s="995"/>
      <c r="EIT46" s="995"/>
      <c r="EIU46" s="995"/>
      <c r="EIV46" s="995"/>
      <c r="EIW46" s="995"/>
      <c r="EIX46" s="995"/>
      <c r="EIY46" s="995"/>
      <c r="EIZ46" s="995"/>
      <c r="EJA46" s="995"/>
      <c r="EJB46" s="995"/>
      <c r="EJC46" s="995"/>
      <c r="EJD46" s="995"/>
      <c r="EJE46" s="995"/>
      <c r="EJF46" s="995"/>
      <c r="EJG46" s="995"/>
      <c r="EJH46" s="995"/>
      <c r="EJI46" s="995"/>
      <c r="EJJ46" s="995"/>
      <c r="EJK46" s="995"/>
      <c r="EJL46" s="995"/>
      <c r="EJM46" s="995"/>
      <c r="EJN46" s="995"/>
      <c r="EJO46" s="995"/>
      <c r="EJP46" s="995"/>
      <c r="EJQ46" s="995"/>
      <c r="EJR46" s="995"/>
      <c r="EJS46" s="995"/>
      <c r="EJT46" s="995"/>
      <c r="EJU46" s="995"/>
      <c r="EJV46" s="995"/>
      <c r="EJW46" s="995"/>
      <c r="EJX46" s="995"/>
      <c r="EJY46" s="995"/>
      <c r="EJZ46" s="995"/>
      <c r="EKA46" s="995"/>
      <c r="EKB46" s="995"/>
      <c r="EKC46" s="995"/>
      <c r="EKD46" s="995"/>
      <c r="EKE46" s="995"/>
      <c r="EKF46" s="995"/>
      <c r="EKG46" s="995"/>
      <c r="EKH46" s="995"/>
      <c r="EKI46" s="995"/>
      <c r="EKJ46" s="995"/>
      <c r="EKK46" s="995"/>
      <c r="EKL46" s="995"/>
      <c r="EKM46" s="995"/>
      <c r="EKN46" s="995"/>
      <c r="EKO46" s="995"/>
      <c r="EKP46" s="995"/>
      <c r="EKQ46" s="995"/>
      <c r="EKR46" s="995"/>
      <c r="EKS46" s="995"/>
      <c r="EKT46" s="995"/>
      <c r="EKU46" s="995"/>
      <c r="EKV46" s="995"/>
      <c r="EKW46" s="995"/>
      <c r="EKX46" s="995"/>
      <c r="EKY46" s="995"/>
      <c r="EKZ46" s="995"/>
      <c r="ELA46" s="995"/>
      <c r="ELB46" s="995"/>
      <c r="ELC46" s="995"/>
      <c r="ELD46" s="995"/>
      <c r="ELE46" s="995"/>
      <c r="ELF46" s="995"/>
      <c r="ELG46" s="995"/>
      <c r="ELH46" s="995"/>
      <c r="ELI46" s="995"/>
      <c r="ELJ46" s="995"/>
      <c r="ELK46" s="995"/>
      <c r="ELL46" s="995"/>
      <c r="ELM46" s="995"/>
      <c r="ELN46" s="995"/>
      <c r="ELO46" s="995"/>
      <c r="ELP46" s="995"/>
      <c r="ELQ46" s="995"/>
      <c r="ELR46" s="995"/>
      <c r="ELS46" s="995"/>
      <c r="ELT46" s="995"/>
      <c r="ELU46" s="995"/>
      <c r="ELV46" s="995"/>
      <c r="ELW46" s="995"/>
      <c r="ELX46" s="995"/>
      <c r="ELY46" s="995"/>
      <c r="ELZ46" s="995"/>
      <c r="EMA46" s="995"/>
      <c r="EMB46" s="995"/>
      <c r="EMC46" s="995"/>
      <c r="EMD46" s="995"/>
      <c r="EME46" s="995"/>
      <c r="EMF46" s="995"/>
      <c r="EMG46" s="995"/>
      <c r="EMH46" s="995"/>
      <c r="EMI46" s="995"/>
      <c r="EMJ46" s="995"/>
      <c r="EMK46" s="995"/>
      <c r="EML46" s="995"/>
      <c r="EMM46" s="995"/>
      <c r="EMN46" s="995"/>
      <c r="EMO46" s="995"/>
      <c r="EMP46" s="995"/>
      <c r="EMQ46" s="995"/>
      <c r="EMR46" s="995"/>
      <c r="EMS46" s="995"/>
      <c r="EMT46" s="995"/>
      <c r="EMU46" s="995"/>
      <c r="EMV46" s="995"/>
      <c r="EMW46" s="995"/>
      <c r="EMX46" s="995"/>
      <c r="EMY46" s="995"/>
      <c r="EMZ46" s="995"/>
      <c r="ENA46" s="995"/>
      <c r="ENB46" s="995"/>
      <c r="ENC46" s="995"/>
      <c r="END46" s="995"/>
      <c r="ENE46" s="995"/>
      <c r="ENF46" s="995"/>
      <c r="ENG46" s="995"/>
      <c r="ENH46" s="995"/>
      <c r="ENI46" s="995"/>
      <c r="ENJ46" s="995"/>
      <c r="ENK46" s="995"/>
      <c r="ENL46" s="995"/>
      <c r="ENM46" s="995"/>
      <c r="ENN46" s="995"/>
      <c r="ENO46" s="995"/>
      <c r="ENP46" s="995"/>
      <c r="ENQ46" s="995"/>
      <c r="ENR46" s="995"/>
      <c r="ENS46" s="995"/>
      <c r="ENT46" s="995"/>
      <c r="ENU46" s="995"/>
      <c r="ENV46" s="995"/>
      <c r="ENW46" s="995"/>
      <c r="ENX46" s="995"/>
      <c r="ENY46" s="995"/>
      <c r="ENZ46" s="995"/>
      <c r="EOA46" s="995"/>
      <c r="EOB46" s="995"/>
      <c r="EOC46" s="995"/>
      <c r="EOD46" s="995"/>
      <c r="EOE46" s="995"/>
      <c r="EOF46" s="995"/>
      <c r="EOG46" s="995"/>
      <c r="EOH46" s="995"/>
      <c r="EOI46" s="995"/>
      <c r="EOJ46" s="995"/>
      <c r="EOK46" s="995"/>
      <c r="EOL46" s="995"/>
      <c r="EOM46" s="995"/>
      <c r="EON46" s="995"/>
      <c r="EOO46" s="995"/>
      <c r="EOP46" s="995"/>
      <c r="EOQ46" s="995"/>
      <c r="EOR46" s="995"/>
      <c r="EOS46" s="995"/>
      <c r="EOT46" s="995"/>
      <c r="EOU46" s="995"/>
      <c r="EOV46" s="995"/>
      <c r="EOW46" s="995"/>
      <c r="EOX46" s="995"/>
      <c r="EOY46" s="995"/>
      <c r="EOZ46" s="995"/>
      <c r="EPA46" s="995"/>
      <c r="EPB46" s="995"/>
      <c r="EPC46" s="995"/>
      <c r="EPD46" s="995"/>
      <c r="EPE46" s="995"/>
      <c r="EPF46" s="995"/>
      <c r="EPG46" s="995"/>
      <c r="EPH46" s="995"/>
      <c r="EPI46" s="995"/>
      <c r="EPJ46" s="995"/>
      <c r="EPK46" s="995"/>
      <c r="EPL46" s="995"/>
      <c r="EPM46" s="995"/>
      <c r="EPN46" s="995"/>
      <c r="EPO46" s="995"/>
      <c r="EPP46" s="995"/>
      <c r="EPQ46" s="995"/>
      <c r="EPR46" s="995"/>
      <c r="EPS46" s="995"/>
      <c r="EPT46" s="995"/>
      <c r="EPU46" s="995"/>
      <c r="EPV46" s="995"/>
      <c r="EPW46" s="995"/>
      <c r="EPX46" s="995"/>
      <c r="EPY46" s="995"/>
      <c r="EPZ46" s="995"/>
      <c r="EQA46" s="995"/>
      <c r="EQB46" s="995"/>
      <c r="EQC46" s="995"/>
      <c r="EQD46" s="995"/>
      <c r="EQE46" s="995"/>
      <c r="EQF46" s="995"/>
      <c r="EQG46" s="995"/>
      <c r="EQH46" s="995"/>
      <c r="EQI46" s="995"/>
      <c r="EQJ46" s="995"/>
      <c r="EQK46" s="995"/>
      <c r="EQL46" s="995"/>
      <c r="EQM46" s="995"/>
      <c r="EQN46" s="995"/>
      <c r="EQO46" s="995"/>
      <c r="EQP46" s="995"/>
      <c r="EQQ46" s="995"/>
      <c r="EQR46" s="995"/>
      <c r="EQS46" s="995"/>
      <c r="EQT46" s="995"/>
      <c r="EQU46" s="995"/>
      <c r="EQV46" s="995"/>
      <c r="EQW46" s="995"/>
      <c r="EQX46" s="995"/>
      <c r="EQY46" s="995"/>
      <c r="EQZ46" s="995"/>
      <c r="ERA46" s="995"/>
      <c r="ERB46" s="995"/>
      <c r="ERC46" s="995"/>
      <c r="ERD46" s="995"/>
      <c r="ERE46" s="995"/>
      <c r="ERF46" s="995"/>
      <c r="ERG46" s="995"/>
      <c r="ERH46" s="995"/>
      <c r="ERI46" s="995"/>
      <c r="ERJ46" s="995"/>
      <c r="ERK46" s="995"/>
      <c r="ERL46" s="995"/>
      <c r="ERM46" s="995"/>
      <c r="ERN46" s="995"/>
      <c r="ERO46" s="995"/>
      <c r="ERP46" s="995"/>
      <c r="ERQ46" s="995"/>
      <c r="ERR46" s="995"/>
      <c r="ERS46" s="995"/>
      <c r="ERT46" s="995"/>
      <c r="ERU46" s="995"/>
      <c r="ERV46" s="995"/>
      <c r="ERW46" s="995"/>
      <c r="ERX46" s="995"/>
      <c r="ERY46" s="995"/>
      <c r="ERZ46" s="995"/>
      <c r="ESA46" s="995"/>
      <c r="ESB46" s="995"/>
      <c r="ESC46" s="995"/>
      <c r="ESD46" s="995"/>
      <c r="ESE46" s="995"/>
      <c r="ESF46" s="995"/>
      <c r="ESG46" s="995"/>
      <c r="ESH46" s="995"/>
      <c r="ESI46" s="995"/>
      <c r="ESJ46" s="995"/>
      <c r="ESK46" s="995"/>
      <c r="ESL46" s="995"/>
      <c r="ESM46" s="995"/>
      <c r="ESN46" s="995"/>
      <c r="ESO46" s="995"/>
      <c r="ESP46" s="995"/>
      <c r="ESQ46" s="995"/>
      <c r="ESR46" s="995"/>
      <c r="ESS46" s="995"/>
      <c r="EST46" s="995"/>
      <c r="ESU46" s="995"/>
      <c r="ESV46" s="995"/>
      <c r="ESW46" s="995"/>
      <c r="ESX46" s="995"/>
      <c r="ESY46" s="995"/>
      <c r="ESZ46" s="995"/>
      <c r="ETA46" s="995"/>
      <c r="ETB46" s="995"/>
      <c r="ETC46" s="995"/>
      <c r="ETD46" s="995"/>
      <c r="ETE46" s="995"/>
      <c r="ETF46" s="995"/>
      <c r="ETG46" s="995"/>
      <c r="ETH46" s="995"/>
      <c r="ETI46" s="995"/>
      <c r="ETJ46" s="995"/>
      <c r="ETK46" s="995"/>
      <c r="ETL46" s="995"/>
      <c r="ETM46" s="995"/>
      <c r="ETN46" s="995"/>
      <c r="ETO46" s="995"/>
      <c r="ETP46" s="995"/>
      <c r="ETQ46" s="995"/>
      <c r="ETR46" s="995"/>
      <c r="ETS46" s="995"/>
      <c r="ETT46" s="995"/>
      <c r="ETU46" s="995"/>
      <c r="ETV46" s="995"/>
      <c r="ETW46" s="995"/>
      <c r="ETX46" s="995"/>
      <c r="ETY46" s="995"/>
      <c r="ETZ46" s="995"/>
      <c r="EUA46" s="995"/>
      <c r="EUB46" s="995"/>
      <c r="EUC46" s="995"/>
      <c r="EUD46" s="995"/>
      <c r="EUE46" s="995"/>
      <c r="EUF46" s="995"/>
      <c r="EUG46" s="995"/>
      <c r="EUH46" s="995"/>
      <c r="EUI46" s="995"/>
      <c r="EUJ46" s="995"/>
      <c r="EUK46" s="995"/>
      <c r="EUL46" s="995"/>
      <c r="EUM46" s="995"/>
      <c r="EUN46" s="995"/>
      <c r="EUO46" s="995"/>
      <c r="EUP46" s="995"/>
      <c r="EUQ46" s="995"/>
      <c r="EUR46" s="995"/>
      <c r="EUS46" s="995"/>
      <c r="EUT46" s="995"/>
      <c r="EUU46" s="995"/>
      <c r="EUV46" s="995"/>
      <c r="EUW46" s="995"/>
      <c r="EUX46" s="995"/>
      <c r="EUY46" s="995"/>
      <c r="EUZ46" s="995"/>
      <c r="EVA46" s="995"/>
      <c r="EVB46" s="995"/>
      <c r="EVC46" s="995"/>
      <c r="EVD46" s="995"/>
      <c r="EVE46" s="995"/>
      <c r="EVF46" s="995"/>
      <c r="EVG46" s="995"/>
      <c r="EVH46" s="995"/>
      <c r="EVI46" s="995"/>
      <c r="EVJ46" s="995"/>
      <c r="EVK46" s="995"/>
      <c r="EVL46" s="995"/>
      <c r="EVM46" s="995"/>
      <c r="EVN46" s="995"/>
      <c r="EVO46" s="995"/>
      <c r="EVP46" s="995"/>
      <c r="EVQ46" s="995"/>
      <c r="EVR46" s="995"/>
      <c r="EVS46" s="995"/>
      <c r="EVT46" s="995"/>
      <c r="EVU46" s="995"/>
      <c r="EVV46" s="995"/>
      <c r="EVW46" s="995"/>
      <c r="EVX46" s="995"/>
      <c r="EVY46" s="995"/>
      <c r="EVZ46" s="995"/>
      <c r="EWA46" s="995"/>
      <c r="EWB46" s="995"/>
      <c r="EWC46" s="995"/>
      <c r="EWD46" s="995"/>
      <c r="EWE46" s="995"/>
      <c r="EWF46" s="995"/>
      <c r="EWG46" s="995"/>
      <c r="EWH46" s="995"/>
      <c r="EWI46" s="995"/>
      <c r="EWJ46" s="995"/>
      <c r="EWK46" s="995"/>
      <c r="EWL46" s="995"/>
      <c r="EWM46" s="995"/>
      <c r="EWN46" s="995"/>
      <c r="EWO46" s="995"/>
      <c r="EWP46" s="995"/>
      <c r="EWQ46" s="995"/>
      <c r="EWR46" s="995"/>
      <c r="EWS46" s="995"/>
      <c r="EWT46" s="995"/>
      <c r="EWU46" s="995"/>
      <c r="EWV46" s="995"/>
      <c r="EWW46" s="995"/>
      <c r="EWX46" s="995"/>
      <c r="EWY46" s="995"/>
      <c r="EWZ46" s="995"/>
      <c r="EXA46" s="995"/>
      <c r="EXB46" s="995"/>
      <c r="EXC46" s="995"/>
      <c r="EXD46" s="995"/>
      <c r="EXE46" s="995"/>
      <c r="EXF46" s="995"/>
      <c r="EXG46" s="995"/>
      <c r="EXH46" s="995"/>
      <c r="EXI46" s="995"/>
      <c r="EXJ46" s="995"/>
      <c r="EXK46" s="995"/>
      <c r="EXL46" s="995"/>
      <c r="EXM46" s="995"/>
      <c r="EXN46" s="995"/>
      <c r="EXO46" s="995"/>
      <c r="EXP46" s="995"/>
      <c r="EXQ46" s="995"/>
      <c r="EXR46" s="995"/>
      <c r="EXS46" s="995"/>
      <c r="EXT46" s="995"/>
      <c r="EXU46" s="995"/>
      <c r="EXV46" s="995"/>
      <c r="EXW46" s="995"/>
      <c r="EXX46" s="995"/>
      <c r="EXY46" s="995"/>
      <c r="EXZ46" s="995"/>
      <c r="EYA46" s="995"/>
      <c r="EYB46" s="995"/>
      <c r="EYC46" s="995"/>
      <c r="EYD46" s="995"/>
      <c r="EYE46" s="995"/>
      <c r="EYF46" s="995"/>
      <c r="EYG46" s="995"/>
      <c r="EYH46" s="995"/>
      <c r="EYI46" s="995"/>
      <c r="EYJ46" s="995"/>
      <c r="EYK46" s="995"/>
      <c r="EYL46" s="995"/>
      <c r="EYM46" s="995"/>
      <c r="EYN46" s="995"/>
      <c r="EYO46" s="995"/>
      <c r="EYP46" s="995"/>
      <c r="EYQ46" s="995"/>
      <c r="EYR46" s="995"/>
      <c r="EYS46" s="995"/>
      <c r="EYT46" s="995"/>
      <c r="EYU46" s="995"/>
      <c r="EYV46" s="995"/>
      <c r="EYW46" s="995"/>
      <c r="EYX46" s="995"/>
      <c r="EYY46" s="995"/>
      <c r="EYZ46" s="995"/>
      <c r="EZA46" s="995"/>
      <c r="EZB46" s="995"/>
      <c r="EZC46" s="995"/>
      <c r="EZD46" s="995"/>
      <c r="EZE46" s="995"/>
      <c r="EZF46" s="995"/>
      <c r="EZG46" s="995"/>
      <c r="EZH46" s="995"/>
      <c r="EZI46" s="995"/>
      <c r="EZJ46" s="995"/>
      <c r="EZK46" s="995"/>
      <c r="EZL46" s="995"/>
      <c r="EZM46" s="995"/>
      <c r="EZN46" s="995"/>
      <c r="EZO46" s="995"/>
      <c r="EZP46" s="995"/>
      <c r="EZQ46" s="995"/>
      <c r="EZR46" s="995"/>
      <c r="EZS46" s="995"/>
      <c r="EZT46" s="995"/>
      <c r="EZU46" s="995"/>
      <c r="EZV46" s="995"/>
      <c r="EZW46" s="995"/>
      <c r="EZX46" s="995"/>
      <c r="EZY46" s="995"/>
      <c r="EZZ46" s="995"/>
      <c r="FAA46" s="995"/>
      <c r="FAB46" s="995"/>
      <c r="FAC46" s="995"/>
      <c r="FAD46" s="995"/>
      <c r="FAE46" s="995"/>
      <c r="FAF46" s="995"/>
      <c r="FAG46" s="995"/>
      <c r="FAH46" s="995"/>
      <c r="FAI46" s="995"/>
      <c r="FAJ46" s="995"/>
      <c r="FAK46" s="995"/>
      <c r="FAL46" s="995"/>
      <c r="FAM46" s="995"/>
      <c r="FAN46" s="995"/>
      <c r="FAO46" s="995"/>
      <c r="FAP46" s="995"/>
      <c r="FAQ46" s="995"/>
      <c r="FAR46" s="995"/>
      <c r="FAS46" s="995"/>
      <c r="FAT46" s="995"/>
      <c r="FAU46" s="995"/>
      <c r="FAV46" s="995"/>
      <c r="FAW46" s="995"/>
      <c r="FAX46" s="995"/>
      <c r="FAY46" s="995"/>
      <c r="FAZ46" s="995"/>
      <c r="FBA46" s="995"/>
      <c r="FBB46" s="995"/>
      <c r="FBC46" s="995"/>
      <c r="FBD46" s="995"/>
      <c r="FBE46" s="995"/>
      <c r="FBF46" s="995"/>
      <c r="FBG46" s="995"/>
      <c r="FBH46" s="995"/>
      <c r="FBI46" s="995"/>
      <c r="FBJ46" s="995"/>
      <c r="FBK46" s="995"/>
      <c r="FBL46" s="995"/>
      <c r="FBM46" s="995"/>
      <c r="FBN46" s="995"/>
      <c r="FBO46" s="995"/>
      <c r="FBP46" s="995"/>
      <c r="FBQ46" s="995"/>
      <c r="FBR46" s="995"/>
      <c r="FBS46" s="995"/>
      <c r="FBT46" s="995"/>
      <c r="FBU46" s="995"/>
      <c r="FBV46" s="995"/>
      <c r="FBW46" s="995"/>
      <c r="FBX46" s="995"/>
      <c r="FBY46" s="995"/>
      <c r="FBZ46" s="995"/>
      <c r="FCA46" s="995"/>
      <c r="FCB46" s="995"/>
      <c r="FCC46" s="995"/>
      <c r="FCD46" s="995"/>
      <c r="FCE46" s="995"/>
      <c r="FCF46" s="995"/>
      <c r="FCG46" s="995"/>
      <c r="FCH46" s="995"/>
      <c r="FCI46" s="995"/>
      <c r="FCJ46" s="995"/>
      <c r="FCK46" s="995"/>
      <c r="FCL46" s="995"/>
      <c r="FCM46" s="995"/>
      <c r="FCN46" s="995"/>
      <c r="FCO46" s="995"/>
      <c r="FCP46" s="995"/>
      <c r="FCQ46" s="995"/>
      <c r="FCR46" s="995"/>
      <c r="FCS46" s="995"/>
      <c r="FCT46" s="995"/>
      <c r="FCU46" s="995"/>
      <c r="FCV46" s="995"/>
      <c r="FCW46" s="995"/>
      <c r="FCX46" s="995"/>
      <c r="FCY46" s="995"/>
      <c r="FCZ46" s="995"/>
      <c r="FDA46" s="995"/>
      <c r="FDB46" s="995"/>
      <c r="FDC46" s="995"/>
      <c r="FDD46" s="995"/>
      <c r="FDE46" s="995"/>
      <c r="FDF46" s="995"/>
      <c r="FDG46" s="995"/>
      <c r="FDH46" s="995"/>
      <c r="FDI46" s="995"/>
      <c r="FDJ46" s="995"/>
      <c r="FDK46" s="995"/>
      <c r="FDL46" s="995"/>
      <c r="FDM46" s="995"/>
      <c r="FDN46" s="995"/>
      <c r="FDO46" s="995"/>
      <c r="FDP46" s="995"/>
      <c r="FDQ46" s="995"/>
      <c r="FDR46" s="995"/>
      <c r="FDS46" s="995"/>
      <c r="FDT46" s="995"/>
      <c r="FDU46" s="995"/>
      <c r="FDV46" s="995"/>
      <c r="FDW46" s="995"/>
      <c r="FDX46" s="995"/>
      <c r="FDY46" s="995"/>
      <c r="FDZ46" s="995"/>
      <c r="FEA46" s="995"/>
      <c r="FEB46" s="995"/>
      <c r="FEC46" s="995"/>
      <c r="FED46" s="995"/>
      <c r="FEE46" s="995"/>
      <c r="FEF46" s="995"/>
      <c r="FEG46" s="995"/>
      <c r="FEH46" s="995"/>
      <c r="FEI46" s="995"/>
      <c r="FEJ46" s="995"/>
      <c r="FEK46" s="995"/>
      <c r="FEL46" s="995"/>
      <c r="FEM46" s="995"/>
      <c r="FEN46" s="995"/>
      <c r="FEO46" s="995"/>
      <c r="FEP46" s="995"/>
      <c r="FEQ46" s="995"/>
      <c r="FER46" s="995"/>
      <c r="FES46" s="995"/>
      <c r="FET46" s="995"/>
      <c r="FEU46" s="995"/>
      <c r="FEV46" s="995"/>
      <c r="FEW46" s="995"/>
      <c r="FEX46" s="995"/>
      <c r="FEY46" s="995"/>
      <c r="FEZ46" s="995"/>
      <c r="FFA46" s="995"/>
      <c r="FFB46" s="995"/>
      <c r="FFC46" s="995"/>
      <c r="FFD46" s="995"/>
      <c r="FFE46" s="995"/>
      <c r="FFF46" s="995"/>
      <c r="FFG46" s="995"/>
      <c r="FFH46" s="995"/>
      <c r="FFI46" s="995"/>
      <c r="FFJ46" s="995"/>
      <c r="FFK46" s="995"/>
      <c r="FFL46" s="995"/>
      <c r="FFM46" s="995"/>
      <c r="FFN46" s="995"/>
      <c r="FFO46" s="995"/>
      <c r="FFP46" s="995"/>
      <c r="FFQ46" s="995"/>
      <c r="FFR46" s="995"/>
      <c r="FFS46" s="995"/>
      <c r="FFT46" s="995"/>
      <c r="FFU46" s="995"/>
      <c r="FFV46" s="995"/>
      <c r="FFW46" s="995"/>
      <c r="FFX46" s="995"/>
      <c r="FFY46" s="995"/>
      <c r="FFZ46" s="995"/>
      <c r="FGA46" s="995"/>
      <c r="FGB46" s="995"/>
      <c r="FGC46" s="995"/>
      <c r="FGD46" s="995"/>
      <c r="FGE46" s="995"/>
      <c r="FGF46" s="995"/>
      <c r="FGG46" s="995"/>
      <c r="FGH46" s="995"/>
      <c r="FGI46" s="995"/>
      <c r="FGJ46" s="995"/>
      <c r="FGK46" s="995"/>
      <c r="FGL46" s="995"/>
      <c r="FGM46" s="995"/>
      <c r="FGN46" s="995"/>
      <c r="FGO46" s="995"/>
      <c r="FGP46" s="995"/>
      <c r="FGQ46" s="995"/>
      <c r="FGR46" s="995"/>
      <c r="FGS46" s="995"/>
      <c r="FGT46" s="995"/>
      <c r="FGU46" s="995"/>
      <c r="FGV46" s="995"/>
      <c r="FGW46" s="995"/>
      <c r="FGX46" s="995"/>
      <c r="FGY46" s="995"/>
      <c r="FGZ46" s="995"/>
      <c r="FHA46" s="995"/>
      <c r="FHB46" s="995"/>
      <c r="FHC46" s="995"/>
      <c r="FHD46" s="995"/>
      <c r="FHE46" s="995"/>
      <c r="FHF46" s="995"/>
      <c r="FHG46" s="995"/>
      <c r="FHH46" s="995"/>
      <c r="FHI46" s="995"/>
      <c r="FHJ46" s="995"/>
      <c r="FHK46" s="995"/>
      <c r="FHL46" s="995"/>
      <c r="FHM46" s="995"/>
      <c r="FHN46" s="995"/>
      <c r="FHO46" s="995"/>
      <c r="FHP46" s="995"/>
      <c r="FHQ46" s="995"/>
      <c r="FHR46" s="995"/>
      <c r="FHS46" s="995"/>
      <c r="FHT46" s="995"/>
      <c r="FHU46" s="995"/>
      <c r="FHV46" s="995"/>
      <c r="FHW46" s="995"/>
      <c r="FHX46" s="995"/>
      <c r="FHY46" s="995"/>
      <c r="FHZ46" s="995"/>
      <c r="FIA46" s="995"/>
      <c r="FIB46" s="995"/>
      <c r="FIC46" s="995"/>
      <c r="FID46" s="995"/>
      <c r="FIE46" s="995"/>
      <c r="FIF46" s="995"/>
      <c r="FIG46" s="995"/>
      <c r="FIH46" s="995"/>
      <c r="FII46" s="995"/>
      <c r="FIJ46" s="995"/>
      <c r="FIK46" s="995"/>
      <c r="FIL46" s="995"/>
      <c r="FIM46" s="995"/>
      <c r="FIN46" s="995"/>
      <c r="FIO46" s="995"/>
      <c r="FIP46" s="995"/>
      <c r="FIQ46" s="995"/>
      <c r="FIR46" s="995"/>
      <c r="FIS46" s="995"/>
      <c r="FIT46" s="995"/>
      <c r="FIU46" s="995"/>
      <c r="FIV46" s="995"/>
      <c r="FIW46" s="995"/>
      <c r="FIX46" s="995"/>
      <c r="FIY46" s="995"/>
      <c r="FIZ46" s="995"/>
      <c r="FJA46" s="995"/>
      <c r="FJB46" s="995"/>
      <c r="FJC46" s="995"/>
      <c r="FJD46" s="995"/>
      <c r="FJE46" s="995"/>
      <c r="FJF46" s="995"/>
      <c r="FJG46" s="995"/>
      <c r="FJH46" s="995"/>
      <c r="FJI46" s="995"/>
      <c r="FJJ46" s="995"/>
      <c r="FJK46" s="995"/>
      <c r="FJL46" s="995"/>
      <c r="FJM46" s="995"/>
      <c r="FJN46" s="995"/>
      <c r="FJO46" s="995"/>
      <c r="FJP46" s="995"/>
      <c r="FJQ46" s="995"/>
      <c r="FJR46" s="995"/>
      <c r="FJS46" s="995"/>
      <c r="FJT46" s="995"/>
      <c r="FJU46" s="995"/>
      <c r="FJV46" s="995"/>
      <c r="FJW46" s="995"/>
      <c r="FJX46" s="995"/>
      <c r="FJY46" s="995"/>
      <c r="FJZ46" s="995"/>
      <c r="FKA46" s="995"/>
      <c r="FKB46" s="995"/>
      <c r="FKC46" s="995"/>
      <c r="FKD46" s="995"/>
      <c r="FKE46" s="995"/>
      <c r="FKF46" s="995"/>
      <c r="FKG46" s="995"/>
      <c r="FKH46" s="995"/>
      <c r="FKI46" s="995"/>
      <c r="FKJ46" s="995"/>
      <c r="FKK46" s="995"/>
      <c r="FKL46" s="995"/>
      <c r="FKM46" s="995"/>
      <c r="FKN46" s="995"/>
      <c r="FKO46" s="995"/>
      <c r="FKP46" s="995"/>
      <c r="FKQ46" s="995"/>
      <c r="FKR46" s="995"/>
      <c r="FKS46" s="995"/>
      <c r="FKT46" s="995"/>
      <c r="FKU46" s="995"/>
      <c r="FKV46" s="995"/>
      <c r="FKW46" s="995"/>
      <c r="FKX46" s="995"/>
      <c r="FKY46" s="995"/>
      <c r="FKZ46" s="995"/>
      <c r="FLA46" s="995"/>
      <c r="FLB46" s="995"/>
      <c r="FLC46" s="995"/>
      <c r="FLD46" s="995"/>
      <c r="FLE46" s="995"/>
      <c r="FLF46" s="995"/>
      <c r="FLG46" s="995"/>
      <c r="FLH46" s="995"/>
      <c r="FLI46" s="995"/>
      <c r="FLJ46" s="995"/>
      <c r="FLK46" s="995"/>
      <c r="FLL46" s="995"/>
      <c r="FLM46" s="995"/>
      <c r="FLN46" s="995"/>
      <c r="FLO46" s="995"/>
      <c r="FLP46" s="995"/>
      <c r="FLQ46" s="995"/>
      <c r="FLR46" s="995"/>
      <c r="FLS46" s="995"/>
      <c r="FLT46" s="995"/>
      <c r="FLU46" s="995"/>
      <c r="FLV46" s="995"/>
      <c r="FLW46" s="995"/>
      <c r="FLX46" s="995"/>
      <c r="FLY46" s="995"/>
      <c r="FLZ46" s="995"/>
      <c r="FMA46" s="995"/>
      <c r="FMB46" s="995"/>
      <c r="FMC46" s="995"/>
      <c r="FMD46" s="995"/>
      <c r="FME46" s="995"/>
      <c r="FMF46" s="995"/>
      <c r="FMG46" s="995"/>
      <c r="FMH46" s="995"/>
      <c r="FMI46" s="995"/>
      <c r="FMJ46" s="995"/>
      <c r="FMK46" s="995"/>
      <c r="FML46" s="995"/>
      <c r="FMM46" s="995"/>
      <c r="FMN46" s="995"/>
      <c r="FMO46" s="995"/>
      <c r="FMP46" s="995"/>
      <c r="FMQ46" s="995"/>
      <c r="FMR46" s="995"/>
      <c r="FMS46" s="995"/>
      <c r="FMT46" s="995"/>
      <c r="FMU46" s="995"/>
      <c r="FMV46" s="995"/>
      <c r="FMW46" s="995"/>
      <c r="FMX46" s="995"/>
      <c r="FMY46" s="995"/>
      <c r="FMZ46" s="995"/>
      <c r="FNA46" s="995"/>
      <c r="FNB46" s="995"/>
      <c r="FNC46" s="995"/>
      <c r="FND46" s="995"/>
      <c r="FNE46" s="995"/>
      <c r="FNF46" s="995"/>
      <c r="FNG46" s="995"/>
      <c r="FNH46" s="995"/>
      <c r="FNI46" s="995"/>
      <c r="FNJ46" s="995"/>
      <c r="FNK46" s="995"/>
      <c r="FNL46" s="995"/>
      <c r="FNM46" s="995"/>
      <c r="FNN46" s="995"/>
      <c r="FNO46" s="995"/>
      <c r="FNP46" s="995"/>
      <c r="FNQ46" s="995"/>
      <c r="FNR46" s="995"/>
      <c r="FNS46" s="995"/>
      <c r="FNT46" s="995"/>
      <c r="FNU46" s="995"/>
      <c r="FNV46" s="995"/>
      <c r="FNW46" s="995"/>
      <c r="FNX46" s="995"/>
      <c r="FNY46" s="995"/>
      <c r="FNZ46" s="995"/>
      <c r="FOA46" s="995"/>
      <c r="FOB46" s="995"/>
      <c r="FOC46" s="995"/>
      <c r="FOD46" s="995"/>
      <c r="FOE46" s="995"/>
      <c r="FOF46" s="995"/>
      <c r="FOG46" s="995"/>
      <c r="FOH46" s="995"/>
      <c r="FOI46" s="995"/>
      <c r="FOJ46" s="995"/>
      <c r="FOK46" s="995"/>
      <c r="FOL46" s="995"/>
      <c r="FOM46" s="995"/>
      <c r="FON46" s="995"/>
      <c r="FOO46" s="995"/>
      <c r="FOP46" s="995"/>
      <c r="FOQ46" s="995"/>
      <c r="FOR46" s="995"/>
      <c r="FOS46" s="995"/>
      <c r="FOT46" s="995"/>
      <c r="FOU46" s="995"/>
      <c r="FOV46" s="995"/>
      <c r="FOW46" s="995"/>
      <c r="FOX46" s="995"/>
      <c r="FOY46" s="995"/>
      <c r="FOZ46" s="995"/>
      <c r="FPA46" s="995"/>
      <c r="FPB46" s="995"/>
      <c r="FPC46" s="995"/>
      <c r="FPD46" s="995"/>
      <c r="FPE46" s="995"/>
      <c r="FPF46" s="995"/>
      <c r="FPG46" s="995"/>
      <c r="FPH46" s="995"/>
      <c r="FPI46" s="995"/>
      <c r="FPJ46" s="995"/>
      <c r="FPK46" s="995"/>
      <c r="FPL46" s="995"/>
      <c r="FPM46" s="995"/>
      <c r="FPN46" s="995"/>
      <c r="FPO46" s="995"/>
      <c r="FPP46" s="995"/>
      <c r="FPQ46" s="995"/>
      <c r="FPR46" s="995"/>
      <c r="FPS46" s="995"/>
      <c r="FPT46" s="995"/>
      <c r="FPU46" s="995"/>
      <c r="FPV46" s="995"/>
      <c r="FPW46" s="995"/>
      <c r="FPX46" s="995"/>
      <c r="FPY46" s="995"/>
      <c r="FPZ46" s="995"/>
      <c r="FQA46" s="995"/>
      <c r="FQB46" s="995"/>
      <c r="FQC46" s="995"/>
      <c r="FQD46" s="995"/>
      <c r="FQE46" s="995"/>
      <c r="FQF46" s="995"/>
      <c r="FQG46" s="995"/>
      <c r="FQH46" s="995"/>
      <c r="FQI46" s="995"/>
      <c r="FQJ46" s="995"/>
      <c r="FQK46" s="995"/>
      <c r="FQL46" s="995"/>
      <c r="FQM46" s="995"/>
      <c r="FQN46" s="995"/>
      <c r="FQO46" s="995"/>
      <c r="FQP46" s="995"/>
      <c r="FQQ46" s="995"/>
      <c r="FQR46" s="995"/>
      <c r="FQS46" s="995"/>
      <c r="FQT46" s="995"/>
      <c r="FQU46" s="995"/>
      <c r="FQV46" s="995"/>
      <c r="FQW46" s="995"/>
      <c r="FQX46" s="995"/>
      <c r="FQY46" s="995"/>
      <c r="FQZ46" s="995"/>
      <c r="FRA46" s="995"/>
      <c r="FRB46" s="995"/>
      <c r="FRC46" s="995"/>
      <c r="FRD46" s="995"/>
      <c r="FRE46" s="995"/>
      <c r="FRF46" s="995"/>
      <c r="FRG46" s="995"/>
      <c r="FRH46" s="995"/>
      <c r="FRI46" s="995"/>
      <c r="FRJ46" s="995"/>
      <c r="FRK46" s="995"/>
      <c r="FRL46" s="995"/>
      <c r="FRM46" s="995"/>
      <c r="FRN46" s="995"/>
      <c r="FRO46" s="995"/>
      <c r="FRP46" s="995"/>
      <c r="FRQ46" s="995"/>
      <c r="FRR46" s="995"/>
      <c r="FRS46" s="995"/>
      <c r="FRT46" s="995"/>
      <c r="FRU46" s="995"/>
      <c r="FRV46" s="995"/>
      <c r="FRW46" s="995"/>
      <c r="FRX46" s="995"/>
      <c r="FRY46" s="995"/>
      <c r="FRZ46" s="995"/>
      <c r="FSA46" s="995"/>
      <c r="FSB46" s="995"/>
      <c r="FSC46" s="995"/>
      <c r="FSD46" s="995"/>
      <c r="FSE46" s="995"/>
      <c r="FSF46" s="995"/>
      <c r="FSG46" s="995"/>
      <c r="FSH46" s="995"/>
      <c r="FSI46" s="995"/>
      <c r="FSJ46" s="995"/>
      <c r="FSK46" s="995"/>
      <c r="FSL46" s="995"/>
      <c r="FSM46" s="995"/>
      <c r="FSN46" s="995"/>
      <c r="FSO46" s="995"/>
      <c r="FSP46" s="995"/>
      <c r="FSQ46" s="995"/>
      <c r="FSR46" s="995"/>
      <c r="FSS46" s="995"/>
      <c r="FST46" s="995"/>
      <c r="FSU46" s="995"/>
      <c r="FSV46" s="995"/>
      <c r="FSW46" s="995"/>
      <c r="FSX46" s="995"/>
      <c r="FSY46" s="995"/>
      <c r="FSZ46" s="995"/>
      <c r="FTA46" s="995"/>
      <c r="FTB46" s="995"/>
      <c r="FTC46" s="995"/>
      <c r="FTD46" s="995"/>
      <c r="FTE46" s="995"/>
      <c r="FTF46" s="995"/>
      <c r="FTG46" s="995"/>
      <c r="FTH46" s="995"/>
      <c r="FTI46" s="995"/>
      <c r="FTJ46" s="995"/>
      <c r="FTK46" s="995"/>
      <c r="FTL46" s="995"/>
      <c r="FTM46" s="995"/>
      <c r="FTN46" s="995"/>
      <c r="FTO46" s="995"/>
      <c r="FTP46" s="995"/>
      <c r="FTQ46" s="995"/>
      <c r="FTR46" s="995"/>
      <c r="FTS46" s="995"/>
      <c r="FTT46" s="995"/>
      <c r="FTU46" s="995"/>
      <c r="FTV46" s="995"/>
      <c r="FTW46" s="995"/>
      <c r="FTX46" s="995"/>
      <c r="FTY46" s="995"/>
      <c r="FTZ46" s="995"/>
      <c r="FUA46" s="995"/>
      <c r="FUB46" s="995"/>
      <c r="FUC46" s="995"/>
      <c r="FUD46" s="995"/>
      <c r="FUE46" s="995"/>
      <c r="FUF46" s="995"/>
      <c r="FUG46" s="995"/>
      <c r="FUH46" s="995"/>
      <c r="FUI46" s="995"/>
      <c r="FUJ46" s="995"/>
      <c r="FUK46" s="995"/>
      <c r="FUL46" s="995"/>
      <c r="FUM46" s="995"/>
      <c r="FUN46" s="995"/>
      <c r="FUO46" s="995"/>
      <c r="FUP46" s="995"/>
      <c r="FUQ46" s="995"/>
      <c r="FUR46" s="995"/>
      <c r="FUS46" s="995"/>
      <c r="FUT46" s="995"/>
      <c r="FUU46" s="995"/>
      <c r="FUV46" s="995"/>
      <c r="FUW46" s="995"/>
      <c r="FUX46" s="995"/>
      <c r="FUY46" s="995"/>
      <c r="FUZ46" s="995"/>
      <c r="FVA46" s="995"/>
      <c r="FVB46" s="995"/>
      <c r="FVC46" s="995"/>
      <c r="FVD46" s="995"/>
      <c r="FVE46" s="995"/>
      <c r="FVF46" s="995"/>
      <c r="FVG46" s="995"/>
      <c r="FVH46" s="995"/>
      <c r="FVI46" s="995"/>
      <c r="FVJ46" s="995"/>
      <c r="FVK46" s="995"/>
      <c r="FVL46" s="995"/>
      <c r="FVM46" s="995"/>
      <c r="FVN46" s="995"/>
      <c r="FVO46" s="995"/>
      <c r="FVP46" s="995"/>
      <c r="FVQ46" s="995"/>
      <c r="FVR46" s="995"/>
      <c r="FVS46" s="995"/>
      <c r="FVT46" s="995"/>
      <c r="FVU46" s="995"/>
      <c r="FVV46" s="995"/>
      <c r="FVW46" s="995"/>
      <c r="FVX46" s="995"/>
      <c r="FVY46" s="995"/>
      <c r="FVZ46" s="995"/>
      <c r="FWA46" s="995"/>
      <c r="FWB46" s="995"/>
      <c r="FWC46" s="995"/>
      <c r="FWD46" s="995"/>
      <c r="FWE46" s="995"/>
      <c r="FWF46" s="995"/>
      <c r="FWG46" s="995"/>
      <c r="FWH46" s="995"/>
      <c r="FWI46" s="995"/>
      <c r="FWJ46" s="995"/>
      <c r="FWK46" s="995"/>
      <c r="FWL46" s="995"/>
      <c r="FWM46" s="995"/>
      <c r="FWN46" s="995"/>
      <c r="FWO46" s="995"/>
      <c r="FWP46" s="995"/>
      <c r="FWQ46" s="995"/>
      <c r="FWR46" s="995"/>
      <c r="FWS46" s="995"/>
      <c r="FWT46" s="995"/>
      <c r="FWU46" s="995"/>
      <c r="FWV46" s="995"/>
      <c r="FWW46" s="995"/>
      <c r="FWX46" s="995"/>
      <c r="FWY46" s="995"/>
      <c r="FWZ46" s="995"/>
      <c r="FXA46" s="995"/>
      <c r="FXB46" s="995"/>
      <c r="FXC46" s="995"/>
      <c r="FXD46" s="995"/>
      <c r="FXE46" s="995"/>
      <c r="FXF46" s="995"/>
      <c r="FXG46" s="995"/>
      <c r="FXH46" s="995"/>
      <c r="FXI46" s="995"/>
      <c r="FXJ46" s="995"/>
      <c r="FXK46" s="995"/>
      <c r="FXL46" s="995"/>
      <c r="FXM46" s="995"/>
      <c r="FXN46" s="995"/>
      <c r="FXO46" s="995"/>
      <c r="FXP46" s="995"/>
      <c r="FXQ46" s="995"/>
      <c r="FXR46" s="995"/>
      <c r="FXS46" s="995"/>
      <c r="FXT46" s="995"/>
      <c r="FXU46" s="995"/>
      <c r="FXV46" s="995"/>
      <c r="FXW46" s="995"/>
      <c r="FXX46" s="995"/>
      <c r="FXY46" s="995"/>
      <c r="FXZ46" s="995"/>
      <c r="FYA46" s="995"/>
      <c r="FYB46" s="995"/>
      <c r="FYC46" s="995"/>
      <c r="FYD46" s="995"/>
      <c r="FYE46" s="995"/>
      <c r="FYF46" s="995"/>
      <c r="FYG46" s="995"/>
      <c r="FYH46" s="995"/>
      <c r="FYI46" s="995"/>
      <c r="FYJ46" s="995"/>
      <c r="FYK46" s="995"/>
      <c r="FYL46" s="995"/>
      <c r="FYM46" s="995"/>
      <c r="FYN46" s="995"/>
      <c r="FYO46" s="995"/>
      <c r="FYP46" s="995"/>
      <c r="FYQ46" s="995"/>
      <c r="FYR46" s="995"/>
      <c r="FYS46" s="995"/>
      <c r="FYT46" s="995"/>
      <c r="FYU46" s="995"/>
      <c r="FYV46" s="995"/>
      <c r="FYW46" s="995"/>
      <c r="FYX46" s="995"/>
      <c r="FYY46" s="995"/>
      <c r="FYZ46" s="995"/>
      <c r="FZA46" s="995"/>
      <c r="FZB46" s="995"/>
      <c r="FZC46" s="995"/>
      <c r="FZD46" s="995"/>
      <c r="FZE46" s="995"/>
      <c r="FZF46" s="995"/>
      <c r="FZG46" s="995"/>
      <c r="FZH46" s="995"/>
      <c r="FZI46" s="995"/>
      <c r="FZJ46" s="995"/>
      <c r="FZK46" s="995"/>
      <c r="FZL46" s="995"/>
      <c r="FZM46" s="995"/>
      <c r="FZN46" s="995"/>
      <c r="FZO46" s="995"/>
      <c r="FZP46" s="995"/>
      <c r="FZQ46" s="995"/>
      <c r="FZR46" s="995"/>
      <c r="FZS46" s="995"/>
      <c r="FZT46" s="995"/>
      <c r="FZU46" s="995"/>
      <c r="FZV46" s="995"/>
      <c r="FZW46" s="995"/>
      <c r="FZX46" s="995"/>
      <c r="FZY46" s="995"/>
      <c r="FZZ46" s="995"/>
      <c r="GAA46" s="995"/>
      <c r="GAB46" s="995"/>
      <c r="GAC46" s="995"/>
      <c r="GAD46" s="995"/>
      <c r="GAE46" s="995"/>
      <c r="GAF46" s="995"/>
      <c r="GAG46" s="995"/>
      <c r="GAH46" s="995"/>
      <c r="GAI46" s="995"/>
      <c r="GAJ46" s="995"/>
      <c r="GAK46" s="995"/>
      <c r="GAL46" s="995"/>
      <c r="GAM46" s="995"/>
      <c r="GAN46" s="995"/>
      <c r="GAO46" s="995"/>
      <c r="GAP46" s="995"/>
      <c r="GAQ46" s="995"/>
      <c r="GAR46" s="995"/>
      <c r="GAS46" s="995"/>
      <c r="GAT46" s="995"/>
      <c r="GAU46" s="995"/>
      <c r="GAV46" s="995"/>
      <c r="GAW46" s="995"/>
      <c r="GAX46" s="995"/>
      <c r="GAY46" s="995"/>
      <c r="GAZ46" s="995"/>
      <c r="GBA46" s="995"/>
      <c r="GBB46" s="995"/>
      <c r="GBC46" s="995"/>
      <c r="GBD46" s="995"/>
      <c r="GBE46" s="995"/>
      <c r="GBF46" s="995"/>
      <c r="GBG46" s="995"/>
      <c r="GBH46" s="995"/>
      <c r="GBI46" s="995"/>
      <c r="GBJ46" s="995"/>
      <c r="GBK46" s="995"/>
      <c r="GBL46" s="995"/>
      <c r="GBM46" s="995"/>
      <c r="GBN46" s="995"/>
      <c r="GBO46" s="995"/>
      <c r="GBP46" s="995"/>
      <c r="GBQ46" s="995"/>
      <c r="GBR46" s="995"/>
      <c r="GBS46" s="995"/>
      <c r="GBT46" s="995"/>
      <c r="GBU46" s="995"/>
      <c r="GBV46" s="995"/>
      <c r="GBW46" s="995"/>
      <c r="GBX46" s="995"/>
      <c r="GBY46" s="995"/>
      <c r="GBZ46" s="995"/>
      <c r="GCA46" s="995"/>
      <c r="GCB46" s="995"/>
      <c r="GCC46" s="995"/>
      <c r="GCD46" s="995"/>
      <c r="GCE46" s="995"/>
      <c r="GCF46" s="995"/>
      <c r="GCG46" s="995"/>
      <c r="GCH46" s="995"/>
      <c r="GCI46" s="995"/>
      <c r="GCJ46" s="995"/>
      <c r="GCK46" s="995"/>
      <c r="GCL46" s="995"/>
      <c r="GCM46" s="995"/>
      <c r="GCN46" s="995"/>
      <c r="GCO46" s="995"/>
      <c r="GCP46" s="995"/>
      <c r="GCQ46" s="995"/>
      <c r="GCR46" s="995"/>
      <c r="GCS46" s="995"/>
      <c r="GCT46" s="995"/>
      <c r="GCU46" s="995"/>
      <c r="GCV46" s="995"/>
      <c r="GCW46" s="995"/>
      <c r="GCX46" s="995"/>
      <c r="GCY46" s="995"/>
      <c r="GCZ46" s="995"/>
      <c r="GDA46" s="995"/>
      <c r="GDB46" s="995"/>
      <c r="GDC46" s="995"/>
      <c r="GDD46" s="995"/>
      <c r="GDE46" s="995"/>
      <c r="GDF46" s="995"/>
      <c r="GDG46" s="995"/>
      <c r="GDH46" s="995"/>
      <c r="GDI46" s="995"/>
      <c r="GDJ46" s="995"/>
      <c r="GDK46" s="995"/>
      <c r="GDL46" s="995"/>
      <c r="GDM46" s="995"/>
      <c r="GDN46" s="995"/>
      <c r="GDO46" s="995"/>
      <c r="GDP46" s="995"/>
      <c r="GDQ46" s="995"/>
      <c r="GDR46" s="995"/>
      <c r="GDS46" s="995"/>
      <c r="GDT46" s="995"/>
      <c r="GDU46" s="995"/>
      <c r="GDV46" s="995"/>
      <c r="GDW46" s="995"/>
      <c r="GDX46" s="995"/>
      <c r="GDY46" s="995"/>
      <c r="GDZ46" s="995"/>
      <c r="GEA46" s="995"/>
      <c r="GEB46" s="995"/>
      <c r="GEC46" s="995"/>
      <c r="GED46" s="995"/>
      <c r="GEE46" s="995"/>
      <c r="GEF46" s="995"/>
      <c r="GEG46" s="995"/>
      <c r="GEH46" s="995"/>
      <c r="GEI46" s="995"/>
      <c r="GEJ46" s="995"/>
      <c r="GEK46" s="995"/>
      <c r="GEL46" s="995"/>
      <c r="GEM46" s="995"/>
      <c r="GEN46" s="995"/>
      <c r="GEO46" s="995"/>
      <c r="GEP46" s="995"/>
      <c r="GEQ46" s="995"/>
      <c r="GER46" s="995"/>
      <c r="GES46" s="995"/>
      <c r="GET46" s="995"/>
      <c r="GEU46" s="995"/>
      <c r="GEV46" s="995"/>
      <c r="GEW46" s="995"/>
      <c r="GEX46" s="995"/>
      <c r="GEY46" s="995"/>
      <c r="GEZ46" s="995"/>
      <c r="GFA46" s="995"/>
      <c r="GFB46" s="995"/>
      <c r="GFC46" s="995"/>
      <c r="GFD46" s="995"/>
      <c r="GFE46" s="995"/>
      <c r="GFF46" s="995"/>
      <c r="GFG46" s="995"/>
      <c r="GFH46" s="995"/>
      <c r="GFI46" s="995"/>
      <c r="GFJ46" s="995"/>
      <c r="GFK46" s="995"/>
      <c r="GFL46" s="995"/>
      <c r="GFM46" s="995"/>
      <c r="GFN46" s="995"/>
      <c r="GFO46" s="995"/>
      <c r="GFP46" s="995"/>
      <c r="GFQ46" s="995"/>
      <c r="GFR46" s="995"/>
      <c r="GFS46" s="995"/>
      <c r="GFT46" s="995"/>
      <c r="GFU46" s="995"/>
      <c r="GFV46" s="995"/>
      <c r="GFW46" s="995"/>
      <c r="GFX46" s="995"/>
      <c r="GFY46" s="995"/>
      <c r="GFZ46" s="995"/>
      <c r="GGA46" s="995"/>
      <c r="GGB46" s="995"/>
      <c r="GGC46" s="995"/>
      <c r="GGD46" s="995"/>
      <c r="GGE46" s="995"/>
      <c r="GGF46" s="995"/>
      <c r="GGG46" s="995"/>
      <c r="GGH46" s="995"/>
      <c r="GGI46" s="995"/>
      <c r="GGJ46" s="995"/>
      <c r="GGK46" s="995"/>
      <c r="GGL46" s="995"/>
      <c r="GGM46" s="995"/>
      <c r="GGN46" s="995"/>
      <c r="GGO46" s="995"/>
      <c r="GGP46" s="995"/>
      <c r="GGQ46" s="995"/>
      <c r="GGR46" s="995"/>
      <c r="GGS46" s="995"/>
      <c r="GGT46" s="995"/>
      <c r="GGU46" s="995"/>
      <c r="GGV46" s="995"/>
      <c r="GGW46" s="995"/>
      <c r="GGX46" s="995"/>
      <c r="GGY46" s="995"/>
      <c r="GGZ46" s="995"/>
      <c r="GHA46" s="995"/>
      <c r="GHB46" s="995"/>
      <c r="GHC46" s="995"/>
      <c r="GHD46" s="995"/>
      <c r="GHE46" s="995"/>
      <c r="GHF46" s="995"/>
      <c r="GHG46" s="995"/>
      <c r="GHH46" s="995"/>
      <c r="GHI46" s="995"/>
      <c r="GHJ46" s="995"/>
      <c r="GHK46" s="995"/>
      <c r="GHL46" s="995"/>
      <c r="GHM46" s="995"/>
      <c r="GHN46" s="995"/>
      <c r="GHO46" s="995"/>
      <c r="GHP46" s="995"/>
      <c r="GHQ46" s="995"/>
      <c r="GHR46" s="995"/>
      <c r="GHS46" s="995"/>
      <c r="GHT46" s="995"/>
      <c r="GHU46" s="995"/>
      <c r="GHV46" s="995"/>
      <c r="GHW46" s="995"/>
      <c r="GHX46" s="995"/>
      <c r="GHY46" s="995"/>
      <c r="GHZ46" s="995"/>
      <c r="GIA46" s="995"/>
      <c r="GIB46" s="995"/>
      <c r="GIC46" s="995"/>
      <c r="GID46" s="995"/>
      <c r="GIE46" s="995"/>
      <c r="GIF46" s="995"/>
      <c r="GIG46" s="995"/>
      <c r="GIH46" s="995"/>
      <c r="GII46" s="995"/>
      <c r="GIJ46" s="995"/>
      <c r="GIK46" s="995"/>
      <c r="GIL46" s="995"/>
      <c r="GIM46" s="995"/>
      <c r="GIN46" s="995"/>
      <c r="GIO46" s="995"/>
      <c r="GIP46" s="995"/>
      <c r="GIQ46" s="995"/>
      <c r="GIR46" s="995"/>
      <c r="GIS46" s="995"/>
      <c r="GIT46" s="995"/>
      <c r="GIU46" s="995"/>
      <c r="GIV46" s="995"/>
      <c r="GIW46" s="995"/>
      <c r="GIX46" s="995"/>
      <c r="GIY46" s="995"/>
      <c r="GIZ46" s="995"/>
      <c r="GJA46" s="995"/>
      <c r="GJB46" s="995"/>
      <c r="GJC46" s="995"/>
      <c r="GJD46" s="995"/>
      <c r="GJE46" s="995"/>
      <c r="GJF46" s="995"/>
      <c r="GJG46" s="995"/>
      <c r="GJH46" s="995"/>
      <c r="GJI46" s="995"/>
      <c r="GJJ46" s="995"/>
      <c r="GJK46" s="995"/>
      <c r="GJL46" s="995"/>
      <c r="GJM46" s="995"/>
      <c r="GJN46" s="995"/>
      <c r="GJO46" s="995"/>
      <c r="GJP46" s="995"/>
      <c r="GJQ46" s="995"/>
      <c r="GJR46" s="995"/>
      <c r="GJS46" s="995"/>
      <c r="GJT46" s="995"/>
      <c r="GJU46" s="995"/>
      <c r="GJV46" s="995"/>
      <c r="GJW46" s="995"/>
      <c r="GJX46" s="995"/>
      <c r="GJY46" s="995"/>
      <c r="GJZ46" s="995"/>
      <c r="GKA46" s="995"/>
      <c r="GKB46" s="995"/>
      <c r="GKC46" s="995"/>
      <c r="GKD46" s="995"/>
      <c r="GKE46" s="995"/>
      <c r="GKF46" s="995"/>
      <c r="GKG46" s="995"/>
      <c r="GKH46" s="995"/>
      <c r="GKI46" s="995"/>
      <c r="GKJ46" s="995"/>
      <c r="GKK46" s="995"/>
      <c r="GKL46" s="995"/>
      <c r="GKM46" s="995"/>
      <c r="GKN46" s="995"/>
      <c r="GKO46" s="995"/>
      <c r="GKP46" s="995"/>
      <c r="GKQ46" s="995"/>
      <c r="GKR46" s="995"/>
      <c r="GKS46" s="995"/>
      <c r="GKT46" s="995"/>
      <c r="GKU46" s="995"/>
      <c r="GKV46" s="995"/>
      <c r="GKW46" s="995"/>
      <c r="GKX46" s="995"/>
      <c r="GKY46" s="995"/>
      <c r="GKZ46" s="995"/>
      <c r="GLA46" s="995"/>
      <c r="GLB46" s="995"/>
      <c r="GLC46" s="995"/>
      <c r="GLD46" s="995"/>
      <c r="GLE46" s="995"/>
      <c r="GLF46" s="995"/>
      <c r="GLG46" s="995"/>
      <c r="GLH46" s="995"/>
      <c r="GLI46" s="995"/>
      <c r="GLJ46" s="995"/>
      <c r="GLK46" s="995"/>
      <c r="GLL46" s="995"/>
      <c r="GLM46" s="995"/>
      <c r="GLN46" s="995"/>
      <c r="GLO46" s="995"/>
      <c r="GLP46" s="995"/>
      <c r="GLQ46" s="995"/>
      <c r="GLR46" s="995"/>
      <c r="GLS46" s="995"/>
      <c r="GLT46" s="995"/>
      <c r="GLU46" s="995"/>
      <c r="GLV46" s="995"/>
      <c r="GLW46" s="995"/>
      <c r="GLX46" s="995"/>
      <c r="GLY46" s="995"/>
      <c r="GLZ46" s="995"/>
      <c r="GMA46" s="995"/>
      <c r="GMB46" s="995"/>
      <c r="GMC46" s="995"/>
      <c r="GMD46" s="995"/>
      <c r="GME46" s="995"/>
      <c r="GMF46" s="995"/>
      <c r="GMG46" s="995"/>
      <c r="GMH46" s="995"/>
      <c r="GMI46" s="995"/>
      <c r="GMJ46" s="995"/>
      <c r="GMK46" s="995"/>
      <c r="GML46" s="995"/>
      <c r="GMM46" s="995"/>
      <c r="GMN46" s="995"/>
      <c r="GMO46" s="995"/>
      <c r="GMP46" s="995"/>
      <c r="GMQ46" s="995"/>
      <c r="GMR46" s="995"/>
      <c r="GMS46" s="995"/>
      <c r="GMT46" s="995"/>
      <c r="GMU46" s="995"/>
      <c r="GMV46" s="995"/>
      <c r="GMW46" s="995"/>
      <c r="GMX46" s="995"/>
      <c r="GMY46" s="995"/>
      <c r="GMZ46" s="995"/>
      <c r="GNA46" s="995"/>
      <c r="GNB46" s="995"/>
      <c r="GNC46" s="995"/>
      <c r="GND46" s="995"/>
      <c r="GNE46" s="995"/>
      <c r="GNF46" s="995"/>
      <c r="GNG46" s="995"/>
      <c r="GNH46" s="995"/>
      <c r="GNI46" s="995"/>
      <c r="GNJ46" s="995"/>
      <c r="GNK46" s="995"/>
      <c r="GNL46" s="995"/>
      <c r="GNM46" s="995"/>
      <c r="GNN46" s="995"/>
      <c r="GNO46" s="995"/>
      <c r="GNP46" s="995"/>
      <c r="GNQ46" s="995"/>
      <c r="GNR46" s="995"/>
      <c r="GNS46" s="995"/>
      <c r="GNT46" s="995"/>
      <c r="GNU46" s="995"/>
      <c r="GNV46" s="995"/>
      <c r="GNW46" s="995"/>
      <c r="GNX46" s="995"/>
      <c r="GNY46" s="995"/>
      <c r="GNZ46" s="995"/>
      <c r="GOA46" s="995"/>
      <c r="GOB46" s="995"/>
      <c r="GOC46" s="995"/>
      <c r="GOD46" s="995"/>
      <c r="GOE46" s="995"/>
      <c r="GOF46" s="995"/>
      <c r="GOG46" s="995"/>
      <c r="GOH46" s="995"/>
      <c r="GOI46" s="995"/>
      <c r="GOJ46" s="995"/>
      <c r="GOK46" s="995"/>
      <c r="GOL46" s="995"/>
      <c r="GOM46" s="995"/>
      <c r="GON46" s="995"/>
      <c r="GOO46" s="995"/>
      <c r="GOP46" s="995"/>
      <c r="GOQ46" s="995"/>
      <c r="GOR46" s="995"/>
      <c r="GOS46" s="995"/>
      <c r="GOT46" s="995"/>
      <c r="GOU46" s="995"/>
      <c r="GOV46" s="995"/>
      <c r="GOW46" s="995"/>
      <c r="GOX46" s="995"/>
      <c r="GOY46" s="995"/>
      <c r="GOZ46" s="995"/>
      <c r="GPA46" s="995"/>
      <c r="GPB46" s="995"/>
      <c r="GPC46" s="995"/>
      <c r="GPD46" s="995"/>
      <c r="GPE46" s="995"/>
      <c r="GPF46" s="995"/>
      <c r="GPG46" s="995"/>
      <c r="GPH46" s="995"/>
      <c r="GPI46" s="995"/>
      <c r="GPJ46" s="995"/>
      <c r="GPK46" s="995"/>
      <c r="GPL46" s="995"/>
      <c r="GPM46" s="995"/>
      <c r="GPN46" s="995"/>
      <c r="GPO46" s="995"/>
      <c r="GPP46" s="995"/>
      <c r="GPQ46" s="995"/>
      <c r="GPR46" s="995"/>
      <c r="GPS46" s="995"/>
      <c r="GPT46" s="995"/>
      <c r="GPU46" s="995"/>
      <c r="GPV46" s="995"/>
      <c r="GPW46" s="995"/>
      <c r="GPX46" s="995"/>
      <c r="GPY46" s="995"/>
      <c r="GPZ46" s="995"/>
      <c r="GQA46" s="995"/>
      <c r="GQB46" s="995"/>
      <c r="GQC46" s="995"/>
      <c r="GQD46" s="995"/>
      <c r="GQE46" s="995"/>
      <c r="GQF46" s="995"/>
      <c r="GQG46" s="995"/>
      <c r="GQH46" s="995"/>
      <c r="GQI46" s="995"/>
      <c r="GQJ46" s="995"/>
      <c r="GQK46" s="995"/>
      <c r="GQL46" s="995"/>
      <c r="GQM46" s="995"/>
      <c r="GQN46" s="995"/>
      <c r="GQO46" s="995"/>
      <c r="GQP46" s="995"/>
      <c r="GQQ46" s="995"/>
      <c r="GQR46" s="995"/>
      <c r="GQS46" s="995"/>
      <c r="GQT46" s="995"/>
      <c r="GQU46" s="995"/>
      <c r="GQV46" s="995"/>
      <c r="GQW46" s="995"/>
      <c r="GQX46" s="995"/>
      <c r="GQY46" s="995"/>
      <c r="GQZ46" s="995"/>
      <c r="GRA46" s="995"/>
      <c r="GRB46" s="995"/>
      <c r="GRC46" s="995"/>
      <c r="GRD46" s="995"/>
      <c r="GRE46" s="995"/>
      <c r="GRF46" s="995"/>
      <c r="GRG46" s="995"/>
      <c r="GRH46" s="995"/>
      <c r="GRI46" s="995"/>
      <c r="GRJ46" s="995"/>
      <c r="GRK46" s="995"/>
      <c r="GRL46" s="995"/>
      <c r="GRM46" s="995"/>
      <c r="GRN46" s="995"/>
      <c r="GRO46" s="995"/>
      <c r="GRP46" s="995"/>
      <c r="GRQ46" s="995"/>
      <c r="GRR46" s="995"/>
      <c r="GRS46" s="995"/>
      <c r="GRT46" s="995"/>
      <c r="GRU46" s="995"/>
      <c r="GRV46" s="995"/>
      <c r="GRW46" s="995"/>
      <c r="GRX46" s="995"/>
      <c r="GRY46" s="995"/>
      <c r="GRZ46" s="995"/>
      <c r="GSA46" s="995"/>
      <c r="GSB46" s="995"/>
      <c r="GSC46" s="995"/>
      <c r="GSD46" s="995"/>
      <c r="GSE46" s="995"/>
      <c r="GSF46" s="995"/>
      <c r="GSG46" s="995"/>
      <c r="GSH46" s="995"/>
      <c r="GSI46" s="995"/>
      <c r="GSJ46" s="995"/>
      <c r="GSK46" s="995"/>
      <c r="GSL46" s="995"/>
      <c r="GSM46" s="995"/>
      <c r="GSN46" s="995"/>
      <c r="GSO46" s="995"/>
      <c r="GSP46" s="995"/>
      <c r="GSQ46" s="995"/>
      <c r="GSR46" s="995"/>
      <c r="GSS46" s="995"/>
      <c r="GST46" s="995"/>
      <c r="GSU46" s="995"/>
      <c r="GSV46" s="995"/>
      <c r="GSW46" s="995"/>
      <c r="GSX46" s="995"/>
      <c r="GSY46" s="995"/>
      <c r="GSZ46" s="995"/>
      <c r="GTA46" s="995"/>
      <c r="GTB46" s="995"/>
      <c r="GTC46" s="995"/>
      <c r="GTD46" s="995"/>
      <c r="GTE46" s="995"/>
      <c r="GTF46" s="995"/>
      <c r="GTG46" s="995"/>
      <c r="GTH46" s="995"/>
      <c r="GTI46" s="995"/>
      <c r="GTJ46" s="995"/>
      <c r="GTK46" s="995"/>
      <c r="GTL46" s="995"/>
      <c r="GTM46" s="995"/>
      <c r="GTN46" s="995"/>
      <c r="GTO46" s="995"/>
      <c r="GTP46" s="995"/>
      <c r="GTQ46" s="995"/>
      <c r="GTR46" s="995"/>
      <c r="GTS46" s="995"/>
      <c r="GTT46" s="995"/>
      <c r="GTU46" s="995"/>
      <c r="GTV46" s="995"/>
      <c r="GTW46" s="995"/>
      <c r="GTX46" s="995"/>
      <c r="GTY46" s="995"/>
      <c r="GTZ46" s="995"/>
      <c r="GUA46" s="995"/>
      <c r="GUB46" s="995"/>
      <c r="GUC46" s="995"/>
      <c r="GUD46" s="995"/>
      <c r="GUE46" s="995"/>
      <c r="GUF46" s="995"/>
      <c r="GUG46" s="995"/>
      <c r="GUH46" s="995"/>
      <c r="GUI46" s="995"/>
      <c r="GUJ46" s="995"/>
      <c r="GUK46" s="995"/>
      <c r="GUL46" s="995"/>
      <c r="GUM46" s="995"/>
      <c r="GUN46" s="995"/>
      <c r="GUO46" s="995"/>
      <c r="GUP46" s="995"/>
      <c r="GUQ46" s="995"/>
      <c r="GUR46" s="995"/>
      <c r="GUS46" s="995"/>
      <c r="GUT46" s="995"/>
      <c r="GUU46" s="995"/>
      <c r="GUV46" s="995"/>
      <c r="GUW46" s="995"/>
      <c r="GUX46" s="995"/>
      <c r="GUY46" s="995"/>
      <c r="GUZ46" s="995"/>
      <c r="GVA46" s="995"/>
      <c r="GVB46" s="995"/>
      <c r="GVC46" s="995"/>
      <c r="GVD46" s="995"/>
      <c r="GVE46" s="995"/>
      <c r="GVF46" s="995"/>
      <c r="GVG46" s="995"/>
      <c r="GVH46" s="995"/>
      <c r="GVI46" s="995"/>
      <c r="GVJ46" s="995"/>
      <c r="GVK46" s="995"/>
      <c r="GVL46" s="995"/>
      <c r="GVM46" s="995"/>
      <c r="GVN46" s="995"/>
      <c r="GVO46" s="995"/>
      <c r="GVP46" s="995"/>
      <c r="GVQ46" s="995"/>
      <c r="GVR46" s="995"/>
      <c r="GVS46" s="995"/>
      <c r="GVT46" s="995"/>
      <c r="GVU46" s="995"/>
      <c r="GVV46" s="995"/>
      <c r="GVW46" s="995"/>
      <c r="GVX46" s="995"/>
      <c r="GVY46" s="995"/>
      <c r="GVZ46" s="995"/>
      <c r="GWA46" s="995"/>
      <c r="GWB46" s="995"/>
      <c r="GWC46" s="995"/>
      <c r="GWD46" s="995"/>
      <c r="GWE46" s="995"/>
      <c r="GWF46" s="995"/>
      <c r="GWG46" s="995"/>
      <c r="GWH46" s="995"/>
      <c r="GWI46" s="995"/>
      <c r="GWJ46" s="995"/>
      <c r="GWK46" s="995"/>
      <c r="GWL46" s="995"/>
      <c r="GWM46" s="995"/>
      <c r="GWN46" s="995"/>
      <c r="GWO46" s="995"/>
      <c r="GWP46" s="995"/>
      <c r="GWQ46" s="995"/>
      <c r="GWR46" s="995"/>
      <c r="GWS46" s="995"/>
      <c r="GWT46" s="995"/>
      <c r="GWU46" s="995"/>
      <c r="GWV46" s="995"/>
      <c r="GWW46" s="995"/>
      <c r="GWX46" s="995"/>
      <c r="GWY46" s="995"/>
      <c r="GWZ46" s="995"/>
      <c r="GXA46" s="995"/>
      <c r="GXB46" s="995"/>
      <c r="GXC46" s="995"/>
      <c r="GXD46" s="995"/>
      <c r="GXE46" s="995"/>
      <c r="GXF46" s="995"/>
      <c r="GXG46" s="995"/>
      <c r="GXH46" s="995"/>
      <c r="GXI46" s="995"/>
      <c r="GXJ46" s="995"/>
      <c r="GXK46" s="995"/>
      <c r="GXL46" s="995"/>
      <c r="GXM46" s="995"/>
      <c r="GXN46" s="995"/>
      <c r="GXO46" s="995"/>
      <c r="GXP46" s="995"/>
      <c r="GXQ46" s="995"/>
      <c r="GXR46" s="995"/>
      <c r="GXS46" s="995"/>
      <c r="GXT46" s="995"/>
      <c r="GXU46" s="995"/>
      <c r="GXV46" s="995"/>
      <c r="GXW46" s="995"/>
      <c r="GXX46" s="995"/>
      <c r="GXY46" s="995"/>
      <c r="GXZ46" s="995"/>
      <c r="GYA46" s="995"/>
      <c r="GYB46" s="995"/>
      <c r="GYC46" s="995"/>
      <c r="GYD46" s="995"/>
      <c r="GYE46" s="995"/>
      <c r="GYF46" s="995"/>
      <c r="GYG46" s="995"/>
      <c r="GYH46" s="995"/>
      <c r="GYI46" s="995"/>
      <c r="GYJ46" s="995"/>
      <c r="GYK46" s="995"/>
      <c r="GYL46" s="995"/>
      <c r="GYM46" s="995"/>
      <c r="GYN46" s="995"/>
      <c r="GYO46" s="995"/>
      <c r="GYP46" s="995"/>
      <c r="GYQ46" s="995"/>
      <c r="GYR46" s="995"/>
      <c r="GYS46" s="995"/>
      <c r="GYT46" s="995"/>
      <c r="GYU46" s="995"/>
      <c r="GYV46" s="995"/>
      <c r="GYW46" s="995"/>
      <c r="GYX46" s="995"/>
      <c r="GYY46" s="995"/>
      <c r="GYZ46" s="995"/>
      <c r="GZA46" s="995"/>
      <c r="GZB46" s="995"/>
      <c r="GZC46" s="995"/>
      <c r="GZD46" s="995"/>
      <c r="GZE46" s="995"/>
      <c r="GZF46" s="995"/>
      <c r="GZG46" s="995"/>
      <c r="GZH46" s="995"/>
      <c r="GZI46" s="995"/>
      <c r="GZJ46" s="995"/>
      <c r="GZK46" s="995"/>
      <c r="GZL46" s="995"/>
      <c r="GZM46" s="995"/>
      <c r="GZN46" s="995"/>
      <c r="GZO46" s="995"/>
      <c r="GZP46" s="995"/>
      <c r="GZQ46" s="995"/>
      <c r="GZR46" s="995"/>
      <c r="GZS46" s="995"/>
      <c r="GZT46" s="995"/>
      <c r="GZU46" s="995"/>
      <c r="GZV46" s="995"/>
      <c r="GZW46" s="995"/>
      <c r="GZX46" s="995"/>
      <c r="GZY46" s="995"/>
      <c r="GZZ46" s="995"/>
      <c r="HAA46" s="995"/>
      <c r="HAB46" s="995"/>
      <c r="HAC46" s="995"/>
      <c r="HAD46" s="995"/>
      <c r="HAE46" s="995"/>
      <c r="HAF46" s="995"/>
      <c r="HAG46" s="995"/>
      <c r="HAH46" s="995"/>
      <c r="HAI46" s="995"/>
      <c r="HAJ46" s="995"/>
      <c r="HAK46" s="995"/>
      <c r="HAL46" s="995"/>
      <c r="HAM46" s="995"/>
      <c r="HAN46" s="995"/>
      <c r="HAO46" s="995"/>
      <c r="HAP46" s="995"/>
      <c r="HAQ46" s="995"/>
      <c r="HAR46" s="995"/>
      <c r="HAS46" s="995"/>
      <c r="HAT46" s="995"/>
      <c r="HAU46" s="995"/>
      <c r="HAV46" s="995"/>
      <c r="HAW46" s="995"/>
      <c r="HAX46" s="995"/>
      <c r="HAY46" s="995"/>
      <c r="HAZ46" s="995"/>
      <c r="HBA46" s="995"/>
      <c r="HBB46" s="995"/>
      <c r="HBC46" s="995"/>
      <c r="HBD46" s="995"/>
      <c r="HBE46" s="995"/>
      <c r="HBF46" s="995"/>
      <c r="HBG46" s="995"/>
      <c r="HBH46" s="995"/>
      <c r="HBI46" s="995"/>
      <c r="HBJ46" s="995"/>
      <c r="HBK46" s="995"/>
      <c r="HBL46" s="995"/>
      <c r="HBM46" s="995"/>
      <c r="HBN46" s="995"/>
      <c r="HBO46" s="995"/>
      <c r="HBP46" s="995"/>
      <c r="HBQ46" s="995"/>
      <c r="HBR46" s="995"/>
      <c r="HBS46" s="995"/>
      <c r="HBT46" s="995"/>
      <c r="HBU46" s="995"/>
      <c r="HBV46" s="995"/>
      <c r="HBW46" s="995"/>
      <c r="HBX46" s="995"/>
      <c r="HBY46" s="995"/>
      <c r="HBZ46" s="995"/>
      <c r="HCA46" s="995"/>
      <c r="HCB46" s="995"/>
      <c r="HCC46" s="995"/>
      <c r="HCD46" s="995"/>
      <c r="HCE46" s="995"/>
      <c r="HCF46" s="995"/>
      <c r="HCG46" s="995"/>
      <c r="HCH46" s="995"/>
      <c r="HCI46" s="995"/>
      <c r="HCJ46" s="995"/>
      <c r="HCK46" s="995"/>
      <c r="HCL46" s="995"/>
      <c r="HCM46" s="995"/>
      <c r="HCN46" s="995"/>
      <c r="HCO46" s="995"/>
      <c r="HCP46" s="995"/>
      <c r="HCQ46" s="995"/>
      <c r="HCR46" s="995"/>
      <c r="HCS46" s="995"/>
      <c r="HCT46" s="995"/>
      <c r="HCU46" s="995"/>
      <c r="HCV46" s="995"/>
      <c r="HCW46" s="995"/>
      <c r="HCX46" s="995"/>
      <c r="HCY46" s="995"/>
      <c r="HCZ46" s="995"/>
      <c r="HDA46" s="995"/>
      <c r="HDB46" s="995"/>
      <c r="HDC46" s="995"/>
      <c r="HDD46" s="995"/>
      <c r="HDE46" s="995"/>
      <c r="HDF46" s="995"/>
      <c r="HDG46" s="995"/>
      <c r="HDH46" s="995"/>
      <c r="HDI46" s="995"/>
      <c r="HDJ46" s="995"/>
      <c r="HDK46" s="995"/>
      <c r="HDL46" s="995"/>
      <c r="HDM46" s="995"/>
      <c r="HDN46" s="995"/>
      <c r="HDO46" s="995"/>
      <c r="HDP46" s="995"/>
      <c r="HDQ46" s="995"/>
      <c r="HDR46" s="995"/>
      <c r="HDS46" s="995"/>
      <c r="HDT46" s="995"/>
      <c r="HDU46" s="995"/>
      <c r="HDV46" s="995"/>
      <c r="HDW46" s="995"/>
      <c r="HDX46" s="995"/>
      <c r="HDY46" s="995"/>
      <c r="HDZ46" s="995"/>
      <c r="HEA46" s="995"/>
      <c r="HEB46" s="995"/>
      <c r="HEC46" s="995"/>
      <c r="HED46" s="995"/>
      <c r="HEE46" s="995"/>
      <c r="HEF46" s="995"/>
      <c r="HEG46" s="995"/>
      <c r="HEH46" s="995"/>
      <c r="HEI46" s="995"/>
      <c r="HEJ46" s="995"/>
      <c r="HEK46" s="995"/>
      <c r="HEL46" s="995"/>
      <c r="HEM46" s="995"/>
      <c r="HEN46" s="995"/>
      <c r="HEO46" s="995"/>
      <c r="HEP46" s="995"/>
      <c r="HEQ46" s="995"/>
      <c r="HER46" s="995"/>
      <c r="HES46" s="995"/>
      <c r="HET46" s="995"/>
      <c r="HEU46" s="995"/>
      <c r="HEV46" s="995"/>
      <c r="HEW46" s="995"/>
      <c r="HEX46" s="995"/>
      <c r="HEY46" s="995"/>
      <c r="HEZ46" s="995"/>
      <c r="HFA46" s="995"/>
      <c r="HFB46" s="995"/>
      <c r="HFC46" s="995"/>
      <c r="HFD46" s="995"/>
      <c r="HFE46" s="995"/>
      <c r="HFF46" s="995"/>
      <c r="HFG46" s="995"/>
      <c r="HFH46" s="995"/>
      <c r="HFI46" s="995"/>
      <c r="HFJ46" s="995"/>
      <c r="HFK46" s="995"/>
      <c r="HFL46" s="995"/>
      <c r="HFM46" s="995"/>
      <c r="HFN46" s="995"/>
      <c r="HFO46" s="995"/>
      <c r="HFP46" s="995"/>
      <c r="HFQ46" s="995"/>
      <c r="HFR46" s="995"/>
      <c r="HFS46" s="995"/>
      <c r="HFT46" s="995"/>
      <c r="HFU46" s="995"/>
      <c r="HFV46" s="995"/>
      <c r="HFW46" s="995"/>
      <c r="HFX46" s="995"/>
      <c r="HFY46" s="995"/>
      <c r="HFZ46" s="995"/>
      <c r="HGA46" s="995"/>
      <c r="HGB46" s="995"/>
      <c r="HGC46" s="995"/>
      <c r="HGD46" s="995"/>
      <c r="HGE46" s="995"/>
      <c r="HGF46" s="995"/>
      <c r="HGG46" s="995"/>
      <c r="HGH46" s="995"/>
      <c r="HGI46" s="995"/>
      <c r="HGJ46" s="995"/>
      <c r="HGK46" s="995"/>
      <c r="HGL46" s="995"/>
      <c r="HGM46" s="995"/>
      <c r="HGN46" s="995"/>
      <c r="HGO46" s="995"/>
      <c r="HGP46" s="995"/>
      <c r="HGQ46" s="995"/>
      <c r="HGR46" s="995"/>
      <c r="HGS46" s="995"/>
      <c r="HGT46" s="995"/>
      <c r="HGU46" s="995"/>
      <c r="HGV46" s="995"/>
      <c r="HGW46" s="995"/>
      <c r="HGX46" s="995"/>
      <c r="HGY46" s="995"/>
      <c r="HGZ46" s="995"/>
      <c r="HHA46" s="995"/>
      <c r="HHB46" s="995"/>
      <c r="HHC46" s="995"/>
      <c r="HHD46" s="995"/>
      <c r="HHE46" s="995"/>
      <c r="HHF46" s="995"/>
      <c r="HHG46" s="995"/>
      <c r="HHH46" s="995"/>
      <c r="HHI46" s="995"/>
      <c r="HHJ46" s="995"/>
      <c r="HHK46" s="995"/>
      <c r="HHL46" s="995"/>
      <c r="HHM46" s="995"/>
      <c r="HHN46" s="995"/>
      <c r="HHO46" s="995"/>
      <c r="HHP46" s="995"/>
      <c r="HHQ46" s="995"/>
      <c r="HHR46" s="995"/>
      <c r="HHS46" s="995"/>
      <c r="HHT46" s="995"/>
      <c r="HHU46" s="995"/>
      <c r="HHV46" s="995"/>
      <c r="HHW46" s="995"/>
      <c r="HHX46" s="995"/>
      <c r="HHY46" s="995"/>
      <c r="HHZ46" s="995"/>
      <c r="HIA46" s="995"/>
      <c r="HIB46" s="995"/>
      <c r="HIC46" s="995"/>
      <c r="HID46" s="995"/>
      <c r="HIE46" s="995"/>
      <c r="HIF46" s="995"/>
      <c r="HIG46" s="995"/>
      <c r="HIH46" s="995"/>
      <c r="HII46" s="995"/>
      <c r="HIJ46" s="995"/>
      <c r="HIK46" s="995"/>
      <c r="HIL46" s="995"/>
      <c r="HIM46" s="995"/>
      <c r="HIN46" s="995"/>
      <c r="HIO46" s="995"/>
      <c r="HIP46" s="995"/>
      <c r="HIQ46" s="995"/>
      <c r="HIR46" s="995"/>
      <c r="HIS46" s="995"/>
      <c r="HIT46" s="995"/>
      <c r="HIU46" s="995"/>
      <c r="HIV46" s="995"/>
      <c r="HIW46" s="995"/>
      <c r="HIX46" s="995"/>
      <c r="HIY46" s="995"/>
      <c r="HIZ46" s="995"/>
      <c r="HJA46" s="995"/>
      <c r="HJB46" s="995"/>
      <c r="HJC46" s="995"/>
      <c r="HJD46" s="995"/>
      <c r="HJE46" s="995"/>
      <c r="HJF46" s="995"/>
      <c r="HJG46" s="995"/>
      <c r="HJH46" s="995"/>
      <c r="HJI46" s="995"/>
      <c r="HJJ46" s="995"/>
      <c r="HJK46" s="995"/>
      <c r="HJL46" s="995"/>
      <c r="HJM46" s="995"/>
      <c r="HJN46" s="995"/>
      <c r="HJO46" s="995"/>
      <c r="HJP46" s="995"/>
      <c r="HJQ46" s="995"/>
      <c r="HJR46" s="995"/>
      <c r="HJS46" s="995"/>
      <c r="HJT46" s="995"/>
      <c r="HJU46" s="995"/>
      <c r="HJV46" s="995"/>
      <c r="HJW46" s="995"/>
      <c r="HJX46" s="995"/>
      <c r="HJY46" s="995"/>
      <c r="HJZ46" s="995"/>
      <c r="HKA46" s="995"/>
      <c r="HKB46" s="995"/>
      <c r="HKC46" s="995"/>
      <c r="HKD46" s="995"/>
      <c r="HKE46" s="995"/>
      <c r="HKF46" s="995"/>
      <c r="HKG46" s="995"/>
      <c r="HKH46" s="995"/>
      <c r="HKI46" s="995"/>
      <c r="HKJ46" s="995"/>
      <c r="HKK46" s="995"/>
      <c r="HKL46" s="995"/>
      <c r="HKM46" s="995"/>
      <c r="HKN46" s="995"/>
      <c r="HKO46" s="995"/>
      <c r="HKP46" s="995"/>
      <c r="HKQ46" s="995"/>
      <c r="HKR46" s="995"/>
      <c r="HKS46" s="995"/>
      <c r="HKT46" s="995"/>
      <c r="HKU46" s="995"/>
      <c r="HKV46" s="995"/>
      <c r="HKW46" s="995"/>
      <c r="HKX46" s="995"/>
      <c r="HKY46" s="995"/>
      <c r="HKZ46" s="995"/>
      <c r="HLA46" s="995"/>
      <c r="HLB46" s="995"/>
      <c r="HLC46" s="995"/>
      <c r="HLD46" s="995"/>
      <c r="HLE46" s="995"/>
      <c r="HLF46" s="995"/>
      <c r="HLG46" s="995"/>
      <c r="HLH46" s="995"/>
      <c r="HLI46" s="995"/>
      <c r="HLJ46" s="995"/>
      <c r="HLK46" s="995"/>
      <c r="HLL46" s="995"/>
      <c r="HLM46" s="995"/>
      <c r="HLN46" s="995"/>
      <c r="HLO46" s="995"/>
      <c r="HLP46" s="995"/>
      <c r="HLQ46" s="995"/>
      <c r="HLR46" s="995"/>
      <c r="HLS46" s="995"/>
      <c r="HLT46" s="995"/>
      <c r="HLU46" s="995"/>
      <c r="HLV46" s="995"/>
      <c r="HLW46" s="995"/>
      <c r="HLX46" s="995"/>
      <c r="HLY46" s="995"/>
      <c r="HLZ46" s="995"/>
      <c r="HMA46" s="995"/>
      <c r="HMB46" s="995"/>
      <c r="HMC46" s="995"/>
      <c r="HMD46" s="995"/>
      <c r="HME46" s="995"/>
      <c r="HMF46" s="995"/>
      <c r="HMG46" s="995"/>
      <c r="HMH46" s="995"/>
      <c r="HMI46" s="995"/>
      <c r="HMJ46" s="995"/>
      <c r="HMK46" s="995"/>
      <c r="HML46" s="995"/>
      <c r="HMM46" s="995"/>
      <c r="HMN46" s="995"/>
      <c r="HMO46" s="995"/>
      <c r="HMP46" s="995"/>
      <c r="HMQ46" s="995"/>
      <c r="HMR46" s="995"/>
      <c r="HMS46" s="995"/>
      <c r="HMT46" s="995"/>
      <c r="HMU46" s="995"/>
      <c r="HMV46" s="995"/>
      <c r="HMW46" s="995"/>
      <c r="HMX46" s="995"/>
      <c r="HMY46" s="995"/>
      <c r="HMZ46" s="995"/>
      <c r="HNA46" s="995"/>
      <c r="HNB46" s="995"/>
      <c r="HNC46" s="995"/>
      <c r="HND46" s="995"/>
      <c r="HNE46" s="995"/>
      <c r="HNF46" s="995"/>
      <c r="HNG46" s="995"/>
      <c r="HNH46" s="995"/>
      <c r="HNI46" s="995"/>
      <c r="HNJ46" s="995"/>
      <c r="HNK46" s="995"/>
      <c r="HNL46" s="995"/>
      <c r="HNM46" s="995"/>
      <c r="HNN46" s="995"/>
      <c r="HNO46" s="995"/>
      <c r="HNP46" s="995"/>
      <c r="HNQ46" s="995"/>
      <c r="HNR46" s="995"/>
      <c r="HNS46" s="995"/>
      <c r="HNT46" s="995"/>
      <c r="HNU46" s="995"/>
      <c r="HNV46" s="995"/>
      <c r="HNW46" s="995"/>
      <c r="HNX46" s="995"/>
      <c r="HNY46" s="995"/>
      <c r="HNZ46" s="995"/>
      <c r="HOA46" s="995"/>
      <c r="HOB46" s="995"/>
      <c r="HOC46" s="995"/>
      <c r="HOD46" s="995"/>
      <c r="HOE46" s="995"/>
      <c r="HOF46" s="995"/>
      <c r="HOG46" s="995"/>
      <c r="HOH46" s="995"/>
      <c r="HOI46" s="995"/>
      <c r="HOJ46" s="995"/>
      <c r="HOK46" s="995"/>
      <c r="HOL46" s="995"/>
      <c r="HOM46" s="995"/>
      <c r="HON46" s="995"/>
      <c r="HOO46" s="995"/>
      <c r="HOP46" s="995"/>
      <c r="HOQ46" s="995"/>
      <c r="HOR46" s="995"/>
      <c r="HOS46" s="995"/>
      <c r="HOT46" s="995"/>
      <c r="HOU46" s="995"/>
      <c r="HOV46" s="995"/>
      <c r="HOW46" s="995"/>
      <c r="HOX46" s="995"/>
      <c r="HOY46" s="995"/>
      <c r="HOZ46" s="995"/>
      <c r="HPA46" s="995"/>
      <c r="HPB46" s="995"/>
      <c r="HPC46" s="995"/>
      <c r="HPD46" s="995"/>
      <c r="HPE46" s="995"/>
      <c r="HPF46" s="995"/>
      <c r="HPG46" s="995"/>
      <c r="HPH46" s="995"/>
      <c r="HPI46" s="995"/>
      <c r="HPJ46" s="995"/>
      <c r="HPK46" s="995"/>
      <c r="HPL46" s="995"/>
      <c r="HPM46" s="995"/>
      <c r="HPN46" s="995"/>
      <c r="HPO46" s="995"/>
      <c r="HPP46" s="995"/>
      <c r="HPQ46" s="995"/>
      <c r="HPR46" s="995"/>
      <c r="HPS46" s="995"/>
      <c r="HPT46" s="995"/>
      <c r="HPU46" s="995"/>
      <c r="HPV46" s="995"/>
      <c r="HPW46" s="995"/>
      <c r="HPX46" s="995"/>
      <c r="HPY46" s="995"/>
      <c r="HPZ46" s="995"/>
      <c r="HQA46" s="995"/>
      <c r="HQB46" s="995"/>
      <c r="HQC46" s="995"/>
      <c r="HQD46" s="995"/>
      <c r="HQE46" s="995"/>
      <c r="HQF46" s="995"/>
      <c r="HQG46" s="995"/>
      <c r="HQH46" s="995"/>
      <c r="HQI46" s="995"/>
      <c r="HQJ46" s="995"/>
      <c r="HQK46" s="995"/>
      <c r="HQL46" s="995"/>
      <c r="HQM46" s="995"/>
      <c r="HQN46" s="995"/>
      <c r="HQO46" s="995"/>
      <c r="HQP46" s="995"/>
      <c r="HQQ46" s="995"/>
      <c r="HQR46" s="995"/>
      <c r="HQS46" s="995"/>
      <c r="HQT46" s="995"/>
      <c r="HQU46" s="995"/>
      <c r="HQV46" s="995"/>
      <c r="HQW46" s="995"/>
      <c r="HQX46" s="995"/>
      <c r="HQY46" s="995"/>
      <c r="HQZ46" s="995"/>
      <c r="HRA46" s="995"/>
      <c r="HRB46" s="995"/>
      <c r="HRC46" s="995"/>
      <c r="HRD46" s="995"/>
      <c r="HRE46" s="995"/>
      <c r="HRF46" s="995"/>
      <c r="HRG46" s="995"/>
      <c r="HRH46" s="995"/>
      <c r="HRI46" s="995"/>
      <c r="HRJ46" s="995"/>
      <c r="HRK46" s="995"/>
      <c r="HRL46" s="995"/>
      <c r="HRM46" s="995"/>
      <c r="HRN46" s="995"/>
      <c r="HRO46" s="995"/>
      <c r="HRP46" s="995"/>
      <c r="HRQ46" s="995"/>
      <c r="HRR46" s="995"/>
      <c r="HRS46" s="995"/>
      <c r="HRT46" s="995"/>
      <c r="HRU46" s="995"/>
      <c r="HRV46" s="995"/>
      <c r="HRW46" s="995"/>
      <c r="HRX46" s="995"/>
      <c r="HRY46" s="995"/>
      <c r="HRZ46" s="995"/>
      <c r="HSA46" s="995"/>
      <c r="HSB46" s="995"/>
      <c r="HSC46" s="995"/>
      <c r="HSD46" s="995"/>
      <c r="HSE46" s="995"/>
      <c r="HSF46" s="995"/>
      <c r="HSG46" s="995"/>
      <c r="HSH46" s="995"/>
      <c r="HSI46" s="995"/>
      <c r="HSJ46" s="995"/>
      <c r="HSK46" s="995"/>
      <c r="HSL46" s="995"/>
      <c r="HSM46" s="995"/>
      <c r="HSN46" s="995"/>
      <c r="HSO46" s="995"/>
      <c r="HSP46" s="995"/>
      <c r="HSQ46" s="995"/>
      <c r="HSR46" s="995"/>
      <c r="HSS46" s="995"/>
      <c r="HST46" s="995"/>
      <c r="HSU46" s="995"/>
      <c r="HSV46" s="995"/>
      <c r="HSW46" s="995"/>
      <c r="HSX46" s="995"/>
      <c r="HSY46" s="995"/>
      <c r="HSZ46" s="995"/>
      <c r="HTA46" s="995"/>
      <c r="HTB46" s="995"/>
      <c r="HTC46" s="995"/>
      <c r="HTD46" s="995"/>
      <c r="HTE46" s="995"/>
      <c r="HTF46" s="995"/>
      <c r="HTG46" s="995"/>
      <c r="HTH46" s="995"/>
      <c r="HTI46" s="995"/>
      <c r="HTJ46" s="995"/>
      <c r="HTK46" s="995"/>
      <c r="HTL46" s="995"/>
      <c r="HTM46" s="995"/>
      <c r="HTN46" s="995"/>
      <c r="HTO46" s="995"/>
      <c r="HTP46" s="995"/>
      <c r="HTQ46" s="995"/>
      <c r="HTR46" s="995"/>
      <c r="HTS46" s="995"/>
      <c r="HTT46" s="995"/>
      <c r="HTU46" s="995"/>
      <c r="HTV46" s="995"/>
      <c r="HTW46" s="995"/>
      <c r="HTX46" s="995"/>
      <c r="HTY46" s="995"/>
      <c r="HTZ46" s="995"/>
      <c r="HUA46" s="995"/>
      <c r="HUB46" s="995"/>
      <c r="HUC46" s="995"/>
      <c r="HUD46" s="995"/>
      <c r="HUE46" s="995"/>
      <c r="HUF46" s="995"/>
      <c r="HUG46" s="995"/>
      <c r="HUH46" s="995"/>
      <c r="HUI46" s="995"/>
      <c r="HUJ46" s="995"/>
      <c r="HUK46" s="995"/>
      <c r="HUL46" s="995"/>
      <c r="HUM46" s="995"/>
      <c r="HUN46" s="995"/>
      <c r="HUO46" s="995"/>
      <c r="HUP46" s="995"/>
      <c r="HUQ46" s="995"/>
      <c r="HUR46" s="995"/>
      <c r="HUS46" s="995"/>
      <c r="HUT46" s="995"/>
      <c r="HUU46" s="995"/>
      <c r="HUV46" s="995"/>
      <c r="HUW46" s="995"/>
      <c r="HUX46" s="995"/>
      <c r="HUY46" s="995"/>
      <c r="HUZ46" s="995"/>
      <c r="HVA46" s="995"/>
      <c r="HVB46" s="995"/>
      <c r="HVC46" s="995"/>
      <c r="HVD46" s="995"/>
      <c r="HVE46" s="995"/>
      <c r="HVF46" s="995"/>
      <c r="HVG46" s="995"/>
      <c r="HVH46" s="995"/>
      <c r="HVI46" s="995"/>
      <c r="HVJ46" s="995"/>
      <c r="HVK46" s="995"/>
      <c r="HVL46" s="995"/>
      <c r="HVM46" s="995"/>
      <c r="HVN46" s="995"/>
      <c r="HVO46" s="995"/>
      <c r="HVP46" s="995"/>
      <c r="HVQ46" s="995"/>
      <c r="HVR46" s="995"/>
      <c r="HVS46" s="995"/>
      <c r="HVT46" s="995"/>
      <c r="HVU46" s="995"/>
      <c r="HVV46" s="995"/>
      <c r="HVW46" s="995"/>
      <c r="HVX46" s="995"/>
      <c r="HVY46" s="995"/>
      <c r="HVZ46" s="995"/>
      <c r="HWA46" s="995"/>
      <c r="HWB46" s="995"/>
      <c r="HWC46" s="995"/>
      <c r="HWD46" s="995"/>
      <c r="HWE46" s="995"/>
      <c r="HWF46" s="995"/>
      <c r="HWG46" s="995"/>
      <c r="HWH46" s="995"/>
      <c r="HWI46" s="995"/>
      <c r="HWJ46" s="995"/>
      <c r="HWK46" s="995"/>
      <c r="HWL46" s="995"/>
      <c r="HWM46" s="995"/>
      <c r="HWN46" s="995"/>
      <c r="HWO46" s="995"/>
      <c r="HWP46" s="995"/>
      <c r="HWQ46" s="995"/>
      <c r="HWR46" s="995"/>
      <c r="HWS46" s="995"/>
      <c r="HWT46" s="995"/>
      <c r="HWU46" s="995"/>
      <c r="HWV46" s="995"/>
      <c r="HWW46" s="995"/>
      <c r="HWX46" s="995"/>
      <c r="HWY46" s="995"/>
      <c r="HWZ46" s="995"/>
      <c r="HXA46" s="995"/>
      <c r="HXB46" s="995"/>
      <c r="HXC46" s="995"/>
      <c r="HXD46" s="995"/>
      <c r="HXE46" s="995"/>
      <c r="HXF46" s="995"/>
      <c r="HXG46" s="995"/>
      <c r="HXH46" s="995"/>
      <c r="HXI46" s="995"/>
      <c r="HXJ46" s="995"/>
      <c r="HXK46" s="995"/>
      <c r="HXL46" s="995"/>
      <c r="HXM46" s="995"/>
      <c r="HXN46" s="995"/>
      <c r="HXO46" s="995"/>
      <c r="HXP46" s="995"/>
      <c r="HXQ46" s="995"/>
      <c r="HXR46" s="995"/>
      <c r="HXS46" s="995"/>
      <c r="HXT46" s="995"/>
      <c r="HXU46" s="995"/>
      <c r="HXV46" s="995"/>
      <c r="HXW46" s="995"/>
      <c r="HXX46" s="995"/>
      <c r="HXY46" s="995"/>
      <c r="HXZ46" s="995"/>
      <c r="HYA46" s="995"/>
      <c r="HYB46" s="995"/>
      <c r="HYC46" s="995"/>
      <c r="HYD46" s="995"/>
      <c r="HYE46" s="995"/>
      <c r="HYF46" s="995"/>
      <c r="HYG46" s="995"/>
      <c r="HYH46" s="995"/>
      <c r="HYI46" s="995"/>
      <c r="HYJ46" s="995"/>
      <c r="HYK46" s="995"/>
      <c r="HYL46" s="995"/>
      <c r="HYM46" s="995"/>
      <c r="HYN46" s="995"/>
      <c r="HYO46" s="995"/>
      <c r="HYP46" s="995"/>
      <c r="HYQ46" s="995"/>
      <c r="HYR46" s="995"/>
      <c r="HYS46" s="995"/>
      <c r="HYT46" s="995"/>
      <c r="HYU46" s="995"/>
      <c r="HYV46" s="995"/>
      <c r="HYW46" s="995"/>
      <c r="HYX46" s="995"/>
      <c r="HYY46" s="995"/>
      <c r="HYZ46" s="995"/>
      <c r="HZA46" s="995"/>
      <c r="HZB46" s="995"/>
      <c r="HZC46" s="995"/>
      <c r="HZD46" s="995"/>
      <c r="HZE46" s="995"/>
      <c r="HZF46" s="995"/>
      <c r="HZG46" s="995"/>
      <c r="HZH46" s="995"/>
      <c r="HZI46" s="995"/>
      <c r="HZJ46" s="995"/>
      <c r="HZK46" s="995"/>
      <c r="HZL46" s="995"/>
      <c r="HZM46" s="995"/>
      <c r="HZN46" s="995"/>
      <c r="HZO46" s="995"/>
      <c r="HZP46" s="995"/>
      <c r="HZQ46" s="995"/>
      <c r="HZR46" s="995"/>
      <c r="HZS46" s="995"/>
      <c r="HZT46" s="995"/>
      <c r="HZU46" s="995"/>
      <c r="HZV46" s="995"/>
      <c r="HZW46" s="995"/>
      <c r="HZX46" s="995"/>
      <c r="HZY46" s="995"/>
      <c r="HZZ46" s="995"/>
      <c r="IAA46" s="995"/>
      <c r="IAB46" s="995"/>
      <c r="IAC46" s="995"/>
      <c r="IAD46" s="995"/>
      <c r="IAE46" s="995"/>
      <c r="IAF46" s="995"/>
      <c r="IAG46" s="995"/>
      <c r="IAH46" s="995"/>
      <c r="IAI46" s="995"/>
      <c r="IAJ46" s="995"/>
      <c r="IAK46" s="995"/>
      <c r="IAL46" s="995"/>
      <c r="IAM46" s="995"/>
      <c r="IAN46" s="995"/>
      <c r="IAO46" s="995"/>
      <c r="IAP46" s="995"/>
      <c r="IAQ46" s="995"/>
      <c r="IAR46" s="995"/>
      <c r="IAS46" s="995"/>
      <c r="IAT46" s="995"/>
      <c r="IAU46" s="995"/>
      <c r="IAV46" s="995"/>
      <c r="IAW46" s="995"/>
      <c r="IAX46" s="995"/>
      <c r="IAY46" s="995"/>
      <c r="IAZ46" s="995"/>
      <c r="IBA46" s="995"/>
      <c r="IBB46" s="995"/>
      <c r="IBC46" s="995"/>
      <c r="IBD46" s="995"/>
      <c r="IBE46" s="995"/>
      <c r="IBF46" s="995"/>
      <c r="IBG46" s="995"/>
      <c r="IBH46" s="995"/>
      <c r="IBI46" s="995"/>
      <c r="IBJ46" s="995"/>
      <c r="IBK46" s="995"/>
      <c r="IBL46" s="995"/>
      <c r="IBM46" s="995"/>
      <c r="IBN46" s="995"/>
      <c r="IBO46" s="995"/>
      <c r="IBP46" s="995"/>
      <c r="IBQ46" s="995"/>
      <c r="IBR46" s="995"/>
      <c r="IBS46" s="995"/>
      <c r="IBT46" s="995"/>
      <c r="IBU46" s="995"/>
      <c r="IBV46" s="995"/>
      <c r="IBW46" s="995"/>
      <c r="IBX46" s="995"/>
      <c r="IBY46" s="995"/>
      <c r="IBZ46" s="995"/>
      <c r="ICA46" s="995"/>
      <c r="ICB46" s="995"/>
      <c r="ICC46" s="995"/>
      <c r="ICD46" s="995"/>
      <c r="ICE46" s="995"/>
      <c r="ICF46" s="995"/>
      <c r="ICG46" s="995"/>
      <c r="ICH46" s="995"/>
      <c r="ICI46" s="995"/>
      <c r="ICJ46" s="995"/>
      <c r="ICK46" s="995"/>
      <c r="ICL46" s="995"/>
      <c r="ICM46" s="995"/>
      <c r="ICN46" s="995"/>
      <c r="ICO46" s="995"/>
      <c r="ICP46" s="995"/>
      <c r="ICQ46" s="995"/>
      <c r="ICR46" s="995"/>
      <c r="ICS46" s="995"/>
      <c r="ICT46" s="995"/>
      <c r="ICU46" s="995"/>
      <c r="ICV46" s="995"/>
      <c r="ICW46" s="995"/>
      <c r="ICX46" s="995"/>
      <c r="ICY46" s="995"/>
      <c r="ICZ46" s="995"/>
      <c r="IDA46" s="995"/>
      <c r="IDB46" s="995"/>
      <c r="IDC46" s="995"/>
      <c r="IDD46" s="995"/>
      <c r="IDE46" s="995"/>
      <c r="IDF46" s="995"/>
      <c r="IDG46" s="995"/>
      <c r="IDH46" s="995"/>
      <c r="IDI46" s="995"/>
      <c r="IDJ46" s="995"/>
      <c r="IDK46" s="995"/>
      <c r="IDL46" s="995"/>
      <c r="IDM46" s="995"/>
      <c r="IDN46" s="995"/>
      <c r="IDO46" s="995"/>
      <c r="IDP46" s="995"/>
      <c r="IDQ46" s="995"/>
      <c r="IDR46" s="995"/>
      <c r="IDS46" s="995"/>
      <c r="IDT46" s="995"/>
      <c r="IDU46" s="995"/>
      <c r="IDV46" s="995"/>
      <c r="IDW46" s="995"/>
      <c r="IDX46" s="995"/>
      <c r="IDY46" s="995"/>
      <c r="IDZ46" s="995"/>
      <c r="IEA46" s="995"/>
      <c r="IEB46" s="995"/>
      <c r="IEC46" s="995"/>
      <c r="IED46" s="995"/>
      <c r="IEE46" s="995"/>
      <c r="IEF46" s="995"/>
      <c r="IEG46" s="995"/>
      <c r="IEH46" s="995"/>
      <c r="IEI46" s="995"/>
      <c r="IEJ46" s="995"/>
      <c r="IEK46" s="995"/>
      <c r="IEL46" s="995"/>
      <c r="IEM46" s="995"/>
      <c r="IEN46" s="995"/>
      <c r="IEO46" s="995"/>
      <c r="IEP46" s="995"/>
      <c r="IEQ46" s="995"/>
      <c r="IER46" s="995"/>
      <c r="IES46" s="995"/>
      <c r="IET46" s="995"/>
      <c r="IEU46" s="995"/>
      <c r="IEV46" s="995"/>
      <c r="IEW46" s="995"/>
      <c r="IEX46" s="995"/>
      <c r="IEY46" s="995"/>
      <c r="IEZ46" s="995"/>
      <c r="IFA46" s="995"/>
      <c r="IFB46" s="995"/>
      <c r="IFC46" s="995"/>
      <c r="IFD46" s="995"/>
      <c r="IFE46" s="995"/>
      <c r="IFF46" s="995"/>
      <c r="IFG46" s="995"/>
      <c r="IFH46" s="995"/>
      <c r="IFI46" s="995"/>
      <c r="IFJ46" s="995"/>
      <c r="IFK46" s="995"/>
      <c r="IFL46" s="995"/>
      <c r="IFM46" s="995"/>
      <c r="IFN46" s="995"/>
      <c r="IFO46" s="995"/>
      <c r="IFP46" s="995"/>
      <c r="IFQ46" s="995"/>
      <c r="IFR46" s="995"/>
      <c r="IFS46" s="995"/>
      <c r="IFT46" s="995"/>
      <c r="IFU46" s="995"/>
      <c r="IFV46" s="995"/>
      <c r="IFW46" s="995"/>
      <c r="IFX46" s="995"/>
      <c r="IFY46" s="995"/>
      <c r="IFZ46" s="995"/>
      <c r="IGA46" s="995"/>
      <c r="IGB46" s="995"/>
      <c r="IGC46" s="995"/>
      <c r="IGD46" s="995"/>
      <c r="IGE46" s="995"/>
      <c r="IGF46" s="995"/>
      <c r="IGG46" s="995"/>
      <c r="IGH46" s="995"/>
      <c r="IGI46" s="995"/>
      <c r="IGJ46" s="995"/>
      <c r="IGK46" s="995"/>
      <c r="IGL46" s="995"/>
      <c r="IGM46" s="995"/>
      <c r="IGN46" s="995"/>
      <c r="IGO46" s="995"/>
      <c r="IGP46" s="995"/>
      <c r="IGQ46" s="995"/>
      <c r="IGR46" s="995"/>
      <c r="IGS46" s="995"/>
      <c r="IGT46" s="995"/>
      <c r="IGU46" s="995"/>
      <c r="IGV46" s="995"/>
      <c r="IGW46" s="995"/>
      <c r="IGX46" s="995"/>
      <c r="IGY46" s="995"/>
      <c r="IGZ46" s="995"/>
      <c r="IHA46" s="995"/>
      <c r="IHB46" s="995"/>
      <c r="IHC46" s="995"/>
      <c r="IHD46" s="995"/>
      <c r="IHE46" s="995"/>
      <c r="IHF46" s="995"/>
      <c r="IHG46" s="995"/>
      <c r="IHH46" s="995"/>
      <c r="IHI46" s="995"/>
      <c r="IHJ46" s="995"/>
      <c r="IHK46" s="995"/>
      <c r="IHL46" s="995"/>
      <c r="IHM46" s="995"/>
      <c r="IHN46" s="995"/>
      <c r="IHO46" s="995"/>
      <c r="IHP46" s="995"/>
      <c r="IHQ46" s="995"/>
      <c r="IHR46" s="995"/>
      <c r="IHS46" s="995"/>
      <c r="IHT46" s="995"/>
      <c r="IHU46" s="995"/>
      <c r="IHV46" s="995"/>
      <c r="IHW46" s="995"/>
      <c r="IHX46" s="995"/>
      <c r="IHY46" s="995"/>
      <c r="IHZ46" s="995"/>
      <c r="IIA46" s="995"/>
      <c r="IIB46" s="995"/>
      <c r="IIC46" s="995"/>
      <c r="IID46" s="995"/>
      <c r="IIE46" s="995"/>
      <c r="IIF46" s="995"/>
      <c r="IIG46" s="995"/>
      <c r="IIH46" s="995"/>
      <c r="III46" s="995"/>
      <c r="IIJ46" s="995"/>
      <c r="IIK46" s="995"/>
      <c r="IIL46" s="995"/>
      <c r="IIM46" s="995"/>
      <c r="IIN46" s="995"/>
      <c r="IIO46" s="995"/>
      <c r="IIP46" s="995"/>
      <c r="IIQ46" s="995"/>
      <c r="IIR46" s="995"/>
      <c r="IIS46" s="995"/>
      <c r="IIT46" s="995"/>
      <c r="IIU46" s="995"/>
      <c r="IIV46" s="995"/>
      <c r="IIW46" s="995"/>
      <c r="IIX46" s="995"/>
      <c r="IIY46" s="995"/>
      <c r="IIZ46" s="995"/>
      <c r="IJA46" s="995"/>
      <c r="IJB46" s="995"/>
      <c r="IJC46" s="995"/>
      <c r="IJD46" s="995"/>
      <c r="IJE46" s="995"/>
      <c r="IJF46" s="995"/>
      <c r="IJG46" s="995"/>
      <c r="IJH46" s="995"/>
      <c r="IJI46" s="995"/>
      <c r="IJJ46" s="995"/>
      <c r="IJK46" s="995"/>
      <c r="IJL46" s="995"/>
      <c r="IJM46" s="995"/>
      <c r="IJN46" s="995"/>
      <c r="IJO46" s="995"/>
      <c r="IJP46" s="995"/>
      <c r="IJQ46" s="995"/>
      <c r="IJR46" s="995"/>
      <c r="IJS46" s="995"/>
      <c r="IJT46" s="995"/>
      <c r="IJU46" s="995"/>
      <c r="IJV46" s="995"/>
      <c r="IJW46" s="995"/>
      <c r="IJX46" s="995"/>
      <c r="IJY46" s="995"/>
      <c r="IJZ46" s="995"/>
      <c r="IKA46" s="995"/>
      <c r="IKB46" s="995"/>
      <c r="IKC46" s="995"/>
      <c r="IKD46" s="995"/>
      <c r="IKE46" s="995"/>
      <c r="IKF46" s="995"/>
      <c r="IKG46" s="995"/>
      <c r="IKH46" s="995"/>
      <c r="IKI46" s="995"/>
      <c r="IKJ46" s="995"/>
      <c r="IKK46" s="995"/>
      <c r="IKL46" s="995"/>
      <c r="IKM46" s="995"/>
      <c r="IKN46" s="995"/>
      <c r="IKO46" s="995"/>
      <c r="IKP46" s="995"/>
      <c r="IKQ46" s="995"/>
      <c r="IKR46" s="995"/>
      <c r="IKS46" s="995"/>
      <c r="IKT46" s="995"/>
      <c r="IKU46" s="995"/>
      <c r="IKV46" s="995"/>
      <c r="IKW46" s="995"/>
      <c r="IKX46" s="995"/>
      <c r="IKY46" s="995"/>
      <c r="IKZ46" s="995"/>
      <c r="ILA46" s="995"/>
      <c r="ILB46" s="995"/>
      <c r="ILC46" s="995"/>
      <c r="ILD46" s="995"/>
      <c r="ILE46" s="995"/>
      <c r="ILF46" s="995"/>
      <c r="ILG46" s="995"/>
      <c r="ILH46" s="995"/>
      <c r="ILI46" s="995"/>
      <c r="ILJ46" s="995"/>
      <c r="ILK46" s="995"/>
      <c r="ILL46" s="995"/>
      <c r="ILM46" s="995"/>
      <c r="ILN46" s="995"/>
      <c r="ILO46" s="995"/>
      <c r="ILP46" s="995"/>
      <c r="ILQ46" s="995"/>
      <c r="ILR46" s="995"/>
      <c r="ILS46" s="995"/>
      <c r="ILT46" s="995"/>
      <c r="ILU46" s="995"/>
      <c r="ILV46" s="995"/>
      <c r="ILW46" s="995"/>
      <c r="ILX46" s="995"/>
      <c r="ILY46" s="995"/>
      <c r="ILZ46" s="995"/>
      <c r="IMA46" s="995"/>
      <c r="IMB46" s="995"/>
      <c r="IMC46" s="995"/>
      <c r="IMD46" s="995"/>
      <c r="IME46" s="995"/>
      <c r="IMF46" s="995"/>
      <c r="IMG46" s="995"/>
      <c r="IMH46" s="995"/>
      <c r="IMI46" s="995"/>
      <c r="IMJ46" s="995"/>
      <c r="IMK46" s="995"/>
      <c r="IML46" s="995"/>
      <c r="IMM46" s="995"/>
      <c r="IMN46" s="995"/>
      <c r="IMO46" s="995"/>
      <c r="IMP46" s="995"/>
      <c r="IMQ46" s="995"/>
      <c r="IMR46" s="995"/>
      <c r="IMS46" s="995"/>
      <c r="IMT46" s="995"/>
      <c r="IMU46" s="995"/>
      <c r="IMV46" s="995"/>
      <c r="IMW46" s="995"/>
      <c r="IMX46" s="995"/>
      <c r="IMY46" s="995"/>
      <c r="IMZ46" s="995"/>
      <c r="INA46" s="995"/>
      <c r="INB46" s="995"/>
      <c r="INC46" s="995"/>
      <c r="IND46" s="995"/>
      <c r="INE46" s="995"/>
      <c r="INF46" s="995"/>
      <c r="ING46" s="995"/>
      <c r="INH46" s="995"/>
      <c r="INI46" s="995"/>
      <c r="INJ46" s="995"/>
      <c r="INK46" s="995"/>
      <c r="INL46" s="995"/>
      <c r="INM46" s="995"/>
      <c r="INN46" s="995"/>
      <c r="INO46" s="995"/>
      <c r="INP46" s="995"/>
      <c r="INQ46" s="995"/>
      <c r="INR46" s="995"/>
      <c r="INS46" s="995"/>
      <c r="INT46" s="995"/>
      <c r="INU46" s="995"/>
      <c r="INV46" s="995"/>
      <c r="INW46" s="995"/>
      <c r="INX46" s="995"/>
      <c r="INY46" s="995"/>
      <c r="INZ46" s="995"/>
      <c r="IOA46" s="995"/>
      <c r="IOB46" s="995"/>
      <c r="IOC46" s="995"/>
      <c r="IOD46" s="995"/>
      <c r="IOE46" s="995"/>
      <c r="IOF46" s="995"/>
      <c r="IOG46" s="995"/>
      <c r="IOH46" s="995"/>
      <c r="IOI46" s="995"/>
      <c r="IOJ46" s="995"/>
      <c r="IOK46" s="995"/>
      <c r="IOL46" s="995"/>
      <c r="IOM46" s="995"/>
      <c r="ION46" s="995"/>
      <c r="IOO46" s="995"/>
      <c r="IOP46" s="995"/>
      <c r="IOQ46" s="995"/>
      <c r="IOR46" s="995"/>
      <c r="IOS46" s="995"/>
      <c r="IOT46" s="995"/>
      <c r="IOU46" s="995"/>
      <c r="IOV46" s="995"/>
      <c r="IOW46" s="995"/>
      <c r="IOX46" s="995"/>
      <c r="IOY46" s="995"/>
      <c r="IOZ46" s="995"/>
      <c r="IPA46" s="995"/>
      <c r="IPB46" s="995"/>
      <c r="IPC46" s="995"/>
      <c r="IPD46" s="995"/>
      <c r="IPE46" s="995"/>
      <c r="IPF46" s="995"/>
      <c r="IPG46" s="995"/>
      <c r="IPH46" s="995"/>
      <c r="IPI46" s="995"/>
      <c r="IPJ46" s="995"/>
      <c r="IPK46" s="995"/>
      <c r="IPL46" s="995"/>
      <c r="IPM46" s="995"/>
      <c r="IPN46" s="995"/>
      <c r="IPO46" s="995"/>
      <c r="IPP46" s="995"/>
      <c r="IPQ46" s="995"/>
      <c r="IPR46" s="995"/>
      <c r="IPS46" s="995"/>
      <c r="IPT46" s="995"/>
      <c r="IPU46" s="995"/>
      <c r="IPV46" s="995"/>
      <c r="IPW46" s="995"/>
      <c r="IPX46" s="995"/>
      <c r="IPY46" s="995"/>
      <c r="IPZ46" s="995"/>
      <c r="IQA46" s="995"/>
      <c r="IQB46" s="995"/>
      <c r="IQC46" s="995"/>
      <c r="IQD46" s="995"/>
      <c r="IQE46" s="995"/>
      <c r="IQF46" s="995"/>
      <c r="IQG46" s="995"/>
      <c r="IQH46" s="995"/>
      <c r="IQI46" s="995"/>
      <c r="IQJ46" s="995"/>
      <c r="IQK46" s="995"/>
      <c r="IQL46" s="995"/>
      <c r="IQM46" s="995"/>
      <c r="IQN46" s="995"/>
      <c r="IQO46" s="995"/>
      <c r="IQP46" s="995"/>
      <c r="IQQ46" s="995"/>
      <c r="IQR46" s="995"/>
      <c r="IQS46" s="995"/>
      <c r="IQT46" s="995"/>
      <c r="IQU46" s="995"/>
      <c r="IQV46" s="995"/>
      <c r="IQW46" s="995"/>
      <c r="IQX46" s="995"/>
      <c r="IQY46" s="995"/>
      <c r="IQZ46" s="995"/>
      <c r="IRA46" s="995"/>
      <c r="IRB46" s="995"/>
      <c r="IRC46" s="995"/>
      <c r="IRD46" s="995"/>
      <c r="IRE46" s="995"/>
      <c r="IRF46" s="995"/>
      <c r="IRG46" s="995"/>
      <c r="IRH46" s="995"/>
      <c r="IRI46" s="995"/>
      <c r="IRJ46" s="995"/>
      <c r="IRK46" s="995"/>
      <c r="IRL46" s="995"/>
      <c r="IRM46" s="995"/>
      <c r="IRN46" s="995"/>
      <c r="IRO46" s="995"/>
      <c r="IRP46" s="995"/>
      <c r="IRQ46" s="995"/>
      <c r="IRR46" s="995"/>
      <c r="IRS46" s="995"/>
      <c r="IRT46" s="995"/>
      <c r="IRU46" s="995"/>
      <c r="IRV46" s="995"/>
      <c r="IRW46" s="995"/>
      <c r="IRX46" s="995"/>
      <c r="IRY46" s="995"/>
      <c r="IRZ46" s="995"/>
      <c r="ISA46" s="995"/>
      <c r="ISB46" s="995"/>
      <c r="ISC46" s="995"/>
      <c r="ISD46" s="995"/>
      <c r="ISE46" s="995"/>
      <c r="ISF46" s="995"/>
      <c r="ISG46" s="995"/>
      <c r="ISH46" s="995"/>
      <c r="ISI46" s="995"/>
      <c r="ISJ46" s="995"/>
      <c r="ISK46" s="995"/>
      <c r="ISL46" s="995"/>
      <c r="ISM46" s="995"/>
      <c r="ISN46" s="995"/>
      <c r="ISO46" s="995"/>
      <c r="ISP46" s="995"/>
      <c r="ISQ46" s="995"/>
      <c r="ISR46" s="995"/>
      <c r="ISS46" s="995"/>
      <c r="IST46" s="995"/>
      <c r="ISU46" s="995"/>
      <c r="ISV46" s="995"/>
      <c r="ISW46" s="995"/>
      <c r="ISX46" s="995"/>
      <c r="ISY46" s="995"/>
      <c r="ISZ46" s="995"/>
      <c r="ITA46" s="995"/>
      <c r="ITB46" s="995"/>
      <c r="ITC46" s="995"/>
      <c r="ITD46" s="995"/>
      <c r="ITE46" s="995"/>
      <c r="ITF46" s="995"/>
      <c r="ITG46" s="995"/>
      <c r="ITH46" s="995"/>
      <c r="ITI46" s="995"/>
      <c r="ITJ46" s="995"/>
      <c r="ITK46" s="995"/>
      <c r="ITL46" s="995"/>
      <c r="ITM46" s="995"/>
      <c r="ITN46" s="995"/>
      <c r="ITO46" s="995"/>
      <c r="ITP46" s="995"/>
      <c r="ITQ46" s="995"/>
      <c r="ITR46" s="995"/>
      <c r="ITS46" s="995"/>
      <c r="ITT46" s="995"/>
      <c r="ITU46" s="995"/>
      <c r="ITV46" s="995"/>
      <c r="ITW46" s="995"/>
      <c r="ITX46" s="995"/>
      <c r="ITY46" s="995"/>
      <c r="ITZ46" s="995"/>
      <c r="IUA46" s="995"/>
      <c r="IUB46" s="995"/>
      <c r="IUC46" s="995"/>
      <c r="IUD46" s="995"/>
      <c r="IUE46" s="995"/>
      <c r="IUF46" s="995"/>
      <c r="IUG46" s="995"/>
      <c r="IUH46" s="995"/>
      <c r="IUI46" s="995"/>
      <c r="IUJ46" s="995"/>
      <c r="IUK46" s="995"/>
      <c r="IUL46" s="995"/>
      <c r="IUM46" s="995"/>
      <c r="IUN46" s="995"/>
      <c r="IUO46" s="995"/>
      <c r="IUP46" s="995"/>
      <c r="IUQ46" s="995"/>
      <c r="IUR46" s="995"/>
      <c r="IUS46" s="995"/>
      <c r="IUT46" s="995"/>
      <c r="IUU46" s="995"/>
      <c r="IUV46" s="995"/>
      <c r="IUW46" s="995"/>
      <c r="IUX46" s="995"/>
      <c r="IUY46" s="995"/>
      <c r="IUZ46" s="995"/>
      <c r="IVA46" s="995"/>
      <c r="IVB46" s="995"/>
      <c r="IVC46" s="995"/>
      <c r="IVD46" s="995"/>
      <c r="IVE46" s="995"/>
      <c r="IVF46" s="995"/>
      <c r="IVG46" s="995"/>
      <c r="IVH46" s="995"/>
      <c r="IVI46" s="995"/>
      <c r="IVJ46" s="995"/>
      <c r="IVK46" s="995"/>
      <c r="IVL46" s="995"/>
      <c r="IVM46" s="995"/>
      <c r="IVN46" s="995"/>
      <c r="IVO46" s="995"/>
      <c r="IVP46" s="995"/>
      <c r="IVQ46" s="995"/>
      <c r="IVR46" s="995"/>
      <c r="IVS46" s="995"/>
      <c r="IVT46" s="995"/>
      <c r="IVU46" s="995"/>
      <c r="IVV46" s="995"/>
      <c r="IVW46" s="995"/>
      <c r="IVX46" s="995"/>
      <c r="IVY46" s="995"/>
      <c r="IVZ46" s="995"/>
      <c r="IWA46" s="995"/>
      <c r="IWB46" s="995"/>
      <c r="IWC46" s="995"/>
      <c r="IWD46" s="995"/>
      <c r="IWE46" s="995"/>
      <c r="IWF46" s="995"/>
      <c r="IWG46" s="995"/>
      <c r="IWH46" s="995"/>
      <c r="IWI46" s="995"/>
      <c r="IWJ46" s="995"/>
      <c r="IWK46" s="995"/>
      <c r="IWL46" s="995"/>
      <c r="IWM46" s="995"/>
      <c r="IWN46" s="995"/>
      <c r="IWO46" s="995"/>
      <c r="IWP46" s="995"/>
      <c r="IWQ46" s="995"/>
      <c r="IWR46" s="995"/>
      <c r="IWS46" s="995"/>
      <c r="IWT46" s="995"/>
      <c r="IWU46" s="995"/>
      <c r="IWV46" s="995"/>
      <c r="IWW46" s="995"/>
      <c r="IWX46" s="995"/>
      <c r="IWY46" s="995"/>
      <c r="IWZ46" s="995"/>
      <c r="IXA46" s="995"/>
      <c r="IXB46" s="995"/>
      <c r="IXC46" s="995"/>
      <c r="IXD46" s="995"/>
      <c r="IXE46" s="995"/>
      <c r="IXF46" s="995"/>
      <c r="IXG46" s="995"/>
      <c r="IXH46" s="995"/>
      <c r="IXI46" s="995"/>
      <c r="IXJ46" s="995"/>
      <c r="IXK46" s="995"/>
      <c r="IXL46" s="995"/>
      <c r="IXM46" s="995"/>
      <c r="IXN46" s="995"/>
      <c r="IXO46" s="995"/>
      <c r="IXP46" s="995"/>
      <c r="IXQ46" s="995"/>
      <c r="IXR46" s="995"/>
      <c r="IXS46" s="995"/>
      <c r="IXT46" s="995"/>
      <c r="IXU46" s="995"/>
      <c r="IXV46" s="995"/>
      <c r="IXW46" s="995"/>
      <c r="IXX46" s="995"/>
      <c r="IXY46" s="995"/>
      <c r="IXZ46" s="995"/>
      <c r="IYA46" s="995"/>
      <c r="IYB46" s="995"/>
      <c r="IYC46" s="995"/>
      <c r="IYD46" s="995"/>
      <c r="IYE46" s="995"/>
      <c r="IYF46" s="995"/>
      <c r="IYG46" s="995"/>
      <c r="IYH46" s="995"/>
      <c r="IYI46" s="995"/>
      <c r="IYJ46" s="995"/>
      <c r="IYK46" s="995"/>
      <c r="IYL46" s="995"/>
      <c r="IYM46" s="995"/>
      <c r="IYN46" s="995"/>
      <c r="IYO46" s="995"/>
      <c r="IYP46" s="995"/>
      <c r="IYQ46" s="995"/>
      <c r="IYR46" s="995"/>
      <c r="IYS46" s="995"/>
      <c r="IYT46" s="995"/>
      <c r="IYU46" s="995"/>
      <c r="IYV46" s="995"/>
      <c r="IYW46" s="995"/>
      <c r="IYX46" s="995"/>
      <c r="IYY46" s="995"/>
      <c r="IYZ46" s="995"/>
      <c r="IZA46" s="995"/>
      <c r="IZB46" s="995"/>
      <c r="IZC46" s="995"/>
      <c r="IZD46" s="995"/>
      <c r="IZE46" s="995"/>
      <c r="IZF46" s="995"/>
      <c r="IZG46" s="995"/>
      <c r="IZH46" s="995"/>
      <c r="IZI46" s="995"/>
      <c r="IZJ46" s="995"/>
      <c r="IZK46" s="995"/>
      <c r="IZL46" s="995"/>
      <c r="IZM46" s="995"/>
      <c r="IZN46" s="995"/>
      <c r="IZO46" s="995"/>
      <c r="IZP46" s="995"/>
      <c r="IZQ46" s="995"/>
      <c r="IZR46" s="995"/>
      <c r="IZS46" s="995"/>
      <c r="IZT46" s="995"/>
      <c r="IZU46" s="995"/>
      <c r="IZV46" s="995"/>
      <c r="IZW46" s="995"/>
      <c r="IZX46" s="995"/>
      <c r="IZY46" s="995"/>
      <c r="IZZ46" s="995"/>
      <c r="JAA46" s="995"/>
      <c r="JAB46" s="995"/>
      <c r="JAC46" s="995"/>
      <c r="JAD46" s="995"/>
      <c r="JAE46" s="995"/>
      <c r="JAF46" s="995"/>
      <c r="JAG46" s="995"/>
      <c r="JAH46" s="995"/>
      <c r="JAI46" s="995"/>
      <c r="JAJ46" s="995"/>
      <c r="JAK46" s="995"/>
      <c r="JAL46" s="995"/>
      <c r="JAM46" s="995"/>
      <c r="JAN46" s="995"/>
      <c r="JAO46" s="995"/>
      <c r="JAP46" s="995"/>
      <c r="JAQ46" s="995"/>
      <c r="JAR46" s="995"/>
      <c r="JAS46" s="995"/>
      <c r="JAT46" s="995"/>
      <c r="JAU46" s="995"/>
      <c r="JAV46" s="995"/>
      <c r="JAW46" s="995"/>
      <c r="JAX46" s="995"/>
      <c r="JAY46" s="995"/>
      <c r="JAZ46" s="995"/>
      <c r="JBA46" s="995"/>
      <c r="JBB46" s="995"/>
      <c r="JBC46" s="995"/>
      <c r="JBD46" s="995"/>
      <c r="JBE46" s="995"/>
      <c r="JBF46" s="995"/>
      <c r="JBG46" s="995"/>
      <c r="JBH46" s="995"/>
      <c r="JBI46" s="995"/>
      <c r="JBJ46" s="995"/>
      <c r="JBK46" s="995"/>
      <c r="JBL46" s="995"/>
      <c r="JBM46" s="995"/>
      <c r="JBN46" s="995"/>
      <c r="JBO46" s="995"/>
      <c r="JBP46" s="995"/>
      <c r="JBQ46" s="995"/>
      <c r="JBR46" s="995"/>
      <c r="JBS46" s="995"/>
      <c r="JBT46" s="995"/>
      <c r="JBU46" s="995"/>
      <c r="JBV46" s="995"/>
      <c r="JBW46" s="995"/>
      <c r="JBX46" s="995"/>
      <c r="JBY46" s="995"/>
      <c r="JBZ46" s="995"/>
      <c r="JCA46" s="995"/>
      <c r="JCB46" s="995"/>
      <c r="JCC46" s="995"/>
      <c r="JCD46" s="995"/>
      <c r="JCE46" s="995"/>
      <c r="JCF46" s="995"/>
      <c r="JCG46" s="995"/>
      <c r="JCH46" s="995"/>
      <c r="JCI46" s="995"/>
      <c r="JCJ46" s="995"/>
      <c r="JCK46" s="995"/>
      <c r="JCL46" s="995"/>
      <c r="JCM46" s="995"/>
      <c r="JCN46" s="995"/>
      <c r="JCO46" s="995"/>
      <c r="JCP46" s="995"/>
      <c r="JCQ46" s="995"/>
      <c r="JCR46" s="995"/>
      <c r="JCS46" s="995"/>
      <c r="JCT46" s="995"/>
      <c r="JCU46" s="995"/>
      <c r="JCV46" s="995"/>
      <c r="JCW46" s="995"/>
      <c r="JCX46" s="995"/>
      <c r="JCY46" s="995"/>
      <c r="JCZ46" s="995"/>
      <c r="JDA46" s="995"/>
      <c r="JDB46" s="995"/>
      <c r="JDC46" s="995"/>
      <c r="JDD46" s="995"/>
      <c r="JDE46" s="995"/>
      <c r="JDF46" s="995"/>
      <c r="JDG46" s="995"/>
      <c r="JDH46" s="995"/>
      <c r="JDI46" s="995"/>
      <c r="JDJ46" s="995"/>
      <c r="JDK46" s="995"/>
      <c r="JDL46" s="995"/>
      <c r="JDM46" s="995"/>
      <c r="JDN46" s="995"/>
      <c r="JDO46" s="995"/>
      <c r="JDP46" s="995"/>
      <c r="JDQ46" s="995"/>
      <c r="JDR46" s="995"/>
      <c r="JDS46" s="995"/>
      <c r="JDT46" s="995"/>
      <c r="JDU46" s="995"/>
      <c r="JDV46" s="995"/>
      <c r="JDW46" s="995"/>
      <c r="JDX46" s="995"/>
      <c r="JDY46" s="995"/>
      <c r="JDZ46" s="995"/>
      <c r="JEA46" s="995"/>
      <c r="JEB46" s="995"/>
      <c r="JEC46" s="995"/>
      <c r="JED46" s="995"/>
      <c r="JEE46" s="995"/>
      <c r="JEF46" s="995"/>
      <c r="JEG46" s="995"/>
      <c r="JEH46" s="995"/>
      <c r="JEI46" s="995"/>
      <c r="JEJ46" s="995"/>
      <c r="JEK46" s="995"/>
      <c r="JEL46" s="995"/>
      <c r="JEM46" s="995"/>
      <c r="JEN46" s="995"/>
      <c r="JEO46" s="995"/>
      <c r="JEP46" s="995"/>
      <c r="JEQ46" s="995"/>
      <c r="JER46" s="995"/>
      <c r="JES46" s="995"/>
      <c r="JET46" s="995"/>
      <c r="JEU46" s="995"/>
      <c r="JEV46" s="995"/>
      <c r="JEW46" s="995"/>
      <c r="JEX46" s="995"/>
      <c r="JEY46" s="995"/>
      <c r="JEZ46" s="995"/>
      <c r="JFA46" s="995"/>
      <c r="JFB46" s="995"/>
      <c r="JFC46" s="995"/>
      <c r="JFD46" s="995"/>
      <c r="JFE46" s="995"/>
      <c r="JFF46" s="995"/>
      <c r="JFG46" s="995"/>
      <c r="JFH46" s="995"/>
      <c r="JFI46" s="995"/>
      <c r="JFJ46" s="995"/>
      <c r="JFK46" s="995"/>
      <c r="JFL46" s="995"/>
      <c r="JFM46" s="995"/>
      <c r="JFN46" s="995"/>
      <c r="JFO46" s="995"/>
      <c r="JFP46" s="995"/>
      <c r="JFQ46" s="995"/>
      <c r="JFR46" s="995"/>
      <c r="JFS46" s="995"/>
      <c r="JFT46" s="995"/>
      <c r="JFU46" s="995"/>
      <c r="JFV46" s="995"/>
      <c r="JFW46" s="995"/>
      <c r="JFX46" s="995"/>
      <c r="JFY46" s="995"/>
      <c r="JFZ46" s="995"/>
      <c r="JGA46" s="995"/>
      <c r="JGB46" s="995"/>
      <c r="JGC46" s="995"/>
      <c r="JGD46" s="995"/>
      <c r="JGE46" s="995"/>
      <c r="JGF46" s="995"/>
      <c r="JGG46" s="995"/>
      <c r="JGH46" s="995"/>
      <c r="JGI46" s="995"/>
      <c r="JGJ46" s="995"/>
      <c r="JGK46" s="995"/>
      <c r="JGL46" s="995"/>
      <c r="JGM46" s="995"/>
      <c r="JGN46" s="995"/>
      <c r="JGO46" s="995"/>
      <c r="JGP46" s="995"/>
      <c r="JGQ46" s="995"/>
      <c r="JGR46" s="995"/>
      <c r="JGS46" s="995"/>
      <c r="JGT46" s="995"/>
      <c r="JGU46" s="995"/>
      <c r="JGV46" s="995"/>
      <c r="JGW46" s="995"/>
      <c r="JGX46" s="995"/>
      <c r="JGY46" s="995"/>
      <c r="JGZ46" s="995"/>
      <c r="JHA46" s="995"/>
      <c r="JHB46" s="995"/>
      <c r="JHC46" s="995"/>
      <c r="JHD46" s="995"/>
      <c r="JHE46" s="995"/>
      <c r="JHF46" s="995"/>
      <c r="JHG46" s="995"/>
      <c r="JHH46" s="995"/>
      <c r="JHI46" s="995"/>
      <c r="JHJ46" s="995"/>
      <c r="JHK46" s="995"/>
      <c r="JHL46" s="995"/>
      <c r="JHM46" s="995"/>
      <c r="JHN46" s="995"/>
      <c r="JHO46" s="995"/>
      <c r="JHP46" s="995"/>
      <c r="JHQ46" s="995"/>
      <c r="JHR46" s="995"/>
      <c r="JHS46" s="995"/>
      <c r="JHT46" s="995"/>
      <c r="JHU46" s="995"/>
      <c r="JHV46" s="995"/>
      <c r="JHW46" s="995"/>
      <c r="JHX46" s="995"/>
      <c r="JHY46" s="995"/>
      <c r="JHZ46" s="995"/>
      <c r="JIA46" s="995"/>
      <c r="JIB46" s="995"/>
      <c r="JIC46" s="995"/>
      <c r="JID46" s="995"/>
      <c r="JIE46" s="995"/>
      <c r="JIF46" s="995"/>
      <c r="JIG46" s="995"/>
      <c r="JIH46" s="995"/>
      <c r="JII46" s="995"/>
      <c r="JIJ46" s="995"/>
      <c r="JIK46" s="995"/>
      <c r="JIL46" s="995"/>
      <c r="JIM46" s="995"/>
      <c r="JIN46" s="995"/>
      <c r="JIO46" s="995"/>
      <c r="JIP46" s="995"/>
      <c r="JIQ46" s="995"/>
      <c r="JIR46" s="995"/>
      <c r="JIS46" s="995"/>
      <c r="JIT46" s="995"/>
      <c r="JIU46" s="995"/>
      <c r="JIV46" s="995"/>
      <c r="JIW46" s="995"/>
      <c r="JIX46" s="995"/>
      <c r="JIY46" s="995"/>
      <c r="JIZ46" s="995"/>
      <c r="JJA46" s="995"/>
      <c r="JJB46" s="995"/>
      <c r="JJC46" s="995"/>
      <c r="JJD46" s="995"/>
      <c r="JJE46" s="995"/>
      <c r="JJF46" s="995"/>
      <c r="JJG46" s="995"/>
      <c r="JJH46" s="995"/>
      <c r="JJI46" s="995"/>
      <c r="JJJ46" s="995"/>
      <c r="JJK46" s="995"/>
      <c r="JJL46" s="995"/>
      <c r="JJM46" s="995"/>
      <c r="JJN46" s="995"/>
      <c r="JJO46" s="995"/>
      <c r="JJP46" s="995"/>
      <c r="JJQ46" s="995"/>
      <c r="JJR46" s="995"/>
      <c r="JJS46" s="995"/>
      <c r="JJT46" s="995"/>
      <c r="JJU46" s="995"/>
      <c r="JJV46" s="995"/>
      <c r="JJW46" s="995"/>
      <c r="JJX46" s="995"/>
      <c r="JJY46" s="995"/>
      <c r="JJZ46" s="995"/>
      <c r="JKA46" s="995"/>
      <c r="JKB46" s="995"/>
      <c r="JKC46" s="995"/>
      <c r="JKD46" s="995"/>
      <c r="JKE46" s="995"/>
      <c r="JKF46" s="995"/>
      <c r="JKG46" s="995"/>
      <c r="JKH46" s="995"/>
      <c r="JKI46" s="995"/>
      <c r="JKJ46" s="995"/>
      <c r="JKK46" s="995"/>
      <c r="JKL46" s="995"/>
      <c r="JKM46" s="995"/>
      <c r="JKN46" s="995"/>
      <c r="JKO46" s="995"/>
      <c r="JKP46" s="995"/>
      <c r="JKQ46" s="995"/>
      <c r="JKR46" s="995"/>
      <c r="JKS46" s="995"/>
      <c r="JKT46" s="995"/>
      <c r="JKU46" s="995"/>
      <c r="JKV46" s="995"/>
      <c r="JKW46" s="995"/>
      <c r="JKX46" s="995"/>
      <c r="JKY46" s="995"/>
      <c r="JKZ46" s="995"/>
      <c r="JLA46" s="995"/>
      <c r="JLB46" s="995"/>
      <c r="JLC46" s="995"/>
      <c r="JLD46" s="995"/>
      <c r="JLE46" s="995"/>
      <c r="JLF46" s="995"/>
      <c r="JLG46" s="995"/>
      <c r="JLH46" s="995"/>
      <c r="JLI46" s="995"/>
      <c r="JLJ46" s="995"/>
      <c r="JLK46" s="995"/>
      <c r="JLL46" s="995"/>
      <c r="JLM46" s="995"/>
      <c r="JLN46" s="995"/>
      <c r="JLO46" s="995"/>
      <c r="JLP46" s="995"/>
      <c r="JLQ46" s="995"/>
      <c r="JLR46" s="995"/>
      <c r="JLS46" s="995"/>
      <c r="JLT46" s="995"/>
      <c r="JLU46" s="995"/>
      <c r="JLV46" s="995"/>
      <c r="JLW46" s="995"/>
      <c r="JLX46" s="995"/>
      <c r="JLY46" s="995"/>
      <c r="JLZ46" s="995"/>
      <c r="JMA46" s="995"/>
      <c r="JMB46" s="995"/>
      <c r="JMC46" s="995"/>
      <c r="JMD46" s="995"/>
      <c r="JME46" s="995"/>
      <c r="JMF46" s="995"/>
      <c r="JMG46" s="995"/>
      <c r="JMH46" s="995"/>
      <c r="JMI46" s="995"/>
      <c r="JMJ46" s="995"/>
      <c r="JMK46" s="995"/>
      <c r="JML46" s="995"/>
      <c r="JMM46" s="995"/>
      <c r="JMN46" s="995"/>
      <c r="JMO46" s="995"/>
      <c r="JMP46" s="995"/>
      <c r="JMQ46" s="995"/>
      <c r="JMR46" s="995"/>
      <c r="JMS46" s="995"/>
      <c r="JMT46" s="995"/>
      <c r="JMU46" s="995"/>
      <c r="JMV46" s="995"/>
      <c r="JMW46" s="995"/>
      <c r="JMX46" s="995"/>
      <c r="JMY46" s="995"/>
      <c r="JMZ46" s="995"/>
      <c r="JNA46" s="995"/>
      <c r="JNB46" s="995"/>
      <c r="JNC46" s="995"/>
      <c r="JND46" s="995"/>
      <c r="JNE46" s="995"/>
      <c r="JNF46" s="995"/>
      <c r="JNG46" s="995"/>
      <c r="JNH46" s="995"/>
      <c r="JNI46" s="995"/>
      <c r="JNJ46" s="995"/>
      <c r="JNK46" s="995"/>
      <c r="JNL46" s="995"/>
      <c r="JNM46" s="995"/>
      <c r="JNN46" s="995"/>
      <c r="JNO46" s="995"/>
      <c r="JNP46" s="995"/>
      <c r="JNQ46" s="995"/>
      <c r="JNR46" s="995"/>
      <c r="JNS46" s="995"/>
      <c r="JNT46" s="995"/>
      <c r="JNU46" s="995"/>
      <c r="JNV46" s="995"/>
      <c r="JNW46" s="995"/>
      <c r="JNX46" s="995"/>
      <c r="JNY46" s="995"/>
      <c r="JNZ46" s="995"/>
      <c r="JOA46" s="995"/>
      <c r="JOB46" s="995"/>
      <c r="JOC46" s="995"/>
      <c r="JOD46" s="995"/>
      <c r="JOE46" s="995"/>
      <c r="JOF46" s="995"/>
      <c r="JOG46" s="995"/>
      <c r="JOH46" s="995"/>
      <c r="JOI46" s="995"/>
      <c r="JOJ46" s="995"/>
      <c r="JOK46" s="995"/>
      <c r="JOL46" s="995"/>
      <c r="JOM46" s="995"/>
      <c r="JON46" s="995"/>
      <c r="JOO46" s="995"/>
      <c r="JOP46" s="995"/>
      <c r="JOQ46" s="995"/>
      <c r="JOR46" s="995"/>
      <c r="JOS46" s="995"/>
      <c r="JOT46" s="995"/>
      <c r="JOU46" s="995"/>
      <c r="JOV46" s="995"/>
      <c r="JOW46" s="995"/>
      <c r="JOX46" s="995"/>
      <c r="JOY46" s="995"/>
      <c r="JOZ46" s="995"/>
      <c r="JPA46" s="995"/>
      <c r="JPB46" s="995"/>
      <c r="JPC46" s="995"/>
      <c r="JPD46" s="995"/>
      <c r="JPE46" s="995"/>
      <c r="JPF46" s="995"/>
      <c r="JPG46" s="995"/>
      <c r="JPH46" s="995"/>
      <c r="JPI46" s="995"/>
      <c r="JPJ46" s="995"/>
      <c r="JPK46" s="995"/>
      <c r="JPL46" s="995"/>
      <c r="JPM46" s="995"/>
      <c r="JPN46" s="995"/>
      <c r="JPO46" s="995"/>
      <c r="JPP46" s="995"/>
      <c r="JPQ46" s="995"/>
      <c r="JPR46" s="995"/>
      <c r="JPS46" s="995"/>
      <c r="JPT46" s="995"/>
      <c r="JPU46" s="995"/>
      <c r="JPV46" s="995"/>
      <c r="JPW46" s="995"/>
      <c r="JPX46" s="995"/>
      <c r="JPY46" s="995"/>
      <c r="JPZ46" s="995"/>
      <c r="JQA46" s="995"/>
      <c r="JQB46" s="995"/>
      <c r="JQC46" s="995"/>
      <c r="JQD46" s="995"/>
      <c r="JQE46" s="995"/>
      <c r="JQF46" s="995"/>
      <c r="JQG46" s="995"/>
      <c r="JQH46" s="995"/>
      <c r="JQI46" s="995"/>
      <c r="JQJ46" s="995"/>
      <c r="JQK46" s="995"/>
      <c r="JQL46" s="995"/>
      <c r="JQM46" s="995"/>
      <c r="JQN46" s="995"/>
      <c r="JQO46" s="995"/>
      <c r="JQP46" s="995"/>
      <c r="JQQ46" s="995"/>
      <c r="JQR46" s="995"/>
      <c r="JQS46" s="995"/>
      <c r="JQT46" s="995"/>
      <c r="JQU46" s="995"/>
      <c r="JQV46" s="995"/>
      <c r="JQW46" s="995"/>
      <c r="JQX46" s="995"/>
      <c r="JQY46" s="995"/>
      <c r="JQZ46" s="995"/>
      <c r="JRA46" s="995"/>
      <c r="JRB46" s="995"/>
      <c r="JRC46" s="995"/>
      <c r="JRD46" s="995"/>
      <c r="JRE46" s="995"/>
      <c r="JRF46" s="995"/>
      <c r="JRG46" s="995"/>
      <c r="JRH46" s="995"/>
      <c r="JRI46" s="995"/>
      <c r="JRJ46" s="995"/>
      <c r="JRK46" s="995"/>
      <c r="JRL46" s="995"/>
      <c r="JRM46" s="995"/>
      <c r="JRN46" s="995"/>
      <c r="JRO46" s="995"/>
      <c r="JRP46" s="995"/>
      <c r="JRQ46" s="995"/>
      <c r="JRR46" s="995"/>
      <c r="JRS46" s="995"/>
      <c r="JRT46" s="995"/>
      <c r="JRU46" s="995"/>
      <c r="JRV46" s="995"/>
      <c r="JRW46" s="995"/>
      <c r="JRX46" s="995"/>
      <c r="JRY46" s="995"/>
      <c r="JRZ46" s="995"/>
      <c r="JSA46" s="995"/>
      <c r="JSB46" s="995"/>
      <c r="JSC46" s="995"/>
      <c r="JSD46" s="995"/>
      <c r="JSE46" s="995"/>
      <c r="JSF46" s="995"/>
      <c r="JSG46" s="995"/>
      <c r="JSH46" s="995"/>
      <c r="JSI46" s="995"/>
      <c r="JSJ46" s="995"/>
      <c r="JSK46" s="995"/>
      <c r="JSL46" s="995"/>
      <c r="JSM46" s="995"/>
      <c r="JSN46" s="995"/>
      <c r="JSO46" s="995"/>
      <c r="JSP46" s="995"/>
      <c r="JSQ46" s="995"/>
      <c r="JSR46" s="995"/>
      <c r="JSS46" s="995"/>
      <c r="JST46" s="995"/>
      <c r="JSU46" s="995"/>
      <c r="JSV46" s="995"/>
      <c r="JSW46" s="995"/>
      <c r="JSX46" s="995"/>
      <c r="JSY46" s="995"/>
      <c r="JSZ46" s="995"/>
      <c r="JTA46" s="995"/>
      <c r="JTB46" s="995"/>
      <c r="JTC46" s="995"/>
      <c r="JTD46" s="995"/>
      <c r="JTE46" s="995"/>
      <c r="JTF46" s="995"/>
      <c r="JTG46" s="995"/>
      <c r="JTH46" s="995"/>
      <c r="JTI46" s="995"/>
      <c r="JTJ46" s="995"/>
      <c r="JTK46" s="995"/>
      <c r="JTL46" s="995"/>
      <c r="JTM46" s="995"/>
      <c r="JTN46" s="995"/>
      <c r="JTO46" s="995"/>
      <c r="JTP46" s="995"/>
      <c r="JTQ46" s="995"/>
      <c r="JTR46" s="995"/>
      <c r="JTS46" s="995"/>
      <c r="JTT46" s="995"/>
      <c r="JTU46" s="995"/>
      <c r="JTV46" s="995"/>
      <c r="JTW46" s="995"/>
      <c r="JTX46" s="995"/>
      <c r="JTY46" s="995"/>
      <c r="JTZ46" s="995"/>
      <c r="JUA46" s="995"/>
      <c r="JUB46" s="995"/>
      <c r="JUC46" s="995"/>
      <c r="JUD46" s="995"/>
      <c r="JUE46" s="995"/>
      <c r="JUF46" s="995"/>
      <c r="JUG46" s="995"/>
      <c r="JUH46" s="995"/>
      <c r="JUI46" s="995"/>
      <c r="JUJ46" s="995"/>
      <c r="JUK46" s="995"/>
      <c r="JUL46" s="995"/>
      <c r="JUM46" s="995"/>
      <c r="JUN46" s="995"/>
      <c r="JUO46" s="995"/>
      <c r="JUP46" s="995"/>
      <c r="JUQ46" s="995"/>
      <c r="JUR46" s="995"/>
      <c r="JUS46" s="995"/>
      <c r="JUT46" s="995"/>
      <c r="JUU46" s="995"/>
      <c r="JUV46" s="995"/>
      <c r="JUW46" s="995"/>
      <c r="JUX46" s="995"/>
      <c r="JUY46" s="995"/>
      <c r="JUZ46" s="995"/>
      <c r="JVA46" s="995"/>
      <c r="JVB46" s="995"/>
      <c r="JVC46" s="995"/>
      <c r="JVD46" s="995"/>
      <c r="JVE46" s="995"/>
      <c r="JVF46" s="995"/>
      <c r="JVG46" s="995"/>
      <c r="JVH46" s="995"/>
      <c r="JVI46" s="995"/>
      <c r="JVJ46" s="995"/>
      <c r="JVK46" s="995"/>
      <c r="JVL46" s="995"/>
      <c r="JVM46" s="995"/>
      <c r="JVN46" s="995"/>
      <c r="JVO46" s="995"/>
      <c r="JVP46" s="995"/>
      <c r="JVQ46" s="995"/>
      <c r="JVR46" s="995"/>
      <c r="JVS46" s="995"/>
      <c r="JVT46" s="995"/>
      <c r="JVU46" s="995"/>
      <c r="JVV46" s="995"/>
      <c r="JVW46" s="995"/>
      <c r="JVX46" s="995"/>
      <c r="JVY46" s="995"/>
      <c r="JVZ46" s="995"/>
      <c r="JWA46" s="995"/>
      <c r="JWB46" s="995"/>
      <c r="JWC46" s="995"/>
      <c r="JWD46" s="995"/>
      <c r="JWE46" s="995"/>
      <c r="JWF46" s="995"/>
      <c r="JWG46" s="995"/>
      <c r="JWH46" s="995"/>
      <c r="JWI46" s="995"/>
      <c r="JWJ46" s="995"/>
      <c r="JWK46" s="995"/>
      <c r="JWL46" s="995"/>
      <c r="JWM46" s="995"/>
      <c r="JWN46" s="995"/>
      <c r="JWO46" s="995"/>
      <c r="JWP46" s="995"/>
      <c r="JWQ46" s="995"/>
      <c r="JWR46" s="995"/>
      <c r="JWS46" s="995"/>
      <c r="JWT46" s="995"/>
      <c r="JWU46" s="995"/>
      <c r="JWV46" s="995"/>
      <c r="JWW46" s="995"/>
      <c r="JWX46" s="995"/>
      <c r="JWY46" s="995"/>
      <c r="JWZ46" s="995"/>
      <c r="JXA46" s="995"/>
      <c r="JXB46" s="995"/>
      <c r="JXC46" s="995"/>
      <c r="JXD46" s="995"/>
      <c r="JXE46" s="995"/>
      <c r="JXF46" s="995"/>
      <c r="JXG46" s="995"/>
      <c r="JXH46" s="995"/>
      <c r="JXI46" s="995"/>
      <c r="JXJ46" s="995"/>
      <c r="JXK46" s="995"/>
      <c r="JXL46" s="995"/>
      <c r="JXM46" s="995"/>
      <c r="JXN46" s="995"/>
      <c r="JXO46" s="995"/>
      <c r="JXP46" s="995"/>
      <c r="JXQ46" s="995"/>
      <c r="JXR46" s="995"/>
      <c r="JXS46" s="995"/>
      <c r="JXT46" s="995"/>
      <c r="JXU46" s="995"/>
      <c r="JXV46" s="995"/>
      <c r="JXW46" s="995"/>
      <c r="JXX46" s="995"/>
      <c r="JXY46" s="995"/>
      <c r="JXZ46" s="995"/>
      <c r="JYA46" s="995"/>
      <c r="JYB46" s="995"/>
      <c r="JYC46" s="995"/>
      <c r="JYD46" s="995"/>
      <c r="JYE46" s="995"/>
      <c r="JYF46" s="995"/>
      <c r="JYG46" s="995"/>
      <c r="JYH46" s="995"/>
      <c r="JYI46" s="995"/>
      <c r="JYJ46" s="995"/>
      <c r="JYK46" s="995"/>
      <c r="JYL46" s="995"/>
      <c r="JYM46" s="995"/>
      <c r="JYN46" s="995"/>
      <c r="JYO46" s="995"/>
      <c r="JYP46" s="995"/>
      <c r="JYQ46" s="995"/>
      <c r="JYR46" s="995"/>
      <c r="JYS46" s="995"/>
      <c r="JYT46" s="995"/>
      <c r="JYU46" s="995"/>
      <c r="JYV46" s="995"/>
      <c r="JYW46" s="995"/>
      <c r="JYX46" s="995"/>
      <c r="JYY46" s="995"/>
      <c r="JYZ46" s="995"/>
      <c r="JZA46" s="995"/>
      <c r="JZB46" s="995"/>
      <c r="JZC46" s="995"/>
      <c r="JZD46" s="995"/>
      <c r="JZE46" s="995"/>
      <c r="JZF46" s="995"/>
      <c r="JZG46" s="995"/>
      <c r="JZH46" s="995"/>
      <c r="JZI46" s="995"/>
      <c r="JZJ46" s="995"/>
      <c r="JZK46" s="995"/>
      <c r="JZL46" s="995"/>
      <c r="JZM46" s="995"/>
      <c r="JZN46" s="995"/>
      <c r="JZO46" s="995"/>
      <c r="JZP46" s="995"/>
      <c r="JZQ46" s="995"/>
      <c r="JZR46" s="995"/>
      <c r="JZS46" s="995"/>
      <c r="JZT46" s="995"/>
      <c r="JZU46" s="995"/>
      <c r="JZV46" s="995"/>
      <c r="JZW46" s="995"/>
      <c r="JZX46" s="995"/>
      <c r="JZY46" s="995"/>
      <c r="JZZ46" s="995"/>
      <c r="KAA46" s="995"/>
      <c r="KAB46" s="995"/>
      <c r="KAC46" s="995"/>
      <c r="KAD46" s="995"/>
      <c r="KAE46" s="995"/>
      <c r="KAF46" s="995"/>
      <c r="KAG46" s="995"/>
      <c r="KAH46" s="995"/>
      <c r="KAI46" s="995"/>
      <c r="KAJ46" s="995"/>
      <c r="KAK46" s="995"/>
      <c r="KAL46" s="995"/>
      <c r="KAM46" s="995"/>
      <c r="KAN46" s="995"/>
      <c r="KAO46" s="995"/>
      <c r="KAP46" s="995"/>
      <c r="KAQ46" s="995"/>
      <c r="KAR46" s="995"/>
      <c r="KAS46" s="995"/>
      <c r="KAT46" s="995"/>
      <c r="KAU46" s="995"/>
      <c r="KAV46" s="995"/>
      <c r="KAW46" s="995"/>
      <c r="KAX46" s="995"/>
      <c r="KAY46" s="995"/>
      <c r="KAZ46" s="995"/>
      <c r="KBA46" s="995"/>
      <c r="KBB46" s="995"/>
      <c r="KBC46" s="995"/>
      <c r="KBD46" s="995"/>
      <c r="KBE46" s="995"/>
      <c r="KBF46" s="995"/>
      <c r="KBG46" s="995"/>
      <c r="KBH46" s="995"/>
      <c r="KBI46" s="995"/>
      <c r="KBJ46" s="995"/>
      <c r="KBK46" s="995"/>
      <c r="KBL46" s="995"/>
      <c r="KBM46" s="995"/>
      <c r="KBN46" s="995"/>
      <c r="KBO46" s="995"/>
      <c r="KBP46" s="995"/>
      <c r="KBQ46" s="995"/>
      <c r="KBR46" s="995"/>
      <c r="KBS46" s="995"/>
      <c r="KBT46" s="995"/>
      <c r="KBU46" s="995"/>
      <c r="KBV46" s="995"/>
      <c r="KBW46" s="995"/>
      <c r="KBX46" s="995"/>
      <c r="KBY46" s="995"/>
      <c r="KBZ46" s="995"/>
      <c r="KCA46" s="995"/>
      <c r="KCB46" s="995"/>
      <c r="KCC46" s="995"/>
      <c r="KCD46" s="995"/>
      <c r="KCE46" s="995"/>
      <c r="KCF46" s="995"/>
      <c r="KCG46" s="995"/>
      <c r="KCH46" s="995"/>
      <c r="KCI46" s="995"/>
      <c r="KCJ46" s="995"/>
      <c r="KCK46" s="995"/>
      <c r="KCL46" s="995"/>
      <c r="KCM46" s="995"/>
      <c r="KCN46" s="995"/>
      <c r="KCO46" s="995"/>
      <c r="KCP46" s="995"/>
      <c r="KCQ46" s="995"/>
      <c r="KCR46" s="995"/>
      <c r="KCS46" s="995"/>
      <c r="KCT46" s="995"/>
      <c r="KCU46" s="995"/>
      <c r="KCV46" s="995"/>
      <c r="KCW46" s="995"/>
      <c r="KCX46" s="995"/>
      <c r="KCY46" s="995"/>
      <c r="KCZ46" s="995"/>
      <c r="KDA46" s="995"/>
      <c r="KDB46" s="995"/>
      <c r="KDC46" s="995"/>
      <c r="KDD46" s="995"/>
      <c r="KDE46" s="995"/>
      <c r="KDF46" s="995"/>
      <c r="KDG46" s="995"/>
      <c r="KDH46" s="995"/>
      <c r="KDI46" s="995"/>
      <c r="KDJ46" s="995"/>
      <c r="KDK46" s="995"/>
      <c r="KDL46" s="995"/>
      <c r="KDM46" s="995"/>
      <c r="KDN46" s="995"/>
      <c r="KDO46" s="995"/>
      <c r="KDP46" s="995"/>
      <c r="KDQ46" s="995"/>
      <c r="KDR46" s="995"/>
      <c r="KDS46" s="995"/>
      <c r="KDT46" s="995"/>
      <c r="KDU46" s="995"/>
      <c r="KDV46" s="995"/>
      <c r="KDW46" s="995"/>
      <c r="KDX46" s="995"/>
      <c r="KDY46" s="995"/>
      <c r="KDZ46" s="995"/>
      <c r="KEA46" s="995"/>
      <c r="KEB46" s="995"/>
      <c r="KEC46" s="995"/>
      <c r="KED46" s="995"/>
      <c r="KEE46" s="995"/>
      <c r="KEF46" s="995"/>
      <c r="KEG46" s="995"/>
      <c r="KEH46" s="995"/>
      <c r="KEI46" s="995"/>
      <c r="KEJ46" s="995"/>
      <c r="KEK46" s="995"/>
      <c r="KEL46" s="995"/>
      <c r="KEM46" s="995"/>
      <c r="KEN46" s="995"/>
    </row>
    <row r="47" spans="1:7580" s="1" customFormat="1" ht="15.75" hidden="1" x14ac:dyDescent="0.2">
      <c r="A47" s="9">
        <v>58</v>
      </c>
      <c r="B47" s="410" t="s">
        <v>256</v>
      </c>
      <c r="C47" s="411">
        <v>78400</v>
      </c>
      <c r="D47" s="412" t="s">
        <v>234</v>
      </c>
      <c r="E47" s="412"/>
      <c r="F47" s="414" t="s">
        <v>235</v>
      </c>
      <c r="G47" s="414" t="s">
        <v>42</v>
      </c>
      <c r="H47" s="90">
        <v>8</v>
      </c>
      <c r="I47" s="90">
        <v>10</v>
      </c>
      <c r="J47" s="90">
        <f t="shared" si="16"/>
        <v>9</v>
      </c>
      <c r="K47" s="90">
        <f t="shared" si="17"/>
        <v>9</v>
      </c>
      <c r="L47" s="90"/>
      <c r="M47" s="90"/>
      <c r="N47" s="90">
        <f t="shared" si="11"/>
        <v>0</v>
      </c>
      <c r="O47" s="90"/>
      <c r="P47" s="90"/>
      <c r="Q47" s="1061">
        <f t="shared" si="12"/>
        <v>3</v>
      </c>
      <c r="R47" s="90">
        <v>7</v>
      </c>
      <c r="S47" s="90"/>
      <c r="T47" s="90">
        <v>4</v>
      </c>
      <c r="U47" s="90">
        <v>1</v>
      </c>
      <c r="V47" s="1064"/>
      <c r="W47" s="420"/>
      <c r="X47" s="420"/>
      <c r="Y47" s="555"/>
      <c r="Z47" s="557"/>
      <c r="AA47" s="556"/>
      <c r="AB47" s="420"/>
      <c r="AC47" s="420"/>
      <c r="AD47" s="90"/>
      <c r="AE47" s="177"/>
      <c r="AF47" s="90"/>
      <c r="AG47" s="90">
        <v>12</v>
      </c>
      <c r="AH47" s="420"/>
      <c r="AI47" s="492"/>
      <c r="AJ47" s="1013">
        <f t="shared" si="13"/>
        <v>36</v>
      </c>
      <c r="AK47" s="416"/>
      <c r="AL47" s="417">
        <f>+IF(D47="PC",1,0)</f>
        <v>1</v>
      </c>
      <c r="AM47" s="418">
        <f>IF(D47="PC", +IF(AJ47&gt;17,1,0),0)</f>
        <v>1</v>
      </c>
      <c r="AN47" s="418">
        <f>IF(E47="CA",1,0)</f>
        <v>0</v>
      </c>
      <c r="AO47" s="4">
        <f>+IF(G47="S",5,+IF(D47="PM",10,12))</f>
        <v>12</v>
      </c>
      <c r="AP47" s="419">
        <f>+C47*AO47*AJ47</f>
        <v>33868800</v>
      </c>
      <c r="AQ47" s="419">
        <v>115008</v>
      </c>
      <c r="AR47" s="419">
        <v>340620</v>
      </c>
      <c r="AS47" s="419">
        <f>AP47*$AN$2*AN47</f>
        <v>0</v>
      </c>
      <c r="AT47" s="419">
        <f>SUM(AP47:AS47)/AO47</f>
        <v>2860369</v>
      </c>
      <c r="AU47" s="419">
        <f>AT47*5/44</f>
        <v>325041.93181818182</v>
      </c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  <c r="TD47" s="9"/>
      <c r="TE47" s="9"/>
      <c r="TF47" s="9"/>
      <c r="TG47" s="9"/>
      <c r="TH47" s="9"/>
      <c r="TI47" s="9"/>
      <c r="TJ47" s="9"/>
      <c r="TK47" s="9"/>
      <c r="TL47" s="9"/>
      <c r="TM47" s="9"/>
      <c r="TN47" s="9"/>
      <c r="TO47" s="9"/>
      <c r="TP47" s="9"/>
      <c r="TQ47" s="9"/>
      <c r="TR47" s="9"/>
      <c r="TS47" s="9"/>
      <c r="TT47" s="9"/>
      <c r="TU47" s="9"/>
      <c r="TV47" s="9"/>
      <c r="TW47" s="9"/>
      <c r="TX47" s="9"/>
      <c r="TY47" s="9"/>
      <c r="TZ47" s="9"/>
      <c r="UA47" s="9"/>
      <c r="UB47" s="9"/>
      <c r="UC47" s="9"/>
      <c r="UD47" s="9"/>
      <c r="UE47" s="9"/>
      <c r="UF47" s="9"/>
      <c r="UG47" s="9"/>
      <c r="UH47" s="9"/>
      <c r="UI47" s="9"/>
      <c r="UJ47" s="9"/>
      <c r="UK47" s="9"/>
      <c r="UL47" s="9"/>
      <c r="UM47" s="9"/>
      <c r="UN47" s="9"/>
      <c r="UO47" s="9"/>
      <c r="UP47" s="9"/>
      <c r="UQ47" s="9"/>
      <c r="UR47" s="9"/>
      <c r="US47" s="9"/>
      <c r="UT47" s="9"/>
      <c r="UU47" s="9"/>
      <c r="UV47" s="9"/>
      <c r="UW47" s="9"/>
      <c r="UX47" s="9"/>
      <c r="UY47" s="9"/>
      <c r="UZ47" s="9"/>
      <c r="VA47" s="9"/>
      <c r="VB47" s="9"/>
      <c r="VC47" s="9"/>
      <c r="VD47" s="9"/>
      <c r="VE47" s="9"/>
      <c r="VF47" s="9"/>
      <c r="VG47" s="9"/>
      <c r="VH47" s="9"/>
      <c r="VI47" s="9"/>
      <c r="VJ47" s="9"/>
      <c r="VK47" s="9"/>
      <c r="VL47" s="9"/>
      <c r="VM47" s="9"/>
      <c r="VN47" s="9"/>
      <c r="VO47" s="9"/>
      <c r="VP47" s="9"/>
      <c r="VQ47" s="9"/>
      <c r="VR47" s="9"/>
      <c r="VS47" s="9"/>
      <c r="VT47" s="9"/>
      <c r="VU47" s="9"/>
      <c r="VV47" s="9"/>
      <c r="VW47" s="9"/>
      <c r="VX47" s="9"/>
      <c r="VY47" s="9"/>
      <c r="VZ47" s="9"/>
      <c r="WA47" s="9"/>
      <c r="WB47" s="9"/>
      <c r="WC47" s="9"/>
      <c r="WD47" s="9"/>
      <c r="WE47" s="9"/>
      <c r="WF47" s="9"/>
      <c r="WG47" s="9"/>
      <c r="WH47" s="9"/>
      <c r="WI47" s="9"/>
      <c r="WJ47" s="9"/>
      <c r="WK47" s="9"/>
      <c r="WL47" s="9"/>
      <c r="WM47" s="9"/>
      <c r="WN47" s="9"/>
      <c r="WO47" s="9"/>
      <c r="WP47" s="9"/>
      <c r="WQ47" s="9"/>
      <c r="WR47" s="9"/>
      <c r="WS47" s="9"/>
      <c r="WT47" s="9"/>
      <c r="WU47" s="9"/>
      <c r="WV47" s="9"/>
      <c r="WW47" s="9"/>
      <c r="WX47" s="9"/>
      <c r="WY47" s="9"/>
      <c r="WZ47" s="9"/>
      <c r="XA47" s="9"/>
      <c r="XB47" s="9"/>
      <c r="XC47" s="9"/>
      <c r="XD47" s="9"/>
      <c r="XE47" s="9"/>
      <c r="XF47" s="9"/>
      <c r="XG47" s="9"/>
      <c r="XH47" s="9"/>
      <c r="XI47" s="9"/>
      <c r="XJ47" s="9"/>
      <c r="XK47" s="9"/>
      <c r="XL47" s="9"/>
      <c r="XM47" s="9"/>
      <c r="XN47" s="9"/>
      <c r="XO47" s="9"/>
      <c r="XP47" s="9"/>
      <c r="XQ47" s="9"/>
      <c r="XR47" s="9"/>
      <c r="XS47" s="9"/>
      <c r="XT47" s="9"/>
      <c r="XU47" s="9"/>
      <c r="XV47" s="9"/>
      <c r="XW47" s="9"/>
      <c r="XX47" s="9"/>
      <c r="XY47" s="9"/>
      <c r="XZ47" s="9"/>
      <c r="YA47" s="9"/>
      <c r="YB47" s="9"/>
      <c r="YC47" s="9"/>
      <c r="YD47" s="9"/>
      <c r="YE47" s="9"/>
      <c r="YF47" s="9"/>
      <c r="YG47" s="9"/>
      <c r="YH47" s="9"/>
      <c r="YI47" s="9"/>
      <c r="YJ47" s="9"/>
      <c r="YK47" s="9"/>
      <c r="YL47" s="9"/>
      <c r="YM47" s="9"/>
      <c r="YN47" s="9"/>
      <c r="YO47" s="9"/>
      <c r="YP47" s="9"/>
      <c r="YQ47" s="9"/>
      <c r="YR47" s="9"/>
      <c r="YS47" s="9"/>
      <c r="YT47" s="9"/>
      <c r="YU47" s="9"/>
      <c r="YV47" s="9"/>
      <c r="YW47" s="9"/>
      <c r="YX47" s="9"/>
      <c r="YY47" s="9"/>
      <c r="YZ47" s="9"/>
      <c r="ZA47" s="9"/>
      <c r="ZB47" s="9"/>
      <c r="ZC47" s="9"/>
      <c r="ZD47" s="9"/>
      <c r="ZE47" s="9"/>
      <c r="ZF47" s="9"/>
      <c r="ZG47" s="9"/>
      <c r="ZH47" s="9"/>
      <c r="ZI47" s="9"/>
      <c r="ZJ47" s="9"/>
      <c r="ZK47" s="9"/>
      <c r="ZL47" s="9"/>
      <c r="ZM47" s="9"/>
      <c r="ZN47" s="9"/>
      <c r="ZO47" s="9"/>
      <c r="ZP47" s="9"/>
      <c r="ZQ47" s="9"/>
      <c r="ZR47" s="9"/>
      <c r="ZS47" s="9"/>
      <c r="ZT47" s="9"/>
      <c r="ZU47" s="9"/>
      <c r="ZV47" s="9"/>
      <c r="ZW47" s="9"/>
      <c r="ZX47" s="9"/>
      <c r="ZY47" s="9"/>
      <c r="ZZ47" s="9"/>
      <c r="AAA47" s="9"/>
      <c r="AAB47" s="9"/>
      <c r="AAC47" s="9"/>
      <c r="AAD47" s="9"/>
      <c r="AAE47" s="9"/>
      <c r="AAF47" s="9"/>
      <c r="AAG47" s="9"/>
      <c r="AAH47" s="9"/>
      <c r="AAI47" s="9"/>
      <c r="AAJ47" s="9"/>
      <c r="AAK47" s="9"/>
      <c r="AAL47" s="9"/>
      <c r="AAM47" s="9"/>
      <c r="AAN47" s="9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  <c r="ABK47" s="9"/>
      <c r="ABL47" s="9"/>
      <c r="ABM47" s="9"/>
      <c r="ABN47" s="9"/>
      <c r="ABO47" s="9"/>
      <c r="ABP47" s="9"/>
      <c r="ABQ47" s="9"/>
      <c r="ABR47" s="9"/>
      <c r="ABS47" s="9"/>
      <c r="ABT47" s="9"/>
      <c r="ABU47" s="9"/>
      <c r="ABV47" s="9"/>
      <c r="ABW47" s="9"/>
      <c r="ABX47" s="9"/>
      <c r="ABY47" s="9"/>
      <c r="ABZ47" s="9"/>
      <c r="ACA47" s="9"/>
      <c r="ACB47" s="9"/>
      <c r="ACC47" s="9"/>
      <c r="ACD47" s="9"/>
      <c r="ACE47" s="9"/>
      <c r="ACF47" s="9"/>
      <c r="ACG47" s="9"/>
      <c r="ACH47" s="9"/>
      <c r="ACI47" s="9"/>
      <c r="ACJ47" s="9"/>
      <c r="ACK47" s="9"/>
      <c r="ACL47" s="9"/>
      <c r="ACM47" s="9"/>
      <c r="ACN47" s="9"/>
      <c r="ACO47" s="9"/>
      <c r="ACP47" s="9"/>
      <c r="ACQ47" s="9"/>
      <c r="ACR47" s="9"/>
      <c r="ACS47" s="9"/>
      <c r="ACT47" s="9"/>
      <c r="ACU47" s="9"/>
      <c r="ACV47" s="9"/>
      <c r="ACW47" s="9"/>
      <c r="ACX47" s="9"/>
      <c r="ACY47" s="9"/>
      <c r="ACZ47" s="9"/>
      <c r="ADA47" s="9"/>
      <c r="ADB47" s="9"/>
      <c r="ADC47" s="9"/>
      <c r="ADD47" s="9"/>
      <c r="ADE47" s="9"/>
      <c r="ADF47" s="9"/>
      <c r="ADG47" s="9"/>
      <c r="ADH47" s="9"/>
      <c r="ADI47" s="9"/>
      <c r="ADJ47" s="9"/>
      <c r="ADK47" s="9"/>
      <c r="ADL47" s="9"/>
      <c r="ADM47" s="9"/>
      <c r="ADN47" s="9"/>
      <c r="ADO47" s="9"/>
      <c r="ADP47" s="9"/>
      <c r="ADQ47" s="9"/>
      <c r="ADR47" s="9"/>
      <c r="ADS47" s="9"/>
      <c r="ADT47" s="9"/>
      <c r="ADU47" s="9"/>
      <c r="ADV47" s="9"/>
      <c r="ADW47" s="9"/>
      <c r="ADX47" s="9"/>
      <c r="ADY47" s="9"/>
      <c r="ADZ47" s="9"/>
      <c r="AEA47" s="9"/>
      <c r="AEB47" s="9"/>
      <c r="AEC47" s="9"/>
      <c r="AED47" s="9"/>
      <c r="AEE47" s="9"/>
      <c r="AEF47" s="9"/>
      <c r="AEG47" s="9"/>
      <c r="AEH47" s="9"/>
      <c r="AEI47" s="9"/>
      <c r="AEJ47" s="9"/>
      <c r="AEK47" s="9"/>
      <c r="AEL47" s="9"/>
      <c r="AEM47" s="9"/>
      <c r="AEN47" s="9"/>
      <c r="AEO47" s="9"/>
      <c r="AEP47" s="9"/>
      <c r="AEQ47" s="9"/>
      <c r="AER47" s="9"/>
      <c r="AES47" s="9"/>
      <c r="AET47" s="9"/>
      <c r="AEU47" s="9"/>
      <c r="AEV47" s="9"/>
      <c r="AEW47" s="9"/>
      <c r="AEX47" s="9"/>
      <c r="AEY47" s="9"/>
      <c r="AEZ47" s="9"/>
      <c r="AFA47" s="9"/>
      <c r="AFB47" s="9"/>
      <c r="AFC47" s="9"/>
      <c r="AFD47" s="9"/>
      <c r="AFE47" s="9"/>
      <c r="AFF47" s="9"/>
      <c r="AFG47" s="9"/>
      <c r="AFH47" s="9"/>
      <c r="AFI47" s="9"/>
      <c r="AFJ47" s="9"/>
      <c r="AFK47" s="9"/>
      <c r="AFL47" s="9"/>
      <c r="AFM47" s="9"/>
      <c r="AFN47" s="9"/>
      <c r="AFO47" s="9"/>
      <c r="AFP47" s="9"/>
      <c r="AFQ47" s="9"/>
      <c r="AFR47" s="9"/>
      <c r="AFS47" s="9"/>
      <c r="AFT47" s="9"/>
      <c r="AFU47" s="9"/>
      <c r="AFV47" s="9"/>
      <c r="AFW47" s="9"/>
      <c r="AFX47" s="9"/>
      <c r="AFY47" s="9"/>
      <c r="AFZ47" s="9"/>
      <c r="AGA47" s="9"/>
      <c r="AGB47" s="9"/>
      <c r="AGC47" s="9"/>
      <c r="AGD47" s="9"/>
      <c r="AGE47" s="9"/>
      <c r="AGF47" s="9"/>
      <c r="AGG47" s="9"/>
      <c r="AGH47" s="9"/>
      <c r="AGI47" s="9"/>
      <c r="AGJ47" s="9"/>
      <c r="AGK47" s="9"/>
      <c r="AGL47" s="9"/>
      <c r="AGM47" s="9"/>
      <c r="AGN47" s="9"/>
      <c r="AGO47" s="9"/>
      <c r="AGP47" s="9"/>
      <c r="AGQ47" s="9"/>
      <c r="AGR47" s="9"/>
      <c r="AGS47" s="9"/>
      <c r="AGT47" s="9"/>
      <c r="AGU47" s="9"/>
      <c r="AGV47" s="9"/>
      <c r="AGW47" s="9"/>
      <c r="AGX47" s="9"/>
      <c r="AGY47" s="9"/>
      <c r="AGZ47" s="9"/>
      <c r="AHA47" s="9"/>
      <c r="AHB47" s="9"/>
      <c r="AHC47" s="9"/>
      <c r="AHD47" s="9"/>
      <c r="AHE47" s="9"/>
      <c r="AHF47" s="9"/>
      <c r="AHG47" s="9"/>
      <c r="AHH47" s="9"/>
      <c r="AHI47" s="9"/>
      <c r="AHJ47" s="9"/>
      <c r="AHK47" s="9"/>
      <c r="AHL47" s="9"/>
      <c r="AHM47" s="9"/>
      <c r="AHN47" s="9"/>
      <c r="AHO47" s="9"/>
      <c r="AHP47" s="9"/>
      <c r="AHQ47" s="9"/>
      <c r="AHR47" s="9"/>
      <c r="AHS47" s="9"/>
      <c r="AHT47" s="9"/>
      <c r="AHU47" s="9"/>
      <c r="AHV47" s="9"/>
      <c r="AHW47" s="9"/>
      <c r="AHX47" s="9"/>
      <c r="AHY47" s="9"/>
      <c r="AHZ47" s="9"/>
      <c r="AIA47" s="9"/>
      <c r="AIB47" s="9"/>
      <c r="AIC47" s="9"/>
      <c r="AID47" s="9"/>
      <c r="AIE47" s="9"/>
      <c r="AIF47" s="9"/>
      <c r="AIG47" s="9"/>
      <c r="AIH47" s="9"/>
      <c r="AII47" s="9"/>
      <c r="AIJ47" s="9"/>
      <c r="AIK47" s="9"/>
      <c r="AIL47" s="9"/>
      <c r="AIM47" s="9"/>
      <c r="AIN47" s="9"/>
      <c r="AIO47" s="9"/>
      <c r="AIP47" s="9"/>
      <c r="AIQ47" s="9"/>
      <c r="AIR47" s="9"/>
      <c r="AIS47" s="9"/>
      <c r="AIT47" s="9"/>
      <c r="AIU47" s="9"/>
      <c r="AIV47" s="9"/>
      <c r="AIW47" s="9"/>
      <c r="AIX47" s="9"/>
      <c r="AIY47" s="9"/>
      <c r="AIZ47" s="9"/>
      <c r="AJA47" s="9"/>
      <c r="AJB47" s="9"/>
      <c r="AJC47" s="9"/>
      <c r="AJD47" s="9"/>
      <c r="AJE47" s="9"/>
      <c r="AJF47" s="9"/>
      <c r="AJG47" s="9"/>
      <c r="AJH47" s="9"/>
      <c r="AJI47" s="9"/>
      <c r="AJJ47" s="9"/>
      <c r="AJK47" s="9"/>
      <c r="AJL47" s="9"/>
      <c r="AJM47" s="9"/>
      <c r="AJN47" s="9"/>
      <c r="AJO47" s="9"/>
      <c r="AJP47" s="9"/>
      <c r="AJQ47" s="9"/>
      <c r="AJR47" s="9"/>
      <c r="AJS47" s="9"/>
      <c r="AJT47" s="9"/>
      <c r="AJU47" s="9"/>
      <c r="AJV47" s="9"/>
      <c r="AJW47" s="9"/>
      <c r="AJX47" s="9"/>
      <c r="AJY47" s="9"/>
      <c r="AJZ47" s="9"/>
      <c r="AKA47" s="9"/>
      <c r="AKB47" s="9"/>
      <c r="AKC47" s="9"/>
      <c r="AKD47" s="9"/>
      <c r="AKE47" s="9"/>
      <c r="AKF47" s="9"/>
      <c r="AKG47" s="9"/>
      <c r="AKH47" s="9"/>
      <c r="AKI47" s="9"/>
      <c r="AKJ47" s="9"/>
      <c r="AKK47" s="9"/>
      <c r="AKL47" s="9"/>
      <c r="AKM47" s="9"/>
      <c r="AKN47" s="9"/>
      <c r="AKO47" s="9"/>
      <c r="AKP47" s="9"/>
      <c r="AKQ47" s="9"/>
      <c r="AKR47" s="9"/>
      <c r="AKS47" s="9"/>
      <c r="AKT47" s="9"/>
      <c r="AKU47" s="9"/>
      <c r="AKV47" s="9"/>
      <c r="AKW47" s="9"/>
      <c r="AKX47" s="9"/>
      <c r="AKY47" s="9"/>
      <c r="AKZ47" s="9"/>
      <c r="ALA47" s="9"/>
      <c r="ALB47" s="9"/>
      <c r="ALC47" s="9"/>
      <c r="ALD47" s="9"/>
      <c r="ALE47" s="9"/>
      <c r="ALF47" s="9"/>
      <c r="ALG47" s="9"/>
      <c r="ALH47" s="9"/>
      <c r="ALI47" s="9"/>
      <c r="ALJ47" s="9"/>
      <c r="ALK47" s="9"/>
      <c r="ALL47" s="9"/>
      <c r="ALM47" s="9"/>
      <c r="ALN47" s="9"/>
      <c r="ALO47" s="9"/>
      <c r="ALP47" s="9"/>
      <c r="ALQ47" s="9"/>
      <c r="ALR47" s="9"/>
      <c r="ALS47" s="9"/>
      <c r="ALT47" s="9"/>
      <c r="ALU47" s="9"/>
      <c r="ALV47" s="9"/>
      <c r="ALW47" s="9"/>
      <c r="ALX47" s="9"/>
      <c r="ALY47" s="9"/>
      <c r="ALZ47" s="9"/>
      <c r="AMA47" s="9"/>
      <c r="AMB47" s="9"/>
      <c r="AMC47" s="9"/>
      <c r="AMD47" s="9"/>
      <c r="AME47" s="9"/>
      <c r="AMF47" s="9"/>
      <c r="AMG47" s="9"/>
      <c r="AMH47" s="9"/>
      <c r="AMI47" s="9"/>
      <c r="AMJ47" s="9"/>
      <c r="AMK47" s="9"/>
      <c r="AML47" s="9"/>
      <c r="AMM47" s="9"/>
      <c r="AMN47" s="9"/>
      <c r="AMO47" s="9"/>
      <c r="AMP47" s="9"/>
      <c r="AMQ47" s="9"/>
      <c r="AMR47" s="9"/>
      <c r="AMS47" s="9"/>
      <c r="AMT47" s="9"/>
      <c r="AMU47" s="9"/>
      <c r="AMV47" s="9"/>
      <c r="AMW47" s="9"/>
      <c r="AMX47" s="9"/>
      <c r="AMY47" s="9"/>
      <c r="AMZ47" s="9"/>
      <c r="ANA47" s="9"/>
      <c r="ANB47" s="9"/>
      <c r="ANC47" s="9"/>
      <c r="AND47" s="9"/>
      <c r="ANE47" s="9"/>
      <c r="ANF47" s="9"/>
      <c r="ANG47" s="9"/>
      <c r="ANH47" s="9"/>
      <c r="ANI47" s="9"/>
      <c r="ANJ47" s="9"/>
      <c r="ANK47" s="9"/>
      <c r="ANL47" s="9"/>
      <c r="ANM47" s="9"/>
      <c r="ANN47" s="9"/>
      <c r="ANO47" s="9"/>
      <c r="ANP47" s="9"/>
      <c r="ANQ47" s="9"/>
      <c r="ANR47" s="9"/>
      <c r="ANS47" s="9"/>
      <c r="ANT47" s="9"/>
      <c r="ANU47" s="9"/>
      <c r="ANV47" s="9"/>
      <c r="ANW47" s="9"/>
      <c r="ANX47" s="9"/>
      <c r="ANY47" s="9"/>
      <c r="ANZ47" s="9"/>
      <c r="AOA47" s="9"/>
      <c r="AOB47" s="9"/>
      <c r="AOC47" s="9"/>
      <c r="AOD47" s="9"/>
      <c r="AOE47" s="9"/>
      <c r="AOF47" s="9"/>
      <c r="AOG47" s="9"/>
      <c r="AOH47" s="9"/>
      <c r="AOI47" s="9"/>
      <c r="AOJ47" s="9"/>
      <c r="AOK47" s="9"/>
      <c r="AOL47" s="9"/>
      <c r="AOM47" s="9"/>
      <c r="AON47" s="9"/>
      <c r="AOO47" s="9"/>
      <c r="AOP47" s="9"/>
      <c r="AOQ47" s="9"/>
      <c r="AOR47" s="9"/>
      <c r="AOS47" s="9"/>
      <c r="AOT47" s="9"/>
      <c r="AOU47" s="9"/>
      <c r="AOV47" s="9"/>
      <c r="AOW47" s="9"/>
      <c r="AOX47" s="9"/>
      <c r="AOY47" s="9"/>
      <c r="AOZ47" s="9"/>
      <c r="APA47" s="9"/>
      <c r="APB47" s="9"/>
      <c r="APC47" s="9"/>
      <c r="APD47" s="9"/>
      <c r="APE47" s="9"/>
      <c r="APF47" s="9"/>
      <c r="APG47" s="9"/>
      <c r="APH47" s="9"/>
      <c r="API47" s="9"/>
      <c r="APJ47" s="9"/>
      <c r="APK47" s="9"/>
      <c r="APL47" s="9"/>
      <c r="APM47" s="9"/>
      <c r="APN47" s="9"/>
      <c r="APO47" s="9"/>
      <c r="APP47" s="9"/>
      <c r="APQ47" s="9"/>
      <c r="APR47" s="9"/>
      <c r="APS47" s="9"/>
      <c r="APT47" s="9"/>
      <c r="APU47" s="9"/>
      <c r="APV47" s="9"/>
      <c r="APW47" s="9"/>
      <c r="APX47" s="9"/>
      <c r="APY47" s="9"/>
      <c r="APZ47" s="9"/>
      <c r="AQA47" s="9"/>
      <c r="AQB47" s="9"/>
      <c r="AQC47" s="9"/>
      <c r="AQD47" s="9"/>
      <c r="AQE47" s="9"/>
      <c r="AQF47" s="9"/>
      <c r="AQG47" s="9"/>
      <c r="AQH47" s="9"/>
      <c r="AQI47" s="9"/>
      <c r="AQJ47" s="9"/>
      <c r="AQK47" s="9"/>
      <c r="AQL47" s="9"/>
      <c r="AQM47" s="9"/>
      <c r="AQN47" s="9"/>
      <c r="AQO47" s="9"/>
      <c r="AQP47" s="9"/>
      <c r="AQQ47" s="9"/>
      <c r="AQR47" s="9"/>
      <c r="AQS47" s="9"/>
      <c r="AQT47" s="9"/>
      <c r="AQU47" s="9"/>
      <c r="AQV47" s="9"/>
      <c r="AQW47" s="9"/>
      <c r="AQX47" s="9"/>
      <c r="AQY47" s="9"/>
      <c r="AQZ47" s="9"/>
      <c r="ARA47" s="9"/>
      <c r="ARB47" s="9"/>
      <c r="ARC47" s="9"/>
      <c r="ARD47" s="9"/>
      <c r="ARE47" s="9"/>
      <c r="ARF47" s="9"/>
      <c r="ARG47" s="9"/>
      <c r="ARH47" s="9"/>
      <c r="ARI47" s="9"/>
      <c r="ARJ47" s="9"/>
      <c r="ARK47" s="9"/>
      <c r="ARL47" s="9"/>
      <c r="ARM47" s="9"/>
      <c r="ARN47" s="9"/>
      <c r="ARO47" s="9"/>
      <c r="ARP47" s="9"/>
      <c r="ARQ47" s="9"/>
      <c r="ARR47" s="9"/>
      <c r="ARS47" s="9"/>
      <c r="ART47" s="9"/>
      <c r="ARU47" s="9"/>
      <c r="ARV47" s="9"/>
      <c r="ARW47" s="9"/>
      <c r="ARX47" s="9"/>
      <c r="ARY47" s="9"/>
      <c r="ARZ47" s="9"/>
      <c r="ASA47" s="9"/>
      <c r="ASB47" s="9"/>
      <c r="ASC47" s="9"/>
      <c r="ASD47" s="9"/>
      <c r="ASE47" s="9"/>
      <c r="ASF47" s="9"/>
      <c r="ASG47" s="9"/>
      <c r="ASH47" s="9"/>
      <c r="ASI47" s="9"/>
      <c r="ASJ47" s="9"/>
      <c r="ASK47" s="9"/>
      <c r="ASL47" s="9"/>
      <c r="ASM47" s="9"/>
      <c r="ASN47" s="9"/>
      <c r="ASO47" s="9"/>
      <c r="ASP47" s="9"/>
      <c r="ASQ47" s="9"/>
      <c r="ASR47" s="9"/>
      <c r="ASS47" s="9"/>
      <c r="AST47" s="9"/>
      <c r="ASU47" s="9"/>
      <c r="ASV47" s="9"/>
      <c r="ASW47" s="9"/>
      <c r="ASX47" s="9"/>
      <c r="ASY47" s="9"/>
      <c r="ASZ47" s="9"/>
      <c r="ATA47" s="9"/>
      <c r="ATB47" s="9"/>
      <c r="ATC47" s="9"/>
      <c r="ATD47" s="9"/>
      <c r="ATE47" s="9"/>
      <c r="ATF47" s="9"/>
      <c r="ATG47" s="9"/>
      <c r="ATH47" s="9"/>
      <c r="ATI47" s="9"/>
      <c r="ATJ47" s="9"/>
      <c r="ATK47" s="9"/>
      <c r="ATL47" s="9"/>
      <c r="ATM47" s="9"/>
      <c r="ATN47" s="9"/>
      <c r="ATO47" s="9"/>
      <c r="ATP47" s="9"/>
      <c r="ATQ47" s="9"/>
      <c r="ATR47" s="9"/>
      <c r="ATS47" s="9"/>
      <c r="ATT47" s="9"/>
      <c r="ATU47" s="9"/>
      <c r="ATV47" s="9"/>
      <c r="ATW47" s="9"/>
      <c r="ATX47" s="9"/>
      <c r="ATY47" s="9"/>
      <c r="ATZ47" s="9"/>
      <c r="AUA47" s="9"/>
      <c r="AUB47" s="9"/>
      <c r="AUC47" s="9"/>
      <c r="AUD47" s="9"/>
      <c r="AUE47" s="9"/>
      <c r="AUF47" s="9"/>
      <c r="AUG47" s="9"/>
      <c r="AUH47" s="9"/>
      <c r="AUI47" s="9"/>
      <c r="AUJ47" s="9"/>
      <c r="AUK47" s="9"/>
      <c r="AUL47" s="9"/>
      <c r="AUM47" s="9"/>
      <c r="AUN47" s="9"/>
      <c r="AUO47" s="9"/>
      <c r="AUP47" s="9"/>
      <c r="AUQ47" s="9"/>
      <c r="AUR47" s="9"/>
      <c r="AUS47" s="9"/>
      <c r="AUT47" s="9"/>
      <c r="AUU47" s="9"/>
      <c r="AUV47" s="9"/>
      <c r="AUW47" s="9"/>
      <c r="AUX47" s="9"/>
      <c r="AUY47" s="9"/>
      <c r="AUZ47" s="9"/>
      <c r="AVA47" s="9"/>
      <c r="AVB47" s="9"/>
      <c r="AVC47" s="9"/>
      <c r="AVD47" s="9"/>
      <c r="AVE47" s="9"/>
      <c r="AVF47" s="9"/>
      <c r="AVG47" s="9"/>
      <c r="AVH47" s="9"/>
      <c r="AVI47" s="9"/>
      <c r="AVJ47" s="9"/>
      <c r="AVK47" s="9"/>
      <c r="AVL47" s="9"/>
      <c r="AVM47" s="9"/>
      <c r="AVN47" s="9"/>
      <c r="AVO47" s="9"/>
      <c r="AVP47" s="9"/>
      <c r="AVQ47" s="9"/>
      <c r="AVR47" s="9"/>
      <c r="AVS47" s="9"/>
      <c r="AVT47" s="9"/>
      <c r="AVU47" s="9"/>
      <c r="AVV47" s="9"/>
      <c r="AVW47" s="9"/>
      <c r="AVX47" s="9"/>
      <c r="AVY47" s="9"/>
      <c r="AVZ47" s="9"/>
      <c r="AWA47" s="9"/>
      <c r="AWB47" s="9"/>
      <c r="AWC47" s="9"/>
      <c r="AWD47" s="9"/>
      <c r="AWE47" s="9"/>
      <c r="AWF47" s="9"/>
      <c r="AWG47" s="9"/>
      <c r="AWH47" s="9"/>
      <c r="AWI47" s="9"/>
      <c r="AWJ47" s="9"/>
      <c r="AWK47" s="9"/>
      <c r="AWL47" s="9"/>
      <c r="AWM47" s="9"/>
      <c r="AWN47" s="9"/>
      <c r="AWO47" s="9"/>
      <c r="AWP47" s="9"/>
      <c r="AWQ47" s="9"/>
      <c r="AWR47" s="9"/>
      <c r="AWS47" s="9"/>
      <c r="AWT47" s="9"/>
      <c r="AWU47" s="9"/>
      <c r="AWV47" s="9"/>
      <c r="AWW47" s="9"/>
      <c r="AWX47" s="9"/>
      <c r="AWY47" s="9"/>
      <c r="AWZ47" s="9"/>
      <c r="AXA47" s="9"/>
      <c r="AXB47" s="9"/>
      <c r="AXC47" s="9"/>
      <c r="AXD47" s="9"/>
      <c r="AXE47" s="9"/>
      <c r="AXF47" s="9"/>
      <c r="AXG47" s="9"/>
      <c r="AXH47" s="9"/>
      <c r="AXI47" s="9"/>
      <c r="AXJ47" s="9"/>
      <c r="AXK47" s="9"/>
      <c r="AXL47" s="9"/>
      <c r="AXM47" s="9"/>
      <c r="AXN47" s="9"/>
      <c r="AXO47" s="9"/>
      <c r="AXP47" s="9"/>
      <c r="AXQ47" s="9"/>
      <c r="AXR47" s="9"/>
      <c r="AXS47" s="9"/>
      <c r="AXT47" s="9"/>
      <c r="AXU47" s="9"/>
      <c r="AXV47" s="9"/>
      <c r="AXW47" s="9"/>
      <c r="AXX47" s="9"/>
      <c r="AXY47" s="9"/>
      <c r="AXZ47" s="9"/>
      <c r="AYA47" s="9"/>
      <c r="AYB47" s="9"/>
      <c r="AYC47" s="9"/>
      <c r="AYD47" s="9"/>
      <c r="AYE47" s="9"/>
      <c r="AYF47" s="9"/>
      <c r="AYG47" s="9"/>
      <c r="AYH47" s="9"/>
      <c r="AYI47" s="9"/>
      <c r="AYJ47" s="9"/>
      <c r="AYK47" s="9"/>
      <c r="AYL47" s="9"/>
      <c r="AYM47" s="9"/>
      <c r="AYN47" s="9"/>
      <c r="AYO47" s="9"/>
      <c r="AYP47" s="9"/>
      <c r="AYQ47" s="9"/>
      <c r="AYR47" s="9"/>
      <c r="AYS47" s="9"/>
      <c r="AYT47" s="9"/>
      <c r="AYU47" s="9"/>
      <c r="AYV47" s="9"/>
      <c r="AYW47" s="9"/>
      <c r="AYX47" s="9"/>
      <c r="AYY47" s="9"/>
      <c r="AYZ47" s="9"/>
      <c r="AZA47" s="9"/>
      <c r="AZB47" s="9"/>
      <c r="AZC47" s="9"/>
      <c r="AZD47" s="9"/>
      <c r="AZE47" s="9"/>
      <c r="AZF47" s="9"/>
      <c r="AZG47" s="9"/>
      <c r="AZH47" s="9"/>
      <c r="AZI47" s="9"/>
      <c r="AZJ47" s="9"/>
      <c r="AZK47" s="9"/>
      <c r="AZL47" s="9"/>
      <c r="AZM47" s="9"/>
      <c r="AZN47" s="9"/>
      <c r="AZO47" s="9"/>
      <c r="AZP47" s="9"/>
      <c r="AZQ47" s="9"/>
      <c r="AZR47" s="9"/>
      <c r="AZS47" s="9"/>
      <c r="AZT47" s="9"/>
      <c r="AZU47" s="9"/>
      <c r="AZV47" s="9"/>
      <c r="AZW47" s="9"/>
      <c r="AZX47" s="9"/>
      <c r="AZY47" s="9"/>
      <c r="AZZ47" s="9"/>
      <c r="BAA47" s="9"/>
      <c r="BAB47" s="9"/>
      <c r="BAC47" s="9"/>
      <c r="BAD47" s="9"/>
      <c r="BAE47" s="9"/>
      <c r="BAF47" s="9"/>
      <c r="BAG47" s="9"/>
      <c r="BAH47" s="9"/>
      <c r="BAI47" s="9"/>
      <c r="BAJ47" s="9"/>
      <c r="BAK47" s="9"/>
      <c r="BAL47" s="9"/>
      <c r="BAM47" s="9"/>
      <c r="BAN47" s="9"/>
      <c r="BAO47" s="9"/>
      <c r="BAP47" s="9"/>
      <c r="BAQ47" s="9"/>
      <c r="BAR47" s="9"/>
      <c r="BAS47" s="9"/>
      <c r="BAT47" s="9"/>
      <c r="BAU47" s="9"/>
      <c r="BAV47" s="9"/>
      <c r="BAW47" s="9"/>
      <c r="BAX47" s="9"/>
      <c r="BAY47" s="9"/>
      <c r="BAZ47" s="9"/>
      <c r="BBA47" s="9"/>
      <c r="BBB47" s="9"/>
      <c r="BBC47" s="9"/>
      <c r="BBD47" s="9"/>
      <c r="BBE47" s="9"/>
      <c r="BBF47" s="9"/>
      <c r="BBG47" s="9"/>
      <c r="BBH47" s="9"/>
      <c r="BBI47" s="9"/>
      <c r="BBJ47" s="9"/>
      <c r="BBK47" s="9"/>
      <c r="BBL47" s="9"/>
      <c r="BBM47" s="9"/>
      <c r="BBN47" s="9"/>
      <c r="BBO47" s="9"/>
      <c r="BBP47" s="9"/>
      <c r="BBQ47" s="9"/>
      <c r="BBR47" s="9"/>
      <c r="BBS47" s="9"/>
      <c r="BBT47" s="9"/>
      <c r="BBU47" s="9"/>
      <c r="BBV47" s="9"/>
      <c r="BBW47" s="9"/>
      <c r="BBX47" s="9"/>
      <c r="BBY47" s="9"/>
      <c r="BBZ47" s="9"/>
      <c r="BCA47" s="9"/>
      <c r="BCB47" s="9"/>
      <c r="BCC47" s="9"/>
      <c r="BCD47" s="9"/>
      <c r="BCE47" s="9"/>
      <c r="BCF47" s="9"/>
      <c r="BCG47" s="9"/>
      <c r="BCH47" s="9"/>
      <c r="BCI47" s="9"/>
      <c r="BCJ47" s="9"/>
      <c r="BCK47" s="9"/>
      <c r="BCL47" s="9"/>
      <c r="BCM47" s="9"/>
      <c r="BCN47" s="9"/>
      <c r="BCO47" s="9"/>
      <c r="BCP47" s="9"/>
      <c r="BCQ47" s="9"/>
      <c r="BCR47" s="9"/>
      <c r="BCS47" s="9"/>
      <c r="BCT47" s="9"/>
      <c r="BCU47" s="9"/>
      <c r="BCV47" s="9"/>
      <c r="BCW47" s="9"/>
      <c r="BCX47" s="9"/>
      <c r="BCY47" s="9"/>
      <c r="BCZ47" s="9"/>
      <c r="BDA47" s="9"/>
      <c r="BDB47" s="9"/>
      <c r="BDC47" s="9"/>
      <c r="BDD47" s="9"/>
      <c r="BDE47" s="9"/>
      <c r="BDF47" s="9"/>
      <c r="BDG47" s="9"/>
      <c r="BDH47" s="9"/>
      <c r="BDI47" s="9"/>
      <c r="BDJ47" s="9"/>
      <c r="BDK47" s="9"/>
      <c r="BDL47" s="9"/>
      <c r="BDM47" s="9"/>
      <c r="BDN47" s="9"/>
      <c r="BDO47" s="9"/>
      <c r="BDP47" s="9"/>
      <c r="BDQ47" s="9"/>
      <c r="BDR47" s="9"/>
      <c r="BDS47" s="9"/>
      <c r="BDT47" s="9"/>
      <c r="BDU47" s="9"/>
      <c r="BDV47" s="9"/>
      <c r="BDW47" s="9"/>
      <c r="BDX47" s="9"/>
      <c r="BDY47" s="9"/>
      <c r="BDZ47" s="9"/>
      <c r="BEA47" s="9"/>
      <c r="BEB47" s="9"/>
      <c r="BEC47" s="9"/>
      <c r="BED47" s="9"/>
      <c r="BEE47" s="9"/>
      <c r="BEF47" s="9"/>
      <c r="BEG47" s="9"/>
      <c r="BEH47" s="9"/>
      <c r="BEI47" s="9"/>
      <c r="BEJ47" s="9"/>
      <c r="BEK47" s="9"/>
      <c r="BEL47" s="9"/>
      <c r="BEM47" s="9"/>
      <c r="BEN47" s="9"/>
      <c r="BEO47" s="9"/>
      <c r="BEP47" s="9"/>
      <c r="BEQ47" s="9"/>
      <c r="BER47" s="9"/>
      <c r="BES47" s="9"/>
      <c r="BET47" s="9"/>
      <c r="BEU47" s="9"/>
      <c r="BEV47" s="9"/>
      <c r="BEW47" s="9"/>
      <c r="BEX47" s="9"/>
      <c r="BEY47" s="9"/>
      <c r="BEZ47" s="9"/>
      <c r="BFA47" s="9"/>
      <c r="BFB47" s="9"/>
      <c r="BFC47" s="9"/>
      <c r="BFD47" s="9"/>
      <c r="BFE47" s="9"/>
      <c r="BFF47" s="9"/>
      <c r="BFG47" s="9"/>
      <c r="BFH47" s="9"/>
      <c r="BFI47" s="9"/>
      <c r="BFJ47" s="9"/>
      <c r="BFK47" s="9"/>
      <c r="BFL47" s="9"/>
      <c r="BFM47" s="9"/>
      <c r="BFN47" s="9"/>
      <c r="BFO47" s="9"/>
      <c r="BFP47" s="9"/>
      <c r="BFQ47" s="9"/>
      <c r="BFR47" s="9"/>
      <c r="BFS47" s="9"/>
      <c r="BFT47" s="9"/>
      <c r="BFU47" s="9"/>
      <c r="BFV47" s="9"/>
      <c r="BFW47" s="9"/>
      <c r="BFX47" s="9"/>
      <c r="BFY47" s="9"/>
      <c r="BFZ47" s="9"/>
      <c r="BGA47" s="9"/>
      <c r="BGB47" s="9"/>
      <c r="BGC47" s="9"/>
      <c r="BGD47" s="9"/>
      <c r="BGE47" s="9"/>
      <c r="BGF47" s="9"/>
      <c r="BGG47" s="9"/>
      <c r="BGH47" s="9"/>
      <c r="BGI47" s="9"/>
      <c r="BGJ47" s="9"/>
      <c r="BGK47" s="9"/>
      <c r="BGL47" s="9"/>
      <c r="BGM47" s="9"/>
      <c r="BGN47" s="9"/>
      <c r="BGO47" s="9"/>
      <c r="BGP47" s="9"/>
      <c r="BGQ47" s="9"/>
      <c r="BGR47" s="9"/>
      <c r="BGS47" s="9"/>
      <c r="BGT47" s="9"/>
      <c r="BGU47" s="9"/>
      <c r="BGV47" s="9"/>
      <c r="BGW47" s="9"/>
      <c r="BGX47" s="9"/>
      <c r="BGY47" s="9"/>
      <c r="BGZ47" s="9"/>
      <c r="BHA47" s="9"/>
      <c r="BHB47" s="9"/>
      <c r="BHC47" s="9"/>
      <c r="BHD47" s="9"/>
      <c r="BHE47" s="9"/>
      <c r="BHF47" s="9"/>
      <c r="BHG47" s="9"/>
      <c r="BHH47" s="9"/>
      <c r="BHI47" s="9"/>
      <c r="BHJ47" s="9"/>
      <c r="BHK47" s="9"/>
      <c r="BHL47" s="9"/>
      <c r="BHM47" s="9"/>
      <c r="BHN47" s="9"/>
      <c r="BHO47" s="9"/>
      <c r="BHP47" s="9"/>
      <c r="BHQ47" s="9"/>
      <c r="BHR47" s="9"/>
      <c r="BHS47" s="9"/>
      <c r="BHT47" s="9"/>
      <c r="BHU47" s="9"/>
      <c r="BHV47" s="9"/>
      <c r="BHW47" s="9"/>
      <c r="BHX47" s="9"/>
      <c r="BHY47" s="9"/>
      <c r="BHZ47" s="9"/>
      <c r="BIA47" s="9"/>
      <c r="BIB47" s="9"/>
      <c r="BIC47" s="9"/>
      <c r="BID47" s="9"/>
      <c r="BIE47" s="9"/>
      <c r="BIF47" s="9"/>
      <c r="BIG47" s="9"/>
      <c r="BIH47" s="9"/>
      <c r="BII47" s="9"/>
      <c r="BIJ47" s="9"/>
      <c r="BIK47" s="9"/>
      <c r="BIL47" s="9"/>
      <c r="BIM47" s="9"/>
      <c r="BIN47" s="9"/>
      <c r="BIO47" s="9"/>
      <c r="BIP47" s="9"/>
      <c r="BIQ47" s="9"/>
      <c r="BIR47" s="9"/>
      <c r="BIS47" s="9"/>
      <c r="BIT47" s="9"/>
      <c r="BIU47" s="9"/>
      <c r="BIV47" s="9"/>
      <c r="BIW47" s="9"/>
      <c r="BIX47" s="9"/>
      <c r="BIY47" s="9"/>
      <c r="BIZ47" s="9"/>
      <c r="BJA47" s="9"/>
      <c r="BJB47" s="9"/>
      <c r="BJC47" s="9"/>
      <c r="BJD47" s="9"/>
      <c r="BJE47" s="9"/>
      <c r="BJF47" s="9"/>
      <c r="BJG47" s="9"/>
      <c r="BJH47" s="9"/>
      <c r="BJI47" s="9"/>
      <c r="BJJ47" s="9"/>
      <c r="BJK47" s="9"/>
      <c r="BJL47" s="9"/>
      <c r="BJM47" s="9"/>
      <c r="BJN47" s="9"/>
      <c r="BJO47" s="9"/>
      <c r="BJP47" s="9"/>
      <c r="BJQ47" s="9"/>
      <c r="BJR47" s="9"/>
      <c r="BJS47" s="9"/>
      <c r="BJT47" s="9"/>
      <c r="BJU47" s="9"/>
      <c r="BJV47" s="9"/>
      <c r="BJW47" s="9"/>
      <c r="BJX47" s="9"/>
      <c r="BJY47" s="9"/>
      <c r="BJZ47" s="9"/>
      <c r="BKA47" s="9"/>
      <c r="BKB47" s="9"/>
      <c r="BKC47" s="9"/>
      <c r="BKD47" s="9"/>
      <c r="BKE47" s="9"/>
      <c r="BKF47" s="9"/>
      <c r="BKG47" s="9"/>
      <c r="BKH47" s="9"/>
      <c r="BKI47" s="9"/>
      <c r="BKJ47" s="9"/>
      <c r="BKK47" s="9"/>
      <c r="BKL47" s="9"/>
      <c r="BKM47" s="9"/>
      <c r="BKN47" s="9"/>
      <c r="BKO47" s="9"/>
      <c r="BKP47" s="9"/>
      <c r="BKQ47" s="9"/>
      <c r="BKR47" s="9"/>
      <c r="BKS47" s="9"/>
      <c r="BKT47" s="9"/>
      <c r="BKU47" s="9"/>
      <c r="BKV47" s="9"/>
      <c r="BKW47" s="9"/>
      <c r="BKX47" s="9"/>
      <c r="BKY47" s="9"/>
      <c r="BKZ47" s="9"/>
      <c r="BLA47" s="9"/>
      <c r="BLB47" s="9"/>
      <c r="BLC47" s="9"/>
      <c r="BLD47" s="9"/>
      <c r="BLE47" s="9"/>
      <c r="BLF47" s="9"/>
      <c r="BLG47" s="9"/>
      <c r="BLH47" s="9"/>
      <c r="BLI47" s="9"/>
      <c r="BLJ47" s="9"/>
      <c r="BLK47" s="9"/>
      <c r="BLL47" s="9"/>
      <c r="BLM47" s="9"/>
      <c r="BLN47" s="9"/>
      <c r="BLO47" s="9"/>
      <c r="BLP47" s="9"/>
      <c r="BLQ47" s="9"/>
      <c r="BLR47" s="9"/>
      <c r="BLS47" s="9"/>
      <c r="BLT47" s="9"/>
      <c r="BLU47" s="9"/>
      <c r="BLV47" s="9"/>
      <c r="BLW47" s="9"/>
      <c r="BLX47" s="9"/>
      <c r="BLY47" s="9"/>
      <c r="BLZ47" s="9"/>
      <c r="BMA47" s="9"/>
      <c r="BMB47" s="9"/>
      <c r="BMC47" s="9"/>
      <c r="BMD47" s="9"/>
      <c r="BME47" s="9"/>
      <c r="BMF47" s="9"/>
      <c r="BMG47" s="9"/>
      <c r="BMH47" s="9"/>
      <c r="BMI47" s="9"/>
      <c r="BMJ47" s="9"/>
      <c r="BMK47" s="9"/>
      <c r="BML47" s="9"/>
      <c r="BMM47" s="9"/>
      <c r="BMN47" s="9"/>
      <c r="BMO47" s="9"/>
      <c r="BMP47" s="9"/>
      <c r="BMQ47" s="9"/>
      <c r="BMR47" s="9"/>
      <c r="BMS47" s="9"/>
      <c r="BMT47" s="9"/>
      <c r="BMU47" s="9"/>
      <c r="BMV47" s="9"/>
      <c r="BMW47" s="9"/>
      <c r="BMX47" s="9"/>
      <c r="BMY47" s="9"/>
      <c r="BMZ47" s="9"/>
      <c r="BNA47" s="9"/>
      <c r="BNB47" s="9"/>
      <c r="BNC47" s="9"/>
      <c r="BND47" s="9"/>
      <c r="BNE47" s="9"/>
      <c r="BNF47" s="9"/>
      <c r="BNG47" s="9"/>
      <c r="BNH47" s="9"/>
      <c r="BNI47" s="9"/>
      <c r="BNJ47" s="9"/>
      <c r="BNK47" s="9"/>
      <c r="BNL47" s="9"/>
      <c r="BNM47" s="9"/>
      <c r="BNN47" s="9"/>
      <c r="BNO47" s="9"/>
      <c r="BNP47" s="9"/>
      <c r="BNQ47" s="9"/>
      <c r="BNR47" s="9"/>
      <c r="BNS47" s="9"/>
      <c r="BNT47" s="9"/>
      <c r="BNU47" s="9"/>
      <c r="BNV47" s="9"/>
      <c r="BNW47" s="9"/>
      <c r="BNX47" s="9"/>
      <c r="BNY47" s="9"/>
      <c r="BNZ47" s="9"/>
      <c r="BOA47" s="9"/>
      <c r="BOB47" s="9"/>
      <c r="BOC47" s="9"/>
      <c r="BOD47" s="9"/>
      <c r="BOE47" s="9"/>
      <c r="BOF47" s="9"/>
      <c r="BOG47" s="9"/>
      <c r="BOH47" s="9"/>
      <c r="BOI47" s="9"/>
      <c r="BOJ47" s="9"/>
      <c r="BOK47" s="9"/>
      <c r="BOL47" s="9"/>
      <c r="BOM47" s="9"/>
      <c r="BON47" s="9"/>
      <c r="BOO47" s="9"/>
      <c r="BOP47" s="9"/>
      <c r="BOQ47" s="9"/>
      <c r="BOR47" s="9"/>
      <c r="BOS47" s="9"/>
      <c r="BOT47" s="9"/>
      <c r="BOU47" s="9"/>
      <c r="BOV47" s="9"/>
      <c r="BOW47" s="9"/>
      <c r="BOX47" s="9"/>
      <c r="BOY47" s="9"/>
      <c r="BOZ47" s="9"/>
      <c r="BPA47" s="9"/>
      <c r="BPB47" s="9"/>
      <c r="BPC47" s="9"/>
      <c r="BPD47" s="9"/>
      <c r="BPE47" s="9"/>
      <c r="BPF47" s="9"/>
      <c r="BPG47" s="9"/>
      <c r="BPH47" s="9"/>
      <c r="BPI47" s="9"/>
      <c r="BPJ47" s="9"/>
      <c r="BPK47" s="9"/>
      <c r="BPL47" s="9"/>
      <c r="BPM47" s="9"/>
      <c r="BPN47" s="9"/>
      <c r="BPO47" s="9"/>
      <c r="BPP47" s="9"/>
      <c r="BPQ47" s="9"/>
      <c r="BPR47" s="9"/>
      <c r="BPS47" s="9"/>
      <c r="BPT47" s="9"/>
      <c r="BPU47" s="9"/>
      <c r="BPV47" s="9"/>
      <c r="BPW47" s="9"/>
      <c r="BPX47" s="9"/>
      <c r="BPY47" s="9"/>
      <c r="BPZ47" s="9"/>
      <c r="BQA47" s="9"/>
      <c r="BQB47" s="9"/>
      <c r="BQC47" s="9"/>
      <c r="BQD47" s="9"/>
      <c r="BQE47" s="9"/>
      <c r="BQF47" s="9"/>
      <c r="BQG47" s="9"/>
      <c r="BQH47" s="9"/>
      <c r="BQI47" s="9"/>
      <c r="BQJ47" s="9"/>
      <c r="BQK47" s="9"/>
      <c r="BQL47" s="9"/>
      <c r="BQM47" s="9"/>
      <c r="BQN47" s="9"/>
      <c r="BQO47" s="9"/>
      <c r="BQP47" s="9"/>
      <c r="BQQ47" s="9"/>
      <c r="BQR47" s="9"/>
      <c r="BQS47" s="9"/>
      <c r="BQT47" s="9"/>
      <c r="BQU47" s="9"/>
      <c r="BQV47" s="9"/>
      <c r="BQW47" s="9"/>
      <c r="BQX47" s="9"/>
      <c r="BQY47" s="9"/>
      <c r="BQZ47" s="9"/>
      <c r="BRA47" s="9"/>
      <c r="BRB47" s="9"/>
      <c r="BRC47" s="9"/>
      <c r="BRD47" s="9"/>
      <c r="BRE47" s="9"/>
      <c r="BRF47" s="9"/>
      <c r="BRG47" s="9"/>
      <c r="BRH47" s="9"/>
      <c r="BRI47" s="9"/>
      <c r="BRJ47" s="9"/>
      <c r="BRK47" s="9"/>
      <c r="BRL47" s="9"/>
      <c r="BRM47" s="9"/>
      <c r="BRN47" s="9"/>
      <c r="BRO47" s="9"/>
      <c r="BRP47" s="9"/>
      <c r="BRQ47" s="9"/>
      <c r="BRR47" s="9"/>
      <c r="BRS47" s="9"/>
      <c r="BRT47" s="9"/>
      <c r="BRU47" s="9"/>
      <c r="BRV47" s="9"/>
      <c r="BRW47" s="9"/>
      <c r="BRX47" s="9"/>
      <c r="BRY47" s="9"/>
      <c r="BRZ47" s="9"/>
      <c r="BSA47" s="9"/>
      <c r="BSB47" s="9"/>
      <c r="BSC47" s="9"/>
      <c r="BSD47" s="9"/>
      <c r="BSE47" s="9"/>
      <c r="BSF47" s="9"/>
      <c r="BSG47" s="9"/>
      <c r="BSH47" s="9"/>
      <c r="BSI47" s="9"/>
      <c r="BSJ47" s="9"/>
      <c r="BSK47" s="9"/>
      <c r="BSL47" s="9"/>
      <c r="BSM47" s="9"/>
      <c r="BSN47" s="9"/>
      <c r="BSO47" s="9"/>
      <c r="BSP47" s="9"/>
      <c r="BSQ47" s="9"/>
      <c r="BSR47" s="9"/>
      <c r="BSS47" s="9"/>
      <c r="BST47" s="9"/>
      <c r="BSU47" s="9"/>
      <c r="BSV47" s="9"/>
      <c r="BSW47" s="9"/>
      <c r="BSX47" s="9"/>
      <c r="BSY47" s="9"/>
      <c r="BSZ47" s="9"/>
      <c r="BTA47" s="9"/>
      <c r="BTB47" s="9"/>
      <c r="BTC47" s="9"/>
      <c r="BTD47" s="9"/>
      <c r="BTE47" s="9"/>
      <c r="BTF47" s="9"/>
      <c r="BTG47" s="9"/>
      <c r="BTH47" s="9"/>
      <c r="BTI47" s="9"/>
      <c r="BTJ47" s="9"/>
      <c r="BTK47" s="9"/>
      <c r="BTL47" s="9"/>
      <c r="BTM47" s="9"/>
      <c r="BTN47" s="9"/>
      <c r="BTO47" s="9"/>
      <c r="BTP47" s="9"/>
      <c r="BTQ47" s="9"/>
      <c r="BTR47" s="9"/>
      <c r="BTS47" s="9"/>
      <c r="BTT47" s="9"/>
      <c r="BTU47" s="9"/>
      <c r="BTV47" s="9"/>
      <c r="BTW47" s="9"/>
      <c r="BTX47" s="9"/>
      <c r="BTY47" s="9"/>
      <c r="BTZ47" s="9"/>
      <c r="BUA47" s="9"/>
      <c r="BUB47" s="9"/>
      <c r="BUC47" s="9"/>
      <c r="BUD47" s="9"/>
      <c r="BUE47" s="9"/>
      <c r="BUF47" s="9"/>
      <c r="BUG47" s="9"/>
      <c r="BUH47" s="9"/>
      <c r="BUI47" s="9"/>
      <c r="BUJ47" s="9"/>
      <c r="BUK47" s="9"/>
      <c r="BUL47" s="9"/>
      <c r="BUM47" s="9"/>
      <c r="BUN47" s="9"/>
      <c r="BUO47" s="9"/>
      <c r="BUP47" s="9"/>
      <c r="BUQ47" s="9"/>
      <c r="BUR47" s="9"/>
      <c r="BUS47" s="9"/>
      <c r="BUT47" s="9"/>
      <c r="BUU47" s="9"/>
      <c r="BUV47" s="9"/>
      <c r="BUW47" s="9"/>
      <c r="BUX47" s="9"/>
      <c r="BUY47" s="9"/>
      <c r="BUZ47" s="9"/>
      <c r="BVA47" s="9"/>
      <c r="BVB47" s="9"/>
      <c r="BVC47" s="9"/>
      <c r="BVD47" s="9"/>
      <c r="BVE47" s="9"/>
      <c r="BVF47" s="9"/>
      <c r="BVG47" s="9"/>
      <c r="BVH47" s="9"/>
      <c r="BVI47" s="9"/>
      <c r="BVJ47" s="9"/>
      <c r="BVK47" s="9"/>
      <c r="BVL47" s="9"/>
      <c r="BVM47" s="9"/>
      <c r="BVN47" s="9"/>
      <c r="BVO47" s="9"/>
      <c r="BVP47" s="9"/>
      <c r="BVQ47" s="9"/>
      <c r="BVR47" s="9"/>
      <c r="BVS47" s="9"/>
      <c r="BVT47" s="9"/>
      <c r="BVU47" s="9"/>
      <c r="BVV47" s="9"/>
      <c r="BVW47" s="9"/>
      <c r="BVX47" s="9"/>
      <c r="BVY47" s="9"/>
      <c r="BVZ47" s="9"/>
      <c r="BWA47" s="9"/>
      <c r="BWB47" s="9"/>
      <c r="BWC47" s="9"/>
      <c r="BWD47" s="9"/>
      <c r="BWE47" s="9"/>
      <c r="BWF47" s="9"/>
      <c r="BWG47" s="9"/>
      <c r="BWH47" s="9"/>
      <c r="BWI47" s="9"/>
      <c r="BWJ47" s="9"/>
      <c r="BWK47" s="9"/>
      <c r="BWL47" s="9"/>
      <c r="BWM47" s="9"/>
      <c r="BWN47" s="9"/>
      <c r="BWO47" s="9"/>
      <c r="BWP47" s="9"/>
      <c r="BWQ47" s="9"/>
      <c r="BWR47" s="9"/>
      <c r="BWS47" s="9"/>
      <c r="BWT47" s="9"/>
      <c r="BWU47" s="9"/>
      <c r="BWV47" s="9"/>
      <c r="BWW47" s="9"/>
      <c r="BWX47" s="9"/>
      <c r="BWY47" s="9"/>
      <c r="BWZ47" s="9"/>
      <c r="BXA47" s="9"/>
      <c r="BXB47" s="9"/>
      <c r="BXC47" s="9"/>
      <c r="BXD47" s="9"/>
      <c r="BXE47" s="9"/>
      <c r="BXF47" s="9"/>
      <c r="BXG47" s="9"/>
      <c r="BXH47" s="9"/>
      <c r="BXI47" s="9"/>
      <c r="BXJ47" s="9"/>
      <c r="BXK47" s="9"/>
      <c r="BXL47" s="9"/>
      <c r="BXM47" s="9"/>
      <c r="BXN47" s="9"/>
      <c r="BXO47" s="9"/>
      <c r="BXP47" s="9"/>
      <c r="BXQ47" s="9"/>
      <c r="BXR47" s="9"/>
      <c r="BXS47" s="9"/>
      <c r="BXT47" s="9"/>
      <c r="BXU47" s="9"/>
      <c r="BXV47" s="9"/>
      <c r="BXW47" s="9"/>
      <c r="BXX47" s="9"/>
      <c r="BXY47" s="9"/>
      <c r="BXZ47" s="9"/>
      <c r="BYA47" s="9"/>
      <c r="BYB47" s="9"/>
      <c r="BYC47" s="9"/>
      <c r="BYD47" s="9"/>
      <c r="BYE47" s="9"/>
      <c r="BYF47" s="9"/>
      <c r="BYG47" s="9"/>
      <c r="BYH47" s="9"/>
      <c r="BYI47" s="9"/>
      <c r="BYJ47" s="9"/>
      <c r="BYK47" s="9"/>
      <c r="BYL47" s="9"/>
      <c r="BYM47" s="9"/>
      <c r="BYN47" s="9"/>
      <c r="BYO47" s="9"/>
      <c r="BYP47" s="9"/>
      <c r="BYQ47" s="9"/>
      <c r="BYR47" s="9"/>
      <c r="BYS47" s="9"/>
      <c r="BYT47" s="9"/>
      <c r="BYU47" s="9"/>
      <c r="BYV47" s="9"/>
      <c r="BYW47" s="9"/>
      <c r="BYX47" s="9"/>
      <c r="BYY47" s="9"/>
      <c r="BYZ47" s="9"/>
      <c r="BZA47" s="9"/>
      <c r="BZB47" s="9"/>
      <c r="BZC47" s="9"/>
      <c r="BZD47" s="9"/>
      <c r="BZE47" s="9"/>
      <c r="BZF47" s="9"/>
      <c r="BZG47" s="9"/>
      <c r="BZH47" s="9"/>
      <c r="BZI47" s="9"/>
      <c r="BZJ47" s="9"/>
      <c r="BZK47" s="9"/>
      <c r="BZL47" s="9"/>
      <c r="BZM47" s="9"/>
      <c r="BZN47" s="9"/>
      <c r="BZO47" s="9"/>
      <c r="BZP47" s="9"/>
      <c r="BZQ47" s="9"/>
      <c r="BZR47" s="9"/>
      <c r="BZS47" s="9"/>
      <c r="BZT47" s="9"/>
      <c r="BZU47" s="9"/>
      <c r="BZV47" s="9"/>
      <c r="BZW47" s="9"/>
      <c r="BZX47" s="9"/>
      <c r="BZY47" s="9"/>
      <c r="BZZ47" s="9"/>
      <c r="CAA47" s="9"/>
      <c r="CAB47" s="9"/>
      <c r="CAC47" s="9"/>
      <c r="CAD47" s="9"/>
      <c r="CAE47" s="9"/>
      <c r="CAF47" s="9"/>
      <c r="CAG47" s="9"/>
      <c r="CAH47" s="9"/>
      <c r="CAI47" s="9"/>
      <c r="CAJ47" s="9"/>
      <c r="CAK47" s="9"/>
      <c r="CAL47" s="9"/>
      <c r="CAM47" s="9"/>
      <c r="CAN47" s="9"/>
      <c r="CAO47" s="9"/>
      <c r="CAP47" s="9"/>
      <c r="CAQ47" s="9"/>
      <c r="CAR47" s="9"/>
      <c r="CAS47" s="9"/>
      <c r="CAT47" s="9"/>
      <c r="CAU47" s="9"/>
      <c r="CAV47" s="9"/>
      <c r="CAW47" s="9"/>
      <c r="CAX47" s="9"/>
      <c r="CAY47" s="9"/>
      <c r="CAZ47" s="9"/>
      <c r="CBA47" s="9"/>
      <c r="CBB47" s="9"/>
      <c r="CBC47" s="9"/>
      <c r="CBD47" s="9"/>
      <c r="CBE47" s="9"/>
      <c r="CBF47" s="9"/>
      <c r="CBG47" s="9"/>
      <c r="CBH47" s="9"/>
      <c r="CBI47" s="9"/>
      <c r="CBJ47" s="9"/>
      <c r="CBK47" s="9"/>
      <c r="CBL47" s="9"/>
      <c r="CBM47" s="9"/>
      <c r="CBN47" s="9"/>
      <c r="CBO47" s="9"/>
      <c r="CBP47" s="9"/>
      <c r="CBQ47" s="9"/>
      <c r="CBR47" s="9"/>
      <c r="CBS47" s="9"/>
      <c r="CBT47" s="9"/>
      <c r="CBU47" s="9"/>
      <c r="CBV47" s="9"/>
      <c r="CBW47" s="9"/>
      <c r="CBX47" s="9"/>
      <c r="CBY47" s="9"/>
      <c r="CBZ47" s="9"/>
      <c r="CCA47" s="9"/>
      <c r="CCB47" s="9"/>
      <c r="CCC47" s="9"/>
      <c r="CCD47" s="9"/>
      <c r="CCE47" s="9"/>
      <c r="CCF47" s="9"/>
      <c r="CCG47" s="9"/>
      <c r="CCH47" s="9"/>
      <c r="CCI47" s="9"/>
      <c r="CCJ47" s="9"/>
      <c r="CCK47" s="9"/>
      <c r="CCL47" s="9"/>
      <c r="CCM47" s="9"/>
      <c r="CCN47" s="9"/>
      <c r="CCO47" s="9"/>
      <c r="CCP47" s="9"/>
      <c r="CCQ47" s="9"/>
      <c r="CCR47" s="9"/>
      <c r="CCS47" s="9"/>
      <c r="CCT47" s="9"/>
      <c r="CCU47" s="9"/>
      <c r="CCV47" s="9"/>
      <c r="CCW47" s="9"/>
      <c r="CCX47" s="9"/>
      <c r="CCY47" s="9"/>
      <c r="CCZ47" s="9"/>
      <c r="CDA47" s="9"/>
      <c r="CDB47" s="9"/>
      <c r="CDC47" s="9"/>
      <c r="CDD47" s="9"/>
      <c r="CDE47" s="9"/>
      <c r="CDF47" s="9"/>
      <c r="CDG47" s="9"/>
      <c r="CDH47" s="9"/>
      <c r="CDI47" s="9"/>
      <c r="CDJ47" s="9"/>
      <c r="CDK47" s="9"/>
      <c r="CDL47" s="9"/>
      <c r="CDM47" s="9"/>
      <c r="CDN47" s="9"/>
      <c r="CDO47" s="9"/>
      <c r="CDP47" s="9"/>
      <c r="CDQ47" s="9"/>
      <c r="CDR47" s="9"/>
      <c r="CDS47" s="9"/>
      <c r="CDT47" s="9"/>
      <c r="CDU47" s="9"/>
      <c r="CDV47" s="9"/>
      <c r="CDW47" s="9"/>
      <c r="CDX47" s="9"/>
      <c r="CDY47" s="9"/>
      <c r="CDZ47" s="9"/>
      <c r="CEA47" s="9"/>
      <c r="CEB47" s="9"/>
      <c r="CEC47" s="9"/>
      <c r="CED47" s="9"/>
      <c r="CEE47" s="9"/>
      <c r="CEF47" s="9"/>
      <c r="CEG47" s="9"/>
      <c r="CEH47" s="9"/>
      <c r="CEI47" s="9"/>
      <c r="CEJ47" s="9"/>
      <c r="CEK47" s="9"/>
      <c r="CEL47" s="9"/>
      <c r="CEM47" s="9"/>
      <c r="CEN47" s="9"/>
      <c r="CEO47" s="9"/>
      <c r="CEP47" s="9"/>
      <c r="CEQ47" s="9"/>
      <c r="CER47" s="9"/>
      <c r="CES47" s="9"/>
      <c r="CET47" s="9"/>
      <c r="CEU47" s="9"/>
      <c r="CEV47" s="9"/>
      <c r="CEW47" s="9"/>
      <c r="CEX47" s="9"/>
      <c r="CEY47" s="9"/>
      <c r="CEZ47" s="9"/>
      <c r="CFA47" s="9"/>
      <c r="CFB47" s="9"/>
      <c r="CFC47" s="9"/>
      <c r="CFD47" s="9"/>
      <c r="CFE47" s="9"/>
      <c r="CFF47" s="9"/>
      <c r="CFG47" s="9"/>
      <c r="CFH47" s="9"/>
      <c r="CFI47" s="9"/>
      <c r="CFJ47" s="9"/>
      <c r="CFK47" s="9"/>
      <c r="CFL47" s="9"/>
      <c r="CFM47" s="9"/>
      <c r="CFN47" s="9"/>
      <c r="CFO47" s="9"/>
      <c r="CFP47" s="9"/>
      <c r="CFQ47" s="9"/>
      <c r="CFR47" s="9"/>
      <c r="CFS47" s="9"/>
      <c r="CFT47" s="9"/>
      <c r="CFU47" s="9"/>
      <c r="CFV47" s="9"/>
      <c r="CFW47" s="9"/>
      <c r="CFX47" s="9"/>
      <c r="CFY47" s="9"/>
      <c r="CFZ47" s="9"/>
      <c r="CGA47" s="9"/>
      <c r="CGB47" s="9"/>
      <c r="CGC47" s="9"/>
      <c r="CGD47" s="9"/>
      <c r="CGE47" s="9"/>
      <c r="CGF47" s="9"/>
      <c r="CGG47" s="9"/>
      <c r="CGH47" s="9"/>
      <c r="CGI47" s="9"/>
      <c r="CGJ47" s="9"/>
      <c r="CGK47" s="9"/>
      <c r="CGL47" s="9"/>
      <c r="CGM47" s="9"/>
      <c r="CGN47" s="9"/>
      <c r="CGO47" s="9"/>
      <c r="CGP47" s="9"/>
      <c r="CGQ47" s="9"/>
      <c r="CGR47" s="9"/>
      <c r="CGS47" s="9"/>
      <c r="CGT47" s="9"/>
      <c r="CGU47" s="9"/>
      <c r="CGV47" s="9"/>
      <c r="CGW47" s="9"/>
      <c r="CGX47" s="9"/>
      <c r="CGY47" s="9"/>
      <c r="CGZ47" s="9"/>
      <c r="CHA47" s="9"/>
      <c r="CHB47" s="9"/>
      <c r="CHC47" s="9"/>
      <c r="CHD47" s="9"/>
      <c r="CHE47" s="9"/>
      <c r="CHF47" s="9"/>
      <c r="CHG47" s="9"/>
      <c r="CHH47" s="9"/>
      <c r="CHI47" s="9"/>
      <c r="CHJ47" s="9"/>
      <c r="CHK47" s="9"/>
      <c r="CHL47" s="9"/>
      <c r="CHM47" s="9"/>
      <c r="CHN47" s="9"/>
      <c r="CHO47" s="9"/>
      <c r="CHP47" s="9"/>
      <c r="CHQ47" s="9"/>
      <c r="CHR47" s="9"/>
      <c r="CHS47" s="9"/>
      <c r="CHT47" s="9"/>
      <c r="CHU47" s="9"/>
      <c r="CHV47" s="9"/>
      <c r="CHW47" s="9"/>
      <c r="CHX47" s="9"/>
      <c r="CHY47" s="9"/>
      <c r="CHZ47" s="9"/>
      <c r="CIA47" s="9"/>
      <c r="CIB47" s="9"/>
      <c r="CIC47" s="9"/>
      <c r="CID47" s="9"/>
      <c r="CIE47" s="9"/>
      <c r="CIF47" s="9"/>
      <c r="CIG47" s="9"/>
      <c r="CIH47" s="9"/>
      <c r="CII47" s="9"/>
      <c r="CIJ47" s="9"/>
      <c r="CIK47" s="9"/>
      <c r="CIL47" s="9"/>
      <c r="CIM47" s="9"/>
      <c r="CIN47" s="9"/>
      <c r="CIO47" s="9"/>
      <c r="CIP47" s="9"/>
      <c r="CIQ47" s="9"/>
      <c r="CIR47" s="9"/>
      <c r="CIS47" s="9"/>
      <c r="CIT47" s="9"/>
      <c r="CIU47" s="9"/>
      <c r="CIV47" s="9"/>
      <c r="CIW47" s="9"/>
      <c r="CIX47" s="9"/>
      <c r="CIY47" s="9"/>
      <c r="CIZ47" s="9"/>
      <c r="CJA47" s="9"/>
      <c r="CJB47" s="9"/>
      <c r="CJC47" s="9"/>
      <c r="CJD47" s="9"/>
      <c r="CJE47" s="9"/>
      <c r="CJF47" s="9"/>
      <c r="CJG47" s="9"/>
      <c r="CJH47" s="9"/>
      <c r="CJI47" s="9"/>
      <c r="CJJ47" s="9"/>
      <c r="CJK47" s="9"/>
      <c r="CJL47" s="9"/>
      <c r="CJM47" s="9"/>
      <c r="CJN47" s="9"/>
      <c r="CJO47" s="9"/>
      <c r="CJP47" s="9"/>
      <c r="CJQ47" s="9"/>
      <c r="CJR47" s="9"/>
      <c r="CJS47" s="9"/>
      <c r="CJT47" s="9"/>
      <c r="CJU47" s="9"/>
      <c r="CJV47" s="9"/>
      <c r="CJW47" s="9"/>
      <c r="CJX47" s="9"/>
      <c r="CJY47" s="9"/>
      <c r="CJZ47" s="9"/>
      <c r="CKA47" s="9"/>
      <c r="CKB47" s="9"/>
      <c r="CKC47" s="9"/>
      <c r="CKD47" s="9"/>
      <c r="CKE47" s="9"/>
      <c r="CKF47" s="9"/>
      <c r="CKG47" s="9"/>
      <c r="CKH47" s="9"/>
      <c r="CKI47" s="9"/>
      <c r="CKJ47" s="9"/>
      <c r="CKK47" s="9"/>
      <c r="CKL47" s="9"/>
      <c r="CKM47" s="9"/>
      <c r="CKN47" s="9"/>
      <c r="CKO47" s="9"/>
      <c r="CKP47" s="9"/>
      <c r="CKQ47" s="9"/>
      <c r="CKR47" s="9"/>
      <c r="CKS47" s="9"/>
      <c r="CKT47" s="9"/>
      <c r="CKU47" s="9"/>
      <c r="CKV47" s="9"/>
      <c r="CKW47" s="9"/>
      <c r="CKX47" s="9"/>
      <c r="CKY47" s="9"/>
      <c r="CKZ47" s="9"/>
      <c r="CLA47" s="9"/>
      <c r="CLB47" s="9"/>
      <c r="CLC47" s="9"/>
      <c r="CLD47" s="9"/>
      <c r="CLE47" s="9"/>
      <c r="CLF47" s="9"/>
      <c r="CLG47" s="9"/>
      <c r="CLH47" s="9"/>
      <c r="CLI47" s="9"/>
      <c r="CLJ47" s="9"/>
      <c r="CLK47" s="9"/>
      <c r="CLL47" s="9"/>
      <c r="CLM47" s="9"/>
      <c r="CLN47" s="9"/>
      <c r="CLO47" s="9"/>
      <c r="CLP47" s="9"/>
      <c r="CLQ47" s="9"/>
      <c r="CLR47" s="9"/>
      <c r="CLS47" s="9"/>
      <c r="CLT47" s="9"/>
      <c r="CLU47" s="9"/>
      <c r="CLV47" s="9"/>
      <c r="CLW47" s="9"/>
      <c r="CLX47" s="9"/>
      <c r="CLY47" s="9"/>
      <c r="CLZ47" s="9"/>
      <c r="CMA47" s="9"/>
      <c r="CMB47" s="9"/>
      <c r="CMC47" s="9"/>
      <c r="CMD47" s="9"/>
      <c r="CME47" s="9"/>
      <c r="CMF47" s="9"/>
      <c r="CMG47" s="9"/>
      <c r="CMH47" s="9"/>
      <c r="CMI47" s="9"/>
      <c r="CMJ47" s="9"/>
      <c r="CMK47" s="9"/>
      <c r="CML47" s="9"/>
      <c r="CMM47" s="9"/>
      <c r="CMN47" s="9"/>
      <c r="CMO47" s="9"/>
      <c r="CMP47" s="9"/>
      <c r="CMQ47" s="9"/>
      <c r="CMR47" s="9"/>
      <c r="CMS47" s="9"/>
      <c r="CMT47" s="9"/>
      <c r="CMU47" s="9"/>
      <c r="CMV47" s="9"/>
      <c r="CMW47" s="9"/>
      <c r="CMX47" s="9"/>
      <c r="CMY47" s="9"/>
      <c r="CMZ47" s="9"/>
      <c r="CNA47" s="9"/>
      <c r="CNB47" s="9"/>
      <c r="CNC47" s="9"/>
      <c r="CND47" s="9"/>
      <c r="CNE47" s="9"/>
      <c r="CNF47" s="9"/>
      <c r="CNG47" s="9"/>
      <c r="CNH47" s="9"/>
      <c r="CNI47" s="9"/>
      <c r="CNJ47" s="9"/>
      <c r="CNK47" s="9"/>
      <c r="CNL47" s="9"/>
      <c r="CNM47" s="9"/>
      <c r="CNN47" s="9"/>
      <c r="CNO47" s="9"/>
      <c r="CNP47" s="9"/>
      <c r="CNQ47" s="9"/>
      <c r="CNR47" s="9"/>
      <c r="CNS47" s="9"/>
      <c r="CNT47" s="9"/>
      <c r="CNU47" s="9"/>
      <c r="CNV47" s="9"/>
      <c r="CNW47" s="9"/>
      <c r="CNX47" s="9"/>
      <c r="CNY47" s="9"/>
      <c r="CNZ47" s="9"/>
      <c r="COA47" s="9"/>
      <c r="COB47" s="9"/>
      <c r="COC47" s="9"/>
      <c r="COD47" s="9"/>
      <c r="COE47" s="9"/>
      <c r="COF47" s="9"/>
      <c r="COG47" s="9"/>
      <c r="COH47" s="9"/>
      <c r="COI47" s="9"/>
      <c r="COJ47" s="9"/>
      <c r="COK47" s="9"/>
      <c r="COL47" s="9"/>
      <c r="COM47" s="9"/>
      <c r="CON47" s="9"/>
      <c r="COO47" s="9"/>
      <c r="COP47" s="9"/>
      <c r="COQ47" s="9"/>
      <c r="COR47" s="9"/>
      <c r="COS47" s="9"/>
      <c r="COT47" s="9"/>
      <c r="COU47" s="9"/>
      <c r="COV47" s="9"/>
      <c r="COW47" s="9"/>
      <c r="COX47" s="9"/>
      <c r="COY47" s="9"/>
      <c r="COZ47" s="9"/>
      <c r="CPA47" s="9"/>
      <c r="CPB47" s="9"/>
      <c r="CPC47" s="9"/>
      <c r="CPD47" s="9"/>
      <c r="CPE47" s="9"/>
      <c r="CPF47" s="9"/>
      <c r="CPG47" s="9"/>
      <c r="CPH47" s="9"/>
      <c r="CPI47" s="9"/>
      <c r="CPJ47" s="9"/>
      <c r="CPK47" s="9"/>
      <c r="CPL47" s="9"/>
      <c r="CPM47" s="9"/>
      <c r="CPN47" s="9"/>
      <c r="CPO47" s="9"/>
      <c r="CPP47" s="9"/>
      <c r="CPQ47" s="9"/>
      <c r="CPR47" s="9"/>
      <c r="CPS47" s="9"/>
      <c r="CPT47" s="9"/>
      <c r="CPU47" s="9"/>
      <c r="CPV47" s="9"/>
      <c r="CPW47" s="9"/>
      <c r="CPX47" s="9"/>
      <c r="CPY47" s="9"/>
      <c r="CPZ47" s="9"/>
      <c r="CQA47" s="9"/>
      <c r="CQB47" s="9"/>
      <c r="CQC47" s="9"/>
      <c r="CQD47" s="9"/>
      <c r="CQE47" s="9"/>
      <c r="CQF47" s="9"/>
      <c r="CQG47" s="9"/>
      <c r="CQH47" s="9"/>
      <c r="CQI47" s="9"/>
      <c r="CQJ47" s="9"/>
      <c r="CQK47" s="9"/>
      <c r="CQL47" s="9"/>
      <c r="CQM47" s="9"/>
      <c r="CQN47" s="9"/>
      <c r="CQO47" s="9"/>
      <c r="CQP47" s="9"/>
      <c r="CQQ47" s="9"/>
      <c r="CQR47" s="9"/>
      <c r="CQS47" s="9"/>
      <c r="CQT47" s="9"/>
      <c r="CQU47" s="9"/>
      <c r="CQV47" s="9"/>
      <c r="CQW47" s="9"/>
      <c r="CQX47" s="9"/>
      <c r="CQY47" s="9"/>
      <c r="CQZ47" s="9"/>
      <c r="CRA47" s="9"/>
      <c r="CRB47" s="9"/>
      <c r="CRC47" s="9"/>
      <c r="CRD47" s="9"/>
      <c r="CRE47" s="9"/>
      <c r="CRF47" s="9"/>
      <c r="CRG47" s="9"/>
      <c r="CRH47" s="9"/>
      <c r="CRI47" s="9"/>
      <c r="CRJ47" s="9"/>
      <c r="CRK47" s="9"/>
      <c r="CRL47" s="9"/>
      <c r="CRM47" s="9"/>
      <c r="CRN47" s="9"/>
      <c r="CRO47" s="9"/>
      <c r="CRP47" s="9"/>
      <c r="CRQ47" s="9"/>
      <c r="CRR47" s="9"/>
      <c r="CRS47" s="9"/>
      <c r="CRT47" s="9"/>
      <c r="CRU47" s="9"/>
      <c r="CRV47" s="9"/>
      <c r="CRW47" s="9"/>
      <c r="CRX47" s="9"/>
      <c r="CRY47" s="9"/>
      <c r="CRZ47" s="9"/>
      <c r="CSA47" s="9"/>
      <c r="CSB47" s="9"/>
      <c r="CSC47" s="9"/>
      <c r="CSD47" s="9"/>
      <c r="CSE47" s="9"/>
      <c r="CSF47" s="9"/>
      <c r="CSG47" s="9"/>
      <c r="CSH47" s="9"/>
      <c r="CSI47" s="9"/>
      <c r="CSJ47" s="9"/>
      <c r="CSK47" s="9"/>
      <c r="CSL47" s="9"/>
      <c r="CSM47" s="9"/>
      <c r="CSN47" s="9"/>
      <c r="CSO47" s="9"/>
      <c r="CSP47" s="9"/>
      <c r="CSQ47" s="9"/>
      <c r="CSR47" s="9"/>
      <c r="CSS47" s="9"/>
      <c r="CST47" s="9"/>
      <c r="CSU47" s="9"/>
      <c r="CSV47" s="9"/>
      <c r="CSW47" s="9"/>
      <c r="CSX47" s="9"/>
      <c r="CSY47" s="9"/>
      <c r="CSZ47" s="9"/>
      <c r="CTA47" s="9"/>
      <c r="CTB47" s="9"/>
      <c r="CTC47" s="9"/>
      <c r="CTD47" s="9"/>
      <c r="CTE47" s="9"/>
      <c r="CTF47" s="9"/>
      <c r="CTG47" s="9"/>
      <c r="CTH47" s="9"/>
      <c r="CTI47" s="9"/>
      <c r="CTJ47" s="9"/>
      <c r="CTK47" s="9"/>
      <c r="CTL47" s="9"/>
      <c r="CTM47" s="9"/>
      <c r="CTN47" s="9"/>
      <c r="CTO47" s="9"/>
      <c r="CTP47" s="9"/>
      <c r="CTQ47" s="9"/>
      <c r="CTR47" s="9"/>
      <c r="CTS47" s="9"/>
      <c r="CTT47" s="9"/>
      <c r="CTU47" s="9"/>
      <c r="CTV47" s="9"/>
      <c r="CTW47" s="9"/>
      <c r="CTX47" s="9"/>
      <c r="CTY47" s="9"/>
      <c r="CTZ47" s="9"/>
      <c r="CUA47" s="9"/>
      <c r="CUB47" s="9"/>
      <c r="CUC47" s="9"/>
      <c r="CUD47" s="9"/>
      <c r="CUE47" s="9"/>
      <c r="CUF47" s="9"/>
      <c r="CUG47" s="9"/>
      <c r="CUH47" s="9"/>
      <c r="CUI47" s="9"/>
      <c r="CUJ47" s="9"/>
      <c r="CUK47" s="9"/>
      <c r="CUL47" s="9"/>
      <c r="CUM47" s="9"/>
      <c r="CUN47" s="9"/>
      <c r="CUO47" s="9"/>
      <c r="CUP47" s="9"/>
      <c r="CUQ47" s="9"/>
      <c r="CUR47" s="9"/>
      <c r="CUS47" s="9"/>
      <c r="CUT47" s="9"/>
      <c r="CUU47" s="9"/>
      <c r="CUV47" s="9"/>
      <c r="CUW47" s="9"/>
      <c r="CUX47" s="9"/>
      <c r="CUY47" s="9"/>
      <c r="CUZ47" s="9"/>
      <c r="CVA47" s="9"/>
      <c r="CVB47" s="9"/>
      <c r="CVC47" s="9"/>
      <c r="CVD47" s="9"/>
      <c r="CVE47" s="9"/>
      <c r="CVF47" s="9"/>
      <c r="CVG47" s="9"/>
      <c r="CVH47" s="9"/>
      <c r="CVI47" s="9"/>
      <c r="CVJ47" s="9"/>
      <c r="CVK47" s="9"/>
      <c r="CVL47" s="9"/>
      <c r="CVM47" s="9"/>
      <c r="CVN47" s="9"/>
      <c r="CVO47" s="9"/>
      <c r="CVP47" s="9"/>
      <c r="CVQ47" s="9"/>
      <c r="CVR47" s="9"/>
      <c r="CVS47" s="9"/>
      <c r="CVT47" s="9"/>
      <c r="CVU47" s="9"/>
      <c r="CVV47" s="9"/>
      <c r="CVW47" s="9"/>
      <c r="CVX47" s="9"/>
      <c r="CVY47" s="9"/>
      <c r="CVZ47" s="9"/>
      <c r="CWA47" s="9"/>
      <c r="CWB47" s="9"/>
      <c r="CWC47" s="9"/>
      <c r="CWD47" s="9"/>
      <c r="CWE47" s="9"/>
      <c r="CWF47" s="9"/>
      <c r="CWG47" s="9"/>
      <c r="CWH47" s="9"/>
      <c r="CWI47" s="9"/>
      <c r="CWJ47" s="9"/>
      <c r="CWK47" s="9"/>
      <c r="CWL47" s="9"/>
      <c r="CWM47" s="9"/>
      <c r="CWN47" s="9"/>
      <c r="CWO47" s="9"/>
      <c r="CWP47" s="9"/>
      <c r="CWQ47" s="9"/>
      <c r="CWR47" s="9"/>
      <c r="CWS47" s="9"/>
      <c r="CWT47" s="9"/>
      <c r="CWU47" s="9"/>
      <c r="CWV47" s="9"/>
      <c r="CWW47" s="9"/>
      <c r="CWX47" s="9"/>
      <c r="CWY47" s="9"/>
      <c r="CWZ47" s="9"/>
      <c r="CXA47" s="9"/>
      <c r="CXB47" s="9"/>
      <c r="CXC47" s="9"/>
      <c r="CXD47" s="9"/>
      <c r="CXE47" s="9"/>
      <c r="CXF47" s="9"/>
      <c r="CXG47" s="9"/>
      <c r="CXH47" s="9"/>
      <c r="CXI47" s="9"/>
      <c r="CXJ47" s="9"/>
      <c r="CXK47" s="9"/>
      <c r="CXL47" s="9"/>
      <c r="CXM47" s="9"/>
      <c r="CXN47" s="9"/>
      <c r="CXO47" s="9"/>
      <c r="CXP47" s="9"/>
      <c r="CXQ47" s="9"/>
      <c r="CXR47" s="9"/>
      <c r="CXS47" s="9"/>
      <c r="CXT47" s="9"/>
      <c r="CXU47" s="9"/>
      <c r="CXV47" s="9"/>
      <c r="CXW47" s="9"/>
      <c r="CXX47" s="9"/>
      <c r="CXY47" s="9"/>
      <c r="CXZ47" s="9"/>
      <c r="CYA47" s="9"/>
      <c r="CYB47" s="9"/>
      <c r="CYC47" s="9"/>
      <c r="CYD47" s="9"/>
      <c r="CYE47" s="9"/>
      <c r="CYF47" s="9"/>
      <c r="CYG47" s="9"/>
      <c r="CYH47" s="9"/>
      <c r="CYI47" s="9"/>
      <c r="CYJ47" s="9"/>
      <c r="CYK47" s="9"/>
      <c r="CYL47" s="9"/>
      <c r="CYM47" s="9"/>
      <c r="CYN47" s="9"/>
      <c r="CYO47" s="9"/>
      <c r="CYP47" s="9"/>
      <c r="CYQ47" s="9"/>
      <c r="CYR47" s="9"/>
      <c r="CYS47" s="9"/>
      <c r="CYT47" s="9"/>
      <c r="CYU47" s="9"/>
      <c r="CYV47" s="9"/>
      <c r="CYW47" s="9"/>
      <c r="CYX47" s="9"/>
      <c r="CYY47" s="9"/>
      <c r="CYZ47" s="9"/>
      <c r="CZA47" s="9"/>
      <c r="CZB47" s="9"/>
      <c r="CZC47" s="9"/>
      <c r="CZD47" s="9"/>
      <c r="CZE47" s="9"/>
      <c r="CZF47" s="9"/>
      <c r="CZG47" s="9"/>
      <c r="CZH47" s="9"/>
      <c r="CZI47" s="9"/>
      <c r="CZJ47" s="9"/>
      <c r="CZK47" s="9"/>
      <c r="CZL47" s="9"/>
      <c r="CZM47" s="9"/>
      <c r="CZN47" s="9"/>
      <c r="CZO47" s="9"/>
      <c r="CZP47" s="9"/>
      <c r="CZQ47" s="9"/>
      <c r="CZR47" s="9"/>
      <c r="CZS47" s="9"/>
      <c r="CZT47" s="9"/>
      <c r="CZU47" s="9"/>
      <c r="CZV47" s="9"/>
      <c r="CZW47" s="9"/>
      <c r="CZX47" s="9"/>
      <c r="CZY47" s="9"/>
      <c r="CZZ47" s="9"/>
      <c r="DAA47" s="9"/>
      <c r="DAB47" s="9"/>
      <c r="DAC47" s="9"/>
      <c r="DAD47" s="9"/>
      <c r="DAE47" s="9"/>
      <c r="DAF47" s="9"/>
      <c r="DAG47" s="9"/>
      <c r="DAH47" s="9"/>
      <c r="DAI47" s="9"/>
      <c r="DAJ47" s="9"/>
      <c r="DAK47" s="9"/>
      <c r="DAL47" s="9"/>
      <c r="DAM47" s="9"/>
      <c r="DAN47" s="9"/>
      <c r="DAO47" s="9"/>
      <c r="DAP47" s="9"/>
      <c r="DAQ47" s="9"/>
      <c r="DAR47" s="9"/>
      <c r="DAS47" s="9"/>
      <c r="DAT47" s="9"/>
      <c r="DAU47" s="9"/>
      <c r="DAV47" s="9"/>
      <c r="DAW47" s="9"/>
      <c r="DAX47" s="9"/>
      <c r="DAY47" s="9"/>
      <c r="DAZ47" s="9"/>
      <c r="DBA47" s="9"/>
      <c r="DBB47" s="9"/>
      <c r="DBC47" s="9"/>
      <c r="DBD47" s="9"/>
      <c r="DBE47" s="9"/>
      <c r="DBF47" s="9"/>
      <c r="DBG47" s="9"/>
      <c r="DBH47" s="9"/>
      <c r="DBI47" s="9"/>
      <c r="DBJ47" s="9"/>
      <c r="DBK47" s="9"/>
      <c r="DBL47" s="9"/>
      <c r="DBM47" s="9"/>
      <c r="DBN47" s="9"/>
      <c r="DBO47" s="9"/>
      <c r="DBP47" s="9"/>
      <c r="DBQ47" s="9"/>
      <c r="DBR47" s="9"/>
      <c r="DBS47" s="9"/>
      <c r="DBT47" s="9"/>
      <c r="DBU47" s="9"/>
      <c r="DBV47" s="9"/>
      <c r="DBW47" s="9"/>
      <c r="DBX47" s="9"/>
      <c r="DBY47" s="9"/>
      <c r="DBZ47" s="9"/>
      <c r="DCA47" s="9"/>
      <c r="DCB47" s="9"/>
      <c r="DCC47" s="9"/>
      <c r="DCD47" s="9"/>
      <c r="DCE47" s="9"/>
      <c r="DCF47" s="9"/>
      <c r="DCG47" s="9"/>
      <c r="DCH47" s="9"/>
      <c r="DCI47" s="9"/>
      <c r="DCJ47" s="9"/>
      <c r="DCK47" s="9"/>
      <c r="DCL47" s="9"/>
      <c r="DCM47" s="9"/>
      <c r="DCN47" s="9"/>
      <c r="DCO47" s="9"/>
      <c r="DCP47" s="9"/>
      <c r="DCQ47" s="9"/>
      <c r="DCR47" s="9"/>
      <c r="DCS47" s="9"/>
      <c r="DCT47" s="9"/>
      <c r="DCU47" s="9"/>
      <c r="DCV47" s="9"/>
      <c r="DCW47" s="9"/>
      <c r="DCX47" s="9"/>
      <c r="DCY47" s="9"/>
      <c r="DCZ47" s="9"/>
      <c r="DDA47" s="9"/>
      <c r="DDB47" s="9"/>
      <c r="DDC47" s="9"/>
      <c r="DDD47" s="9"/>
      <c r="DDE47" s="9"/>
      <c r="DDF47" s="9"/>
      <c r="DDG47" s="9"/>
      <c r="DDH47" s="9"/>
      <c r="DDI47" s="9"/>
      <c r="DDJ47" s="9"/>
      <c r="DDK47" s="9"/>
      <c r="DDL47" s="9"/>
      <c r="DDM47" s="9"/>
      <c r="DDN47" s="9"/>
      <c r="DDO47" s="9"/>
      <c r="DDP47" s="9"/>
      <c r="DDQ47" s="9"/>
      <c r="DDR47" s="9"/>
      <c r="DDS47" s="9"/>
      <c r="DDT47" s="9"/>
      <c r="DDU47" s="9"/>
      <c r="DDV47" s="9"/>
      <c r="DDW47" s="9"/>
      <c r="DDX47" s="9"/>
      <c r="DDY47" s="9"/>
      <c r="DDZ47" s="9"/>
      <c r="DEA47" s="9"/>
      <c r="DEB47" s="9"/>
      <c r="DEC47" s="9"/>
      <c r="DED47" s="9"/>
      <c r="DEE47" s="9"/>
      <c r="DEF47" s="9"/>
      <c r="DEG47" s="9"/>
      <c r="DEH47" s="9"/>
      <c r="DEI47" s="9"/>
      <c r="DEJ47" s="9"/>
      <c r="DEK47" s="9"/>
      <c r="DEL47" s="9"/>
      <c r="DEM47" s="9"/>
      <c r="DEN47" s="9"/>
      <c r="DEO47" s="9"/>
      <c r="DEP47" s="9"/>
      <c r="DEQ47" s="9"/>
      <c r="DER47" s="9"/>
      <c r="DES47" s="9"/>
      <c r="DET47" s="9"/>
      <c r="DEU47" s="9"/>
      <c r="DEV47" s="9"/>
      <c r="DEW47" s="9"/>
      <c r="DEX47" s="9"/>
      <c r="DEY47" s="9"/>
      <c r="DEZ47" s="9"/>
      <c r="DFA47" s="9"/>
      <c r="DFB47" s="9"/>
      <c r="DFC47" s="9"/>
      <c r="DFD47" s="9"/>
      <c r="DFE47" s="9"/>
      <c r="DFF47" s="9"/>
      <c r="DFG47" s="9"/>
      <c r="DFH47" s="9"/>
      <c r="DFI47" s="9"/>
      <c r="DFJ47" s="9"/>
      <c r="DFK47" s="9"/>
      <c r="DFL47" s="9"/>
      <c r="DFM47" s="9"/>
      <c r="DFN47" s="9"/>
      <c r="DFO47" s="9"/>
      <c r="DFP47" s="9"/>
      <c r="DFQ47" s="9"/>
      <c r="DFR47" s="9"/>
      <c r="DFS47" s="9"/>
      <c r="DFT47" s="9"/>
      <c r="DFU47" s="9"/>
      <c r="DFV47" s="9"/>
      <c r="DFW47" s="9"/>
      <c r="DFX47" s="9"/>
      <c r="DFY47" s="9"/>
      <c r="DFZ47" s="9"/>
      <c r="DGA47" s="9"/>
      <c r="DGB47" s="9"/>
      <c r="DGC47" s="9"/>
      <c r="DGD47" s="9"/>
      <c r="DGE47" s="9"/>
      <c r="DGF47" s="9"/>
      <c r="DGG47" s="9"/>
      <c r="DGH47" s="9"/>
      <c r="DGI47" s="9"/>
      <c r="DGJ47" s="9"/>
      <c r="DGK47" s="9"/>
      <c r="DGL47" s="9"/>
      <c r="DGM47" s="9"/>
      <c r="DGN47" s="9"/>
      <c r="DGO47" s="9"/>
      <c r="DGP47" s="9"/>
      <c r="DGQ47" s="9"/>
      <c r="DGR47" s="9"/>
      <c r="DGS47" s="9"/>
      <c r="DGT47" s="9"/>
      <c r="DGU47" s="9"/>
      <c r="DGV47" s="9"/>
      <c r="DGW47" s="9"/>
      <c r="DGX47" s="9"/>
      <c r="DGY47" s="9"/>
      <c r="DGZ47" s="9"/>
      <c r="DHA47" s="9"/>
      <c r="DHB47" s="9"/>
      <c r="DHC47" s="9"/>
      <c r="DHD47" s="9"/>
      <c r="DHE47" s="9"/>
      <c r="DHF47" s="9"/>
      <c r="DHG47" s="9"/>
      <c r="DHH47" s="9"/>
      <c r="DHI47" s="9"/>
      <c r="DHJ47" s="9"/>
      <c r="DHK47" s="9"/>
      <c r="DHL47" s="9"/>
      <c r="DHM47" s="9"/>
      <c r="DHN47" s="9"/>
      <c r="DHO47" s="9"/>
      <c r="DHP47" s="9"/>
      <c r="DHQ47" s="9"/>
      <c r="DHR47" s="9"/>
      <c r="DHS47" s="9"/>
      <c r="DHT47" s="9"/>
      <c r="DHU47" s="9"/>
      <c r="DHV47" s="9"/>
      <c r="DHW47" s="9"/>
      <c r="DHX47" s="9"/>
      <c r="DHY47" s="9"/>
      <c r="DHZ47" s="9"/>
      <c r="DIA47" s="9"/>
      <c r="DIB47" s="9"/>
      <c r="DIC47" s="9"/>
      <c r="DID47" s="9"/>
      <c r="DIE47" s="9"/>
      <c r="DIF47" s="9"/>
      <c r="DIG47" s="9"/>
      <c r="DIH47" s="9"/>
      <c r="DII47" s="9"/>
      <c r="DIJ47" s="9"/>
      <c r="DIK47" s="9"/>
      <c r="DIL47" s="9"/>
      <c r="DIM47" s="9"/>
      <c r="DIN47" s="9"/>
      <c r="DIO47" s="9"/>
      <c r="DIP47" s="9"/>
      <c r="DIQ47" s="9"/>
      <c r="DIR47" s="9"/>
      <c r="DIS47" s="9"/>
      <c r="DIT47" s="9"/>
      <c r="DIU47" s="9"/>
      <c r="DIV47" s="9"/>
      <c r="DIW47" s="9"/>
      <c r="DIX47" s="9"/>
      <c r="DIY47" s="9"/>
      <c r="DIZ47" s="9"/>
      <c r="DJA47" s="9"/>
      <c r="DJB47" s="9"/>
      <c r="DJC47" s="9"/>
      <c r="DJD47" s="9"/>
      <c r="DJE47" s="9"/>
      <c r="DJF47" s="9"/>
      <c r="DJG47" s="9"/>
      <c r="DJH47" s="9"/>
      <c r="DJI47" s="9"/>
      <c r="DJJ47" s="9"/>
      <c r="DJK47" s="9"/>
      <c r="DJL47" s="9"/>
      <c r="DJM47" s="9"/>
      <c r="DJN47" s="9"/>
      <c r="DJO47" s="9"/>
      <c r="DJP47" s="9"/>
      <c r="DJQ47" s="9"/>
      <c r="DJR47" s="9"/>
      <c r="DJS47" s="9"/>
      <c r="DJT47" s="9"/>
      <c r="DJU47" s="9"/>
      <c r="DJV47" s="9"/>
      <c r="DJW47" s="9"/>
      <c r="DJX47" s="9"/>
      <c r="DJY47" s="9"/>
      <c r="DJZ47" s="9"/>
      <c r="DKA47" s="9"/>
      <c r="DKB47" s="9"/>
      <c r="DKC47" s="9"/>
      <c r="DKD47" s="9"/>
      <c r="DKE47" s="9"/>
      <c r="DKF47" s="9"/>
      <c r="DKG47" s="9"/>
      <c r="DKH47" s="9"/>
      <c r="DKI47" s="9"/>
      <c r="DKJ47" s="9"/>
      <c r="DKK47" s="9"/>
      <c r="DKL47" s="9"/>
      <c r="DKM47" s="9"/>
      <c r="DKN47" s="9"/>
      <c r="DKO47" s="9"/>
      <c r="DKP47" s="9"/>
      <c r="DKQ47" s="9"/>
      <c r="DKR47" s="9"/>
      <c r="DKS47" s="9"/>
      <c r="DKT47" s="9"/>
      <c r="DKU47" s="9"/>
      <c r="DKV47" s="9"/>
      <c r="DKW47" s="9"/>
      <c r="DKX47" s="9"/>
      <c r="DKY47" s="9"/>
      <c r="DKZ47" s="9"/>
      <c r="DLA47" s="9"/>
      <c r="DLB47" s="9"/>
      <c r="DLC47" s="9"/>
      <c r="DLD47" s="9"/>
      <c r="DLE47" s="9"/>
      <c r="DLF47" s="9"/>
      <c r="DLG47" s="9"/>
      <c r="DLH47" s="9"/>
      <c r="DLI47" s="9"/>
      <c r="DLJ47" s="9"/>
      <c r="DLK47" s="9"/>
      <c r="DLL47" s="9"/>
      <c r="DLM47" s="9"/>
      <c r="DLN47" s="9"/>
      <c r="DLO47" s="9"/>
      <c r="DLP47" s="9"/>
      <c r="DLQ47" s="9"/>
      <c r="DLR47" s="9"/>
      <c r="DLS47" s="9"/>
      <c r="DLT47" s="9"/>
      <c r="DLU47" s="9"/>
      <c r="DLV47" s="9"/>
      <c r="DLW47" s="9"/>
      <c r="DLX47" s="9"/>
      <c r="DLY47" s="9"/>
      <c r="DLZ47" s="9"/>
      <c r="DMA47" s="9"/>
      <c r="DMB47" s="9"/>
      <c r="DMC47" s="9"/>
      <c r="DMD47" s="9"/>
      <c r="DME47" s="9"/>
      <c r="DMF47" s="9"/>
      <c r="DMG47" s="9"/>
      <c r="DMH47" s="9"/>
      <c r="DMI47" s="9"/>
      <c r="DMJ47" s="9"/>
      <c r="DMK47" s="9"/>
      <c r="DML47" s="9"/>
      <c r="DMM47" s="9"/>
      <c r="DMN47" s="9"/>
      <c r="DMO47" s="9"/>
      <c r="DMP47" s="9"/>
      <c r="DMQ47" s="9"/>
      <c r="DMR47" s="9"/>
      <c r="DMS47" s="9"/>
      <c r="DMT47" s="9"/>
      <c r="DMU47" s="9"/>
      <c r="DMV47" s="9"/>
      <c r="DMW47" s="9"/>
      <c r="DMX47" s="9"/>
      <c r="DMY47" s="9"/>
      <c r="DMZ47" s="9"/>
      <c r="DNA47" s="9"/>
      <c r="DNB47" s="9"/>
      <c r="DNC47" s="9"/>
      <c r="DND47" s="9"/>
      <c r="DNE47" s="9"/>
      <c r="DNF47" s="9"/>
      <c r="DNG47" s="9"/>
      <c r="DNH47" s="9"/>
      <c r="DNI47" s="9"/>
      <c r="DNJ47" s="9"/>
      <c r="DNK47" s="9"/>
      <c r="DNL47" s="9"/>
      <c r="DNM47" s="9"/>
      <c r="DNN47" s="9"/>
      <c r="DNO47" s="9"/>
      <c r="DNP47" s="9"/>
      <c r="DNQ47" s="9"/>
      <c r="DNR47" s="9"/>
      <c r="DNS47" s="9"/>
      <c r="DNT47" s="9"/>
      <c r="DNU47" s="9"/>
      <c r="DNV47" s="9"/>
      <c r="DNW47" s="9"/>
      <c r="DNX47" s="9"/>
      <c r="DNY47" s="9"/>
      <c r="DNZ47" s="9"/>
      <c r="DOA47" s="9"/>
      <c r="DOB47" s="9"/>
      <c r="DOC47" s="9"/>
      <c r="DOD47" s="9"/>
      <c r="DOE47" s="9"/>
      <c r="DOF47" s="9"/>
      <c r="DOG47" s="9"/>
      <c r="DOH47" s="9"/>
      <c r="DOI47" s="9"/>
      <c r="DOJ47" s="9"/>
      <c r="DOK47" s="9"/>
      <c r="DOL47" s="9"/>
      <c r="DOM47" s="9"/>
      <c r="DON47" s="9"/>
      <c r="DOO47" s="9"/>
      <c r="DOP47" s="9"/>
      <c r="DOQ47" s="9"/>
      <c r="DOR47" s="9"/>
      <c r="DOS47" s="9"/>
      <c r="DOT47" s="9"/>
      <c r="DOU47" s="9"/>
      <c r="DOV47" s="9"/>
      <c r="DOW47" s="9"/>
      <c r="DOX47" s="9"/>
      <c r="DOY47" s="9"/>
      <c r="DOZ47" s="9"/>
      <c r="DPA47" s="9"/>
      <c r="DPB47" s="9"/>
      <c r="DPC47" s="9"/>
      <c r="DPD47" s="9"/>
      <c r="DPE47" s="9"/>
      <c r="DPF47" s="9"/>
      <c r="DPG47" s="9"/>
      <c r="DPH47" s="9"/>
      <c r="DPI47" s="9"/>
      <c r="DPJ47" s="9"/>
      <c r="DPK47" s="9"/>
      <c r="DPL47" s="9"/>
      <c r="DPM47" s="9"/>
      <c r="DPN47" s="9"/>
      <c r="DPO47" s="9"/>
      <c r="DPP47" s="9"/>
      <c r="DPQ47" s="9"/>
      <c r="DPR47" s="9"/>
      <c r="DPS47" s="9"/>
      <c r="DPT47" s="9"/>
      <c r="DPU47" s="9"/>
      <c r="DPV47" s="9"/>
      <c r="DPW47" s="9"/>
      <c r="DPX47" s="9"/>
      <c r="DPY47" s="9"/>
      <c r="DPZ47" s="9"/>
      <c r="DQA47" s="9"/>
      <c r="DQB47" s="9"/>
      <c r="DQC47" s="9"/>
      <c r="DQD47" s="9"/>
      <c r="DQE47" s="9"/>
      <c r="DQF47" s="9"/>
      <c r="DQG47" s="9"/>
      <c r="DQH47" s="9"/>
      <c r="DQI47" s="9"/>
      <c r="DQJ47" s="9"/>
      <c r="DQK47" s="9"/>
      <c r="DQL47" s="9"/>
      <c r="DQM47" s="9"/>
      <c r="DQN47" s="9"/>
      <c r="DQO47" s="9"/>
      <c r="DQP47" s="9"/>
      <c r="DQQ47" s="9"/>
      <c r="DQR47" s="9"/>
      <c r="DQS47" s="9"/>
      <c r="DQT47" s="9"/>
      <c r="DQU47" s="9"/>
      <c r="DQV47" s="9"/>
      <c r="DQW47" s="9"/>
      <c r="DQX47" s="9"/>
      <c r="DQY47" s="9"/>
      <c r="DQZ47" s="9"/>
      <c r="DRA47" s="9"/>
      <c r="DRB47" s="9"/>
      <c r="DRC47" s="9"/>
      <c r="DRD47" s="9"/>
      <c r="DRE47" s="9"/>
      <c r="DRF47" s="9"/>
      <c r="DRG47" s="9"/>
      <c r="DRH47" s="9"/>
      <c r="DRI47" s="9"/>
      <c r="DRJ47" s="9"/>
      <c r="DRK47" s="9"/>
      <c r="DRL47" s="9"/>
      <c r="DRM47" s="9"/>
      <c r="DRN47" s="9"/>
      <c r="DRO47" s="9"/>
      <c r="DRP47" s="9"/>
      <c r="DRQ47" s="9"/>
      <c r="DRR47" s="9"/>
      <c r="DRS47" s="9"/>
      <c r="DRT47" s="9"/>
      <c r="DRU47" s="9"/>
      <c r="DRV47" s="9"/>
      <c r="DRW47" s="9"/>
      <c r="DRX47" s="9"/>
      <c r="DRY47" s="9"/>
      <c r="DRZ47" s="9"/>
      <c r="DSA47" s="9"/>
      <c r="DSB47" s="9"/>
      <c r="DSC47" s="9"/>
      <c r="DSD47" s="9"/>
      <c r="DSE47" s="9"/>
      <c r="DSF47" s="9"/>
      <c r="DSG47" s="9"/>
      <c r="DSH47" s="9"/>
      <c r="DSI47" s="9"/>
      <c r="DSJ47" s="9"/>
      <c r="DSK47" s="9"/>
      <c r="DSL47" s="9"/>
      <c r="DSM47" s="9"/>
      <c r="DSN47" s="9"/>
      <c r="DSO47" s="9"/>
      <c r="DSP47" s="9"/>
      <c r="DSQ47" s="9"/>
      <c r="DSR47" s="9"/>
      <c r="DSS47" s="9"/>
      <c r="DST47" s="9"/>
      <c r="DSU47" s="9"/>
      <c r="DSV47" s="9"/>
      <c r="DSW47" s="9"/>
      <c r="DSX47" s="9"/>
      <c r="DSY47" s="9"/>
      <c r="DSZ47" s="9"/>
      <c r="DTA47" s="9"/>
      <c r="DTB47" s="9"/>
      <c r="DTC47" s="9"/>
      <c r="DTD47" s="9"/>
      <c r="DTE47" s="9"/>
      <c r="DTF47" s="9"/>
      <c r="DTG47" s="9"/>
      <c r="DTH47" s="9"/>
      <c r="DTI47" s="9"/>
      <c r="DTJ47" s="9"/>
      <c r="DTK47" s="9"/>
      <c r="DTL47" s="9"/>
      <c r="DTM47" s="9"/>
      <c r="DTN47" s="9"/>
      <c r="DTO47" s="9"/>
      <c r="DTP47" s="9"/>
      <c r="DTQ47" s="9"/>
      <c r="DTR47" s="9"/>
      <c r="DTS47" s="9"/>
      <c r="DTT47" s="9"/>
      <c r="DTU47" s="9"/>
      <c r="DTV47" s="9"/>
      <c r="DTW47" s="9"/>
      <c r="DTX47" s="9"/>
      <c r="DTY47" s="9"/>
      <c r="DTZ47" s="9"/>
      <c r="DUA47" s="9"/>
      <c r="DUB47" s="9"/>
      <c r="DUC47" s="9"/>
      <c r="DUD47" s="9"/>
      <c r="DUE47" s="9"/>
      <c r="DUF47" s="9"/>
      <c r="DUG47" s="9"/>
      <c r="DUH47" s="9"/>
      <c r="DUI47" s="9"/>
      <c r="DUJ47" s="9"/>
      <c r="DUK47" s="9"/>
      <c r="DUL47" s="9"/>
      <c r="DUM47" s="9"/>
      <c r="DUN47" s="9"/>
      <c r="DUO47" s="9"/>
      <c r="DUP47" s="9"/>
      <c r="DUQ47" s="9"/>
      <c r="DUR47" s="9"/>
      <c r="DUS47" s="9"/>
      <c r="DUT47" s="9"/>
      <c r="DUU47" s="9"/>
      <c r="DUV47" s="9"/>
      <c r="DUW47" s="9"/>
      <c r="DUX47" s="9"/>
      <c r="DUY47" s="9"/>
      <c r="DUZ47" s="9"/>
      <c r="DVA47" s="9"/>
      <c r="DVB47" s="9"/>
      <c r="DVC47" s="9"/>
      <c r="DVD47" s="9"/>
      <c r="DVE47" s="9"/>
      <c r="DVF47" s="9"/>
      <c r="DVG47" s="9"/>
      <c r="DVH47" s="9"/>
      <c r="DVI47" s="9"/>
      <c r="DVJ47" s="9"/>
      <c r="DVK47" s="9"/>
      <c r="DVL47" s="9"/>
      <c r="DVM47" s="9"/>
      <c r="DVN47" s="9"/>
      <c r="DVO47" s="9"/>
      <c r="DVP47" s="9"/>
      <c r="DVQ47" s="9"/>
      <c r="DVR47" s="9"/>
      <c r="DVS47" s="9"/>
      <c r="DVT47" s="9"/>
      <c r="DVU47" s="9"/>
      <c r="DVV47" s="9"/>
      <c r="DVW47" s="9"/>
      <c r="DVX47" s="9"/>
      <c r="DVY47" s="9"/>
      <c r="DVZ47" s="9"/>
      <c r="DWA47" s="9"/>
      <c r="DWB47" s="9"/>
      <c r="DWC47" s="9"/>
      <c r="DWD47" s="9"/>
      <c r="DWE47" s="9"/>
      <c r="DWF47" s="9"/>
      <c r="DWG47" s="9"/>
      <c r="DWH47" s="9"/>
      <c r="DWI47" s="9"/>
      <c r="DWJ47" s="9"/>
      <c r="DWK47" s="9"/>
      <c r="DWL47" s="9"/>
      <c r="DWM47" s="9"/>
      <c r="DWN47" s="9"/>
      <c r="DWO47" s="9"/>
      <c r="DWP47" s="9"/>
      <c r="DWQ47" s="9"/>
      <c r="DWR47" s="9"/>
      <c r="DWS47" s="9"/>
      <c r="DWT47" s="9"/>
      <c r="DWU47" s="9"/>
      <c r="DWV47" s="9"/>
      <c r="DWW47" s="9"/>
      <c r="DWX47" s="9"/>
      <c r="DWY47" s="9"/>
      <c r="DWZ47" s="9"/>
      <c r="DXA47" s="9"/>
      <c r="DXB47" s="9"/>
      <c r="DXC47" s="9"/>
      <c r="DXD47" s="9"/>
      <c r="DXE47" s="9"/>
      <c r="DXF47" s="9"/>
      <c r="DXG47" s="9"/>
      <c r="DXH47" s="9"/>
      <c r="DXI47" s="9"/>
      <c r="DXJ47" s="9"/>
      <c r="DXK47" s="9"/>
      <c r="DXL47" s="9"/>
      <c r="DXM47" s="9"/>
      <c r="DXN47" s="9"/>
      <c r="DXO47" s="9"/>
      <c r="DXP47" s="9"/>
      <c r="DXQ47" s="9"/>
      <c r="DXR47" s="9"/>
      <c r="DXS47" s="9"/>
      <c r="DXT47" s="9"/>
      <c r="DXU47" s="9"/>
      <c r="DXV47" s="9"/>
      <c r="DXW47" s="9"/>
      <c r="DXX47" s="9"/>
      <c r="DXY47" s="9"/>
      <c r="DXZ47" s="9"/>
      <c r="DYA47" s="9"/>
      <c r="DYB47" s="9"/>
      <c r="DYC47" s="9"/>
      <c r="DYD47" s="9"/>
      <c r="DYE47" s="9"/>
      <c r="DYF47" s="9"/>
      <c r="DYG47" s="9"/>
      <c r="DYH47" s="9"/>
      <c r="DYI47" s="9"/>
      <c r="DYJ47" s="9"/>
      <c r="DYK47" s="9"/>
      <c r="DYL47" s="9"/>
      <c r="DYM47" s="9"/>
      <c r="DYN47" s="9"/>
      <c r="DYO47" s="9"/>
      <c r="DYP47" s="9"/>
      <c r="DYQ47" s="9"/>
      <c r="DYR47" s="9"/>
      <c r="DYS47" s="9"/>
      <c r="DYT47" s="9"/>
      <c r="DYU47" s="9"/>
      <c r="DYV47" s="9"/>
      <c r="DYW47" s="9"/>
      <c r="DYX47" s="9"/>
      <c r="DYY47" s="9"/>
      <c r="DYZ47" s="9"/>
      <c r="DZA47" s="9"/>
      <c r="DZB47" s="9"/>
      <c r="DZC47" s="9"/>
      <c r="DZD47" s="9"/>
      <c r="DZE47" s="9"/>
      <c r="DZF47" s="9"/>
      <c r="DZG47" s="9"/>
      <c r="DZH47" s="9"/>
      <c r="DZI47" s="9"/>
      <c r="DZJ47" s="9"/>
      <c r="DZK47" s="9"/>
      <c r="DZL47" s="9"/>
      <c r="DZM47" s="9"/>
      <c r="DZN47" s="9"/>
      <c r="DZO47" s="9"/>
      <c r="DZP47" s="9"/>
      <c r="DZQ47" s="9"/>
      <c r="DZR47" s="9"/>
      <c r="DZS47" s="9"/>
      <c r="DZT47" s="9"/>
      <c r="DZU47" s="9"/>
      <c r="DZV47" s="9"/>
      <c r="DZW47" s="9"/>
      <c r="DZX47" s="9"/>
      <c r="DZY47" s="9"/>
      <c r="DZZ47" s="9"/>
      <c r="EAA47" s="9"/>
      <c r="EAB47" s="9"/>
      <c r="EAC47" s="9"/>
      <c r="EAD47" s="9"/>
      <c r="EAE47" s="9"/>
      <c r="EAF47" s="9"/>
      <c r="EAG47" s="9"/>
      <c r="EAH47" s="9"/>
      <c r="EAI47" s="9"/>
      <c r="EAJ47" s="9"/>
      <c r="EAK47" s="9"/>
      <c r="EAL47" s="9"/>
      <c r="EAM47" s="9"/>
      <c r="EAN47" s="9"/>
      <c r="EAO47" s="9"/>
      <c r="EAP47" s="9"/>
      <c r="EAQ47" s="9"/>
      <c r="EAR47" s="9"/>
      <c r="EAS47" s="9"/>
      <c r="EAT47" s="9"/>
      <c r="EAU47" s="9"/>
      <c r="EAV47" s="9"/>
      <c r="EAW47" s="9"/>
      <c r="EAX47" s="9"/>
      <c r="EAY47" s="9"/>
      <c r="EAZ47" s="9"/>
      <c r="EBA47" s="9"/>
      <c r="EBB47" s="9"/>
      <c r="EBC47" s="9"/>
      <c r="EBD47" s="9"/>
      <c r="EBE47" s="9"/>
      <c r="EBF47" s="9"/>
      <c r="EBG47" s="9"/>
      <c r="EBH47" s="9"/>
      <c r="EBI47" s="9"/>
      <c r="EBJ47" s="9"/>
      <c r="EBK47" s="9"/>
      <c r="EBL47" s="9"/>
      <c r="EBM47" s="9"/>
      <c r="EBN47" s="9"/>
      <c r="EBO47" s="9"/>
      <c r="EBP47" s="9"/>
      <c r="EBQ47" s="9"/>
      <c r="EBR47" s="9"/>
      <c r="EBS47" s="9"/>
      <c r="EBT47" s="9"/>
      <c r="EBU47" s="9"/>
      <c r="EBV47" s="9"/>
      <c r="EBW47" s="9"/>
      <c r="EBX47" s="9"/>
      <c r="EBY47" s="9"/>
      <c r="EBZ47" s="9"/>
      <c r="ECA47" s="9"/>
      <c r="ECB47" s="9"/>
      <c r="ECC47" s="9"/>
      <c r="ECD47" s="9"/>
      <c r="ECE47" s="9"/>
      <c r="ECF47" s="9"/>
      <c r="ECG47" s="9"/>
      <c r="ECH47" s="9"/>
      <c r="ECI47" s="9"/>
      <c r="ECJ47" s="9"/>
      <c r="ECK47" s="9"/>
      <c r="ECL47" s="9"/>
      <c r="ECM47" s="9"/>
      <c r="ECN47" s="9"/>
      <c r="ECO47" s="9"/>
      <c r="ECP47" s="9"/>
      <c r="ECQ47" s="9"/>
      <c r="ECR47" s="9"/>
      <c r="ECS47" s="9"/>
      <c r="ECT47" s="9"/>
      <c r="ECU47" s="9"/>
      <c r="ECV47" s="9"/>
      <c r="ECW47" s="9"/>
      <c r="ECX47" s="9"/>
      <c r="ECY47" s="9"/>
      <c r="ECZ47" s="9"/>
      <c r="EDA47" s="9"/>
      <c r="EDB47" s="9"/>
      <c r="EDC47" s="9"/>
      <c r="EDD47" s="9"/>
      <c r="EDE47" s="9"/>
      <c r="EDF47" s="9"/>
      <c r="EDG47" s="9"/>
      <c r="EDH47" s="9"/>
      <c r="EDI47" s="9"/>
      <c r="EDJ47" s="9"/>
      <c r="EDK47" s="9"/>
      <c r="EDL47" s="9"/>
      <c r="EDM47" s="9"/>
      <c r="EDN47" s="9"/>
      <c r="EDO47" s="9"/>
      <c r="EDP47" s="9"/>
      <c r="EDQ47" s="9"/>
      <c r="EDR47" s="9"/>
      <c r="EDS47" s="9"/>
      <c r="EDT47" s="9"/>
      <c r="EDU47" s="9"/>
      <c r="EDV47" s="9"/>
      <c r="EDW47" s="9"/>
      <c r="EDX47" s="9"/>
      <c r="EDY47" s="9"/>
      <c r="EDZ47" s="9"/>
      <c r="EEA47" s="9"/>
      <c r="EEB47" s="9"/>
      <c r="EEC47" s="9"/>
      <c r="EED47" s="9"/>
      <c r="EEE47" s="9"/>
      <c r="EEF47" s="9"/>
      <c r="EEG47" s="9"/>
      <c r="EEH47" s="9"/>
      <c r="EEI47" s="9"/>
      <c r="EEJ47" s="9"/>
      <c r="EEK47" s="9"/>
      <c r="EEL47" s="9"/>
      <c r="EEM47" s="9"/>
      <c r="EEN47" s="9"/>
      <c r="EEO47" s="9"/>
      <c r="EEP47" s="9"/>
      <c r="EEQ47" s="9"/>
      <c r="EER47" s="9"/>
      <c r="EES47" s="9"/>
      <c r="EET47" s="9"/>
      <c r="EEU47" s="9"/>
      <c r="EEV47" s="9"/>
      <c r="EEW47" s="9"/>
      <c r="EEX47" s="9"/>
      <c r="EEY47" s="9"/>
      <c r="EEZ47" s="9"/>
      <c r="EFA47" s="9"/>
      <c r="EFB47" s="9"/>
      <c r="EFC47" s="9"/>
      <c r="EFD47" s="9"/>
      <c r="EFE47" s="9"/>
      <c r="EFF47" s="9"/>
      <c r="EFG47" s="9"/>
      <c r="EFH47" s="9"/>
      <c r="EFI47" s="9"/>
      <c r="EFJ47" s="9"/>
      <c r="EFK47" s="9"/>
      <c r="EFL47" s="9"/>
      <c r="EFM47" s="9"/>
      <c r="EFN47" s="9"/>
      <c r="EFO47" s="9"/>
      <c r="EFP47" s="9"/>
      <c r="EFQ47" s="9"/>
      <c r="EFR47" s="9"/>
      <c r="EFS47" s="9"/>
      <c r="EFT47" s="9"/>
      <c r="EFU47" s="9"/>
      <c r="EFV47" s="9"/>
      <c r="EFW47" s="9"/>
      <c r="EFX47" s="9"/>
      <c r="EFY47" s="9"/>
      <c r="EFZ47" s="9"/>
      <c r="EGA47" s="9"/>
      <c r="EGB47" s="9"/>
      <c r="EGC47" s="9"/>
      <c r="EGD47" s="9"/>
      <c r="EGE47" s="9"/>
      <c r="EGF47" s="9"/>
      <c r="EGG47" s="9"/>
      <c r="EGH47" s="9"/>
      <c r="EGI47" s="9"/>
      <c r="EGJ47" s="9"/>
      <c r="EGK47" s="9"/>
      <c r="EGL47" s="9"/>
      <c r="EGM47" s="9"/>
      <c r="EGN47" s="9"/>
      <c r="EGO47" s="9"/>
      <c r="EGP47" s="9"/>
      <c r="EGQ47" s="9"/>
      <c r="EGR47" s="9"/>
      <c r="EGS47" s="9"/>
      <c r="EGT47" s="9"/>
      <c r="EGU47" s="9"/>
      <c r="EGV47" s="9"/>
      <c r="EGW47" s="9"/>
      <c r="EGX47" s="9"/>
      <c r="EGY47" s="9"/>
      <c r="EGZ47" s="9"/>
      <c r="EHA47" s="9"/>
      <c r="EHB47" s="9"/>
      <c r="EHC47" s="9"/>
      <c r="EHD47" s="9"/>
      <c r="EHE47" s="9"/>
      <c r="EHF47" s="9"/>
      <c r="EHG47" s="9"/>
      <c r="EHH47" s="9"/>
      <c r="EHI47" s="9"/>
      <c r="EHJ47" s="9"/>
      <c r="EHK47" s="9"/>
      <c r="EHL47" s="9"/>
      <c r="EHM47" s="9"/>
      <c r="EHN47" s="9"/>
      <c r="EHO47" s="9"/>
      <c r="EHP47" s="9"/>
      <c r="EHQ47" s="9"/>
      <c r="EHR47" s="9"/>
      <c r="EHS47" s="9"/>
      <c r="EHT47" s="9"/>
      <c r="EHU47" s="9"/>
      <c r="EHV47" s="9"/>
      <c r="EHW47" s="9"/>
      <c r="EHX47" s="9"/>
      <c r="EHY47" s="9"/>
      <c r="EHZ47" s="9"/>
      <c r="EIA47" s="9"/>
      <c r="EIB47" s="9"/>
      <c r="EIC47" s="9"/>
      <c r="EID47" s="9"/>
      <c r="EIE47" s="9"/>
      <c r="EIF47" s="9"/>
      <c r="EIG47" s="9"/>
      <c r="EIH47" s="9"/>
      <c r="EII47" s="9"/>
      <c r="EIJ47" s="9"/>
      <c r="EIK47" s="9"/>
      <c r="EIL47" s="9"/>
      <c r="EIM47" s="9"/>
      <c r="EIN47" s="9"/>
      <c r="EIO47" s="9"/>
      <c r="EIP47" s="9"/>
      <c r="EIQ47" s="9"/>
      <c r="EIR47" s="9"/>
      <c r="EIS47" s="9"/>
      <c r="EIT47" s="9"/>
      <c r="EIU47" s="9"/>
      <c r="EIV47" s="9"/>
      <c r="EIW47" s="9"/>
      <c r="EIX47" s="9"/>
      <c r="EIY47" s="9"/>
      <c r="EIZ47" s="9"/>
      <c r="EJA47" s="9"/>
      <c r="EJB47" s="9"/>
      <c r="EJC47" s="9"/>
      <c r="EJD47" s="9"/>
      <c r="EJE47" s="9"/>
      <c r="EJF47" s="9"/>
      <c r="EJG47" s="9"/>
      <c r="EJH47" s="9"/>
      <c r="EJI47" s="9"/>
      <c r="EJJ47" s="9"/>
      <c r="EJK47" s="9"/>
      <c r="EJL47" s="9"/>
      <c r="EJM47" s="9"/>
      <c r="EJN47" s="9"/>
      <c r="EJO47" s="9"/>
      <c r="EJP47" s="9"/>
      <c r="EJQ47" s="9"/>
      <c r="EJR47" s="9"/>
      <c r="EJS47" s="9"/>
      <c r="EJT47" s="9"/>
      <c r="EJU47" s="9"/>
      <c r="EJV47" s="9"/>
      <c r="EJW47" s="9"/>
      <c r="EJX47" s="9"/>
      <c r="EJY47" s="9"/>
      <c r="EJZ47" s="9"/>
      <c r="EKA47" s="9"/>
      <c r="EKB47" s="9"/>
      <c r="EKC47" s="9"/>
      <c r="EKD47" s="9"/>
      <c r="EKE47" s="9"/>
      <c r="EKF47" s="9"/>
      <c r="EKG47" s="9"/>
      <c r="EKH47" s="9"/>
      <c r="EKI47" s="9"/>
      <c r="EKJ47" s="9"/>
      <c r="EKK47" s="9"/>
      <c r="EKL47" s="9"/>
      <c r="EKM47" s="9"/>
      <c r="EKN47" s="9"/>
      <c r="EKO47" s="9"/>
      <c r="EKP47" s="9"/>
      <c r="EKQ47" s="9"/>
      <c r="EKR47" s="9"/>
      <c r="EKS47" s="9"/>
      <c r="EKT47" s="9"/>
      <c r="EKU47" s="9"/>
      <c r="EKV47" s="9"/>
      <c r="EKW47" s="9"/>
      <c r="EKX47" s="9"/>
      <c r="EKY47" s="9"/>
      <c r="EKZ47" s="9"/>
      <c r="ELA47" s="9"/>
      <c r="ELB47" s="9"/>
      <c r="ELC47" s="9"/>
      <c r="ELD47" s="9"/>
      <c r="ELE47" s="9"/>
      <c r="ELF47" s="9"/>
      <c r="ELG47" s="9"/>
      <c r="ELH47" s="9"/>
      <c r="ELI47" s="9"/>
      <c r="ELJ47" s="9"/>
      <c r="ELK47" s="9"/>
      <c r="ELL47" s="9"/>
      <c r="ELM47" s="9"/>
      <c r="ELN47" s="9"/>
      <c r="ELO47" s="9"/>
      <c r="ELP47" s="9"/>
      <c r="ELQ47" s="9"/>
      <c r="ELR47" s="9"/>
      <c r="ELS47" s="9"/>
      <c r="ELT47" s="9"/>
      <c r="ELU47" s="9"/>
      <c r="ELV47" s="9"/>
      <c r="ELW47" s="9"/>
      <c r="ELX47" s="9"/>
      <c r="ELY47" s="9"/>
      <c r="ELZ47" s="9"/>
      <c r="EMA47" s="9"/>
      <c r="EMB47" s="9"/>
      <c r="EMC47" s="9"/>
      <c r="EMD47" s="9"/>
      <c r="EME47" s="9"/>
      <c r="EMF47" s="9"/>
      <c r="EMG47" s="9"/>
      <c r="EMH47" s="9"/>
      <c r="EMI47" s="9"/>
      <c r="EMJ47" s="9"/>
      <c r="EMK47" s="9"/>
      <c r="EML47" s="9"/>
      <c r="EMM47" s="9"/>
      <c r="EMN47" s="9"/>
      <c r="EMO47" s="9"/>
      <c r="EMP47" s="9"/>
      <c r="EMQ47" s="9"/>
      <c r="EMR47" s="9"/>
      <c r="EMS47" s="9"/>
      <c r="EMT47" s="9"/>
      <c r="EMU47" s="9"/>
      <c r="EMV47" s="9"/>
      <c r="EMW47" s="9"/>
      <c r="EMX47" s="9"/>
      <c r="EMY47" s="9"/>
      <c r="EMZ47" s="9"/>
      <c r="ENA47" s="9"/>
      <c r="ENB47" s="9"/>
      <c r="ENC47" s="9"/>
      <c r="END47" s="9"/>
      <c r="ENE47" s="9"/>
      <c r="ENF47" s="9"/>
      <c r="ENG47" s="9"/>
      <c r="ENH47" s="9"/>
      <c r="ENI47" s="9"/>
      <c r="ENJ47" s="9"/>
      <c r="ENK47" s="9"/>
      <c r="ENL47" s="9"/>
      <c r="ENM47" s="9"/>
      <c r="ENN47" s="9"/>
      <c r="ENO47" s="9"/>
      <c r="ENP47" s="9"/>
      <c r="ENQ47" s="9"/>
      <c r="ENR47" s="9"/>
      <c r="ENS47" s="9"/>
      <c r="ENT47" s="9"/>
      <c r="ENU47" s="9"/>
      <c r="ENV47" s="9"/>
      <c r="ENW47" s="9"/>
      <c r="ENX47" s="9"/>
      <c r="ENY47" s="9"/>
      <c r="ENZ47" s="9"/>
      <c r="EOA47" s="9"/>
      <c r="EOB47" s="9"/>
      <c r="EOC47" s="9"/>
      <c r="EOD47" s="9"/>
      <c r="EOE47" s="9"/>
      <c r="EOF47" s="9"/>
      <c r="EOG47" s="9"/>
      <c r="EOH47" s="9"/>
      <c r="EOI47" s="9"/>
      <c r="EOJ47" s="9"/>
      <c r="EOK47" s="9"/>
      <c r="EOL47" s="9"/>
      <c r="EOM47" s="9"/>
      <c r="EON47" s="9"/>
      <c r="EOO47" s="9"/>
      <c r="EOP47" s="9"/>
      <c r="EOQ47" s="9"/>
      <c r="EOR47" s="9"/>
      <c r="EOS47" s="9"/>
      <c r="EOT47" s="9"/>
      <c r="EOU47" s="9"/>
      <c r="EOV47" s="9"/>
      <c r="EOW47" s="9"/>
      <c r="EOX47" s="9"/>
      <c r="EOY47" s="9"/>
      <c r="EOZ47" s="9"/>
      <c r="EPA47" s="9"/>
      <c r="EPB47" s="9"/>
      <c r="EPC47" s="9"/>
      <c r="EPD47" s="9"/>
      <c r="EPE47" s="9"/>
      <c r="EPF47" s="9"/>
      <c r="EPG47" s="9"/>
      <c r="EPH47" s="9"/>
      <c r="EPI47" s="9"/>
      <c r="EPJ47" s="9"/>
      <c r="EPK47" s="9"/>
      <c r="EPL47" s="9"/>
      <c r="EPM47" s="9"/>
      <c r="EPN47" s="9"/>
      <c r="EPO47" s="9"/>
      <c r="EPP47" s="9"/>
      <c r="EPQ47" s="9"/>
      <c r="EPR47" s="9"/>
      <c r="EPS47" s="9"/>
      <c r="EPT47" s="9"/>
      <c r="EPU47" s="9"/>
      <c r="EPV47" s="9"/>
      <c r="EPW47" s="9"/>
      <c r="EPX47" s="9"/>
      <c r="EPY47" s="9"/>
      <c r="EPZ47" s="9"/>
      <c r="EQA47" s="9"/>
      <c r="EQB47" s="9"/>
      <c r="EQC47" s="9"/>
      <c r="EQD47" s="9"/>
      <c r="EQE47" s="9"/>
      <c r="EQF47" s="9"/>
      <c r="EQG47" s="9"/>
      <c r="EQH47" s="9"/>
      <c r="EQI47" s="9"/>
      <c r="EQJ47" s="9"/>
      <c r="EQK47" s="9"/>
      <c r="EQL47" s="9"/>
      <c r="EQM47" s="9"/>
      <c r="EQN47" s="9"/>
      <c r="EQO47" s="9"/>
      <c r="EQP47" s="9"/>
      <c r="EQQ47" s="9"/>
      <c r="EQR47" s="9"/>
      <c r="EQS47" s="9"/>
      <c r="EQT47" s="9"/>
      <c r="EQU47" s="9"/>
      <c r="EQV47" s="9"/>
      <c r="EQW47" s="9"/>
      <c r="EQX47" s="9"/>
      <c r="EQY47" s="9"/>
      <c r="EQZ47" s="9"/>
      <c r="ERA47" s="9"/>
      <c r="ERB47" s="9"/>
      <c r="ERC47" s="9"/>
      <c r="ERD47" s="9"/>
      <c r="ERE47" s="9"/>
      <c r="ERF47" s="9"/>
      <c r="ERG47" s="9"/>
      <c r="ERH47" s="9"/>
      <c r="ERI47" s="9"/>
      <c r="ERJ47" s="9"/>
      <c r="ERK47" s="9"/>
      <c r="ERL47" s="9"/>
      <c r="ERM47" s="9"/>
      <c r="ERN47" s="9"/>
      <c r="ERO47" s="9"/>
      <c r="ERP47" s="9"/>
      <c r="ERQ47" s="9"/>
      <c r="ERR47" s="9"/>
      <c r="ERS47" s="9"/>
      <c r="ERT47" s="9"/>
      <c r="ERU47" s="9"/>
      <c r="ERV47" s="9"/>
      <c r="ERW47" s="9"/>
      <c r="ERX47" s="9"/>
      <c r="ERY47" s="9"/>
      <c r="ERZ47" s="9"/>
      <c r="ESA47" s="9"/>
      <c r="ESB47" s="9"/>
      <c r="ESC47" s="9"/>
      <c r="ESD47" s="9"/>
      <c r="ESE47" s="9"/>
      <c r="ESF47" s="9"/>
      <c r="ESG47" s="9"/>
      <c r="ESH47" s="9"/>
      <c r="ESI47" s="9"/>
      <c r="ESJ47" s="9"/>
      <c r="ESK47" s="9"/>
      <c r="ESL47" s="9"/>
      <c r="ESM47" s="9"/>
      <c r="ESN47" s="9"/>
      <c r="ESO47" s="9"/>
      <c r="ESP47" s="9"/>
      <c r="ESQ47" s="9"/>
      <c r="ESR47" s="9"/>
      <c r="ESS47" s="9"/>
      <c r="EST47" s="9"/>
      <c r="ESU47" s="9"/>
      <c r="ESV47" s="9"/>
      <c r="ESW47" s="9"/>
      <c r="ESX47" s="9"/>
      <c r="ESY47" s="9"/>
      <c r="ESZ47" s="9"/>
      <c r="ETA47" s="9"/>
      <c r="ETB47" s="9"/>
      <c r="ETC47" s="9"/>
      <c r="ETD47" s="9"/>
      <c r="ETE47" s="9"/>
      <c r="ETF47" s="9"/>
      <c r="ETG47" s="9"/>
      <c r="ETH47" s="9"/>
      <c r="ETI47" s="9"/>
      <c r="ETJ47" s="9"/>
      <c r="ETK47" s="9"/>
      <c r="ETL47" s="9"/>
      <c r="ETM47" s="9"/>
      <c r="ETN47" s="9"/>
      <c r="ETO47" s="9"/>
      <c r="ETP47" s="9"/>
      <c r="ETQ47" s="9"/>
      <c r="ETR47" s="9"/>
      <c r="ETS47" s="9"/>
      <c r="ETT47" s="9"/>
      <c r="ETU47" s="9"/>
      <c r="ETV47" s="9"/>
      <c r="ETW47" s="9"/>
      <c r="ETX47" s="9"/>
      <c r="ETY47" s="9"/>
      <c r="ETZ47" s="9"/>
      <c r="EUA47" s="9"/>
      <c r="EUB47" s="9"/>
      <c r="EUC47" s="9"/>
      <c r="EUD47" s="9"/>
      <c r="EUE47" s="9"/>
      <c r="EUF47" s="9"/>
      <c r="EUG47" s="9"/>
      <c r="EUH47" s="9"/>
      <c r="EUI47" s="9"/>
      <c r="EUJ47" s="9"/>
      <c r="EUK47" s="9"/>
      <c r="EUL47" s="9"/>
      <c r="EUM47" s="9"/>
      <c r="EUN47" s="9"/>
      <c r="EUO47" s="9"/>
      <c r="EUP47" s="9"/>
      <c r="EUQ47" s="9"/>
      <c r="EUR47" s="9"/>
      <c r="EUS47" s="9"/>
      <c r="EUT47" s="9"/>
      <c r="EUU47" s="9"/>
      <c r="EUV47" s="9"/>
      <c r="EUW47" s="9"/>
      <c r="EUX47" s="9"/>
      <c r="EUY47" s="9"/>
      <c r="EUZ47" s="9"/>
      <c r="EVA47" s="9"/>
      <c r="EVB47" s="9"/>
      <c r="EVC47" s="9"/>
      <c r="EVD47" s="9"/>
      <c r="EVE47" s="9"/>
      <c r="EVF47" s="9"/>
      <c r="EVG47" s="9"/>
      <c r="EVH47" s="9"/>
      <c r="EVI47" s="9"/>
      <c r="EVJ47" s="9"/>
      <c r="EVK47" s="9"/>
      <c r="EVL47" s="9"/>
      <c r="EVM47" s="9"/>
      <c r="EVN47" s="9"/>
      <c r="EVO47" s="9"/>
      <c r="EVP47" s="9"/>
      <c r="EVQ47" s="9"/>
      <c r="EVR47" s="9"/>
      <c r="EVS47" s="9"/>
      <c r="EVT47" s="9"/>
      <c r="EVU47" s="9"/>
      <c r="EVV47" s="9"/>
      <c r="EVW47" s="9"/>
      <c r="EVX47" s="9"/>
      <c r="EVY47" s="9"/>
      <c r="EVZ47" s="9"/>
      <c r="EWA47" s="9"/>
      <c r="EWB47" s="9"/>
      <c r="EWC47" s="9"/>
      <c r="EWD47" s="9"/>
      <c r="EWE47" s="9"/>
      <c r="EWF47" s="9"/>
      <c r="EWG47" s="9"/>
      <c r="EWH47" s="9"/>
      <c r="EWI47" s="9"/>
      <c r="EWJ47" s="9"/>
      <c r="EWK47" s="9"/>
      <c r="EWL47" s="9"/>
      <c r="EWM47" s="9"/>
      <c r="EWN47" s="9"/>
      <c r="EWO47" s="9"/>
      <c r="EWP47" s="9"/>
      <c r="EWQ47" s="9"/>
      <c r="EWR47" s="9"/>
      <c r="EWS47" s="9"/>
      <c r="EWT47" s="9"/>
      <c r="EWU47" s="9"/>
      <c r="EWV47" s="9"/>
      <c r="EWW47" s="9"/>
      <c r="EWX47" s="9"/>
      <c r="EWY47" s="9"/>
      <c r="EWZ47" s="9"/>
      <c r="EXA47" s="9"/>
      <c r="EXB47" s="9"/>
      <c r="EXC47" s="9"/>
      <c r="EXD47" s="9"/>
      <c r="EXE47" s="9"/>
      <c r="EXF47" s="9"/>
      <c r="EXG47" s="9"/>
      <c r="EXH47" s="9"/>
      <c r="EXI47" s="9"/>
      <c r="EXJ47" s="9"/>
      <c r="EXK47" s="9"/>
      <c r="EXL47" s="9"/>
      <c r="EXM47" s="9"/>
      <c r="EXN47" s="9"/>
      <c r="EXO47" s="9"/>
      <c r="EXP47" s="9"/>
      <c r="EXQ47" s="9"/>
      <c r="EXR47" s="9"/>
      <c r="EXS47" s="9"/>
      <c r="EXT47" s="9"/>
      <c r="EXU47" s="9"/>
      <c r="EXV47" s="9"/>
      <c r="EXW47" s="9"/>
      <c r="EXX47" s="9"/>
      <c r="EXY47" s="9"/>
      <c r="EXZ47" s="9"/>
      <c r="EYA47" s="9"/>
      <c r="EYB47" s="9"/>
      <c r="EYC47" s="9"/>
      <c r="EYD47" s="9"/>
      <c r="EYE47" s="9"/>
      <c r="EYF47" s="9"/>
      <c r="EYG47" s="9"/>
      <c r="EYH47" s="9"/>
      <c r="EYI47" s="9"/>
      <c r="EYJ47" s="9"/>
      <c r="EYK47" s="9"/>
      <c r="EYL47" s="9"/>
      <c r="EYM47" s="9"/>
      <c r="EYN47" s="9"/>
      <c r="EYO47" s="9"/>
      <c r="EYP47" s="9"/>
      <c r="EYQ47" s="9"/>
      <c r="EYR47" s="9"/>
      <c r="EYS47" s="9"/>
      <c r="EYT47" s="9"/>
      <c r="EYU47" s="9"/>
      <c r="EYV47" s="9"/>
      <c r="EYW47" s="9"/>
      <c r="EYX47" s="9"/>
      <c r="EYY47" s="9"/>
      <c r="EYZ47" s="9"/>
      <c r="EZA47" s="9"/>
      <c r="EZB47" s="9"/>
      <c r="EZC47" s="9"/>
      <c r="EZD47" s="9"/>
      <c r="EZE47" s="9"/>
      <c r="EZF47" s="9"/>
      <c r="EZG47" s="9"/>
      <c r="EZH47" s="9"/>
      <c r="EZI47" s="9"/>
      <c r="EZJ47" s="9"/>
      <c r="EZK47" s="9"/>
      <c r="EZL47" s="9"/>
      <c r="EZM47" s="9"/>
      <c r="EZN47" s="9"/>
      <c r="EZO47" s="9"/>
      <c r="EZP47" s="9"/>
      <c r="EZQ47" s="9"/>
      <c r="EZR47" s="9"/>
      <c r="EZS47" s="9"/>
      <c r="EZT47" s="9"/>
      <c r="EZU47" s="9"/>
      <c r="EZV47" s="9"/>
      <c r="EZW47" s="9"/>
      <c r="EZX47" s="9"/>
      <c r="EZY47" s="9"/>
      <c r="EZZ47" s="9"/>
      <c r="FAA47" s="9"/>
      <c r="FAB47" s="9"/>
      <c r="FAC47" s="9"/>
      <c r="FAD47" s="9"/>
      <c r="FAE47" s="9"/>
      <c r="FAF47" s="9"/>
      <c r="FAG47" s="9"/>
      <c r="FAH47" s="9"/>
      <c r="FAI47" s="9"/>
      <c r="FAJ47" s="9"/>
      <c r="FAK47" s="9"/>
      <c r="FAL47" s="9"/>
      <c r="FAM47" s="9"/>
      <c r="FAN47" s="9"/>
      <c r="FAO47" s="9"/>
      <c r="FAP47" s="9"/>
      <c r="FAQ47" s="9"/>
      <c r="FAR47" s="9"/>
      <c r="FAS47" s="9"/>
      <c r="FAT47" s="9"/>
      <c r="FAU47" s="9"/>
      <c r="FAV47" s="9"/>
      <c r="FAW47" s="9"/>
      <c r="FAX47" s="9"/>
      <c r="FAY47" s="9"/>
      <c r="FAZ47" s="9"/>
      <c r="FBA47" s="9"/>
      <c r="FBB47" s="9"/>
      <c r="FBC47" s="9"/>
      <c r="FBD47" s="9"/>
      <c r="FBE47" s="9"/>
      <c r="FBF47" s="9"/>
      <c r="FBG47" s="9"/>
      <c r="FBH47" s="9"/>
      <c r="FBI47" s="9"/>
      <c r="FBJ47" s="9"/>
      <c r="FBK47" s="9"/>
      <c r="FBL47" s="9"/>
      <c r="FBM47" s="9"/>
      <c r="FBN47" s="9"/>
      <c r="FBO47" s="9"/>
      <c r="FBP47" s="9"/>
      <c r="FBQ47" s="9"/>
      <c r="FBR47" s="9"/>
      <c r="FBS47" s="9"/>
      <c r="FBT47" s="9"/>
      <c r="FBU47" s="9"/>
      <c r="FBV47" s="9"/>
      <c r="FBW47" s="9"/>
      <c r="FBX47" s="9"/>
      <c r="FBY47" s="9"/>
      <c r="FBZ47" s="9"/>
      <c r="FCA47" s="9"/>
      <c r="FCB47" s="9"/>
      <c r="FCC47" s="9"/>
      <c r="FCD47" s="9"/>
      <c r="FCE47" s="9"/>
      <c r="FCF47" s="9"/>
      <c r="FCG47" s="9"/>
      <c r="FCH47" s="9"/>
      <c r="FCI47" s="9"/>
      <c r="FCJ47" s="9"/>
      <c r="FCK47" s="9"/>
      <c r="FCL47" s="9"/>
      <c r="FCM47" s="9"/>
      <c r="FCN47" s="9"/>
      <c r="FCO47" s="9"/>
      <c r="FCP47" s="9"/>
      <c r="FCQ47" s="9"/>
      <c r="FCR47" s="9"/>
      <c r="FCS47" s="9"/>
      <c r="FCT47" s="9"/>
      <c r="FCU47" s="9"/>
      <c r="FCV47" s="9"/>
      <c r="FCW47" s="9"/>
      <c r="FCX47" s="9"/>
      <c r="FCY47" s="9"/>
      <c r="FCZ47" s="9"/>
      <c r="FDA47" s="9"/>
      <c r="FDB47" s="9"/>
      <c r="FDC47" s="9"/>
      <c r="FDD47" s="9"/>
      <c r="FDE47" s="9"/>
      <c r="FDF47" s="9"/>
      <c r="FDG47" s="9"/>
      <c r="FDH47" s="9"/>
      <c r="FDI47" s="9"/>
      <c r="FDJ47" s="9"/>
      <c r="FDK47" s="9"/>
      <c r="FDL47" s="9"/>
      <c r="FDM47" s="9"/>
      <c r="FDN47" s="9"/>
      <c r="FDO47" s="9"/>
      <c r="FDP47" s="9"/>
      <c r="FDQ47" s="9"/>
      <c r="FDR47" s="9"/>
      <c r="FDS47" s="9"/>
      <c r="FDT47" s="9"/>
      <c r="FDU47" s="9"/>
      <c r="FDV47" s="9"/>
      <c r="FDW47" s="9"/>
      <c r="FDX47" s="9"/>
      <c r="FDY47" s="9"/>
      <c r="FDZ47" s="9"/>
      <c r="FEA47" s="9"/>
      <c r="FEB47" s="9"/>
      <c r="FEC47" s="9"/>
      <c r="FED47" s="9"/>
      <c r="FEE47" s="9"/>
      <c r="FEF47" s="9"/>
      <c r="FEG47" s="9"/>
      <c r="FEH47" s="9"/>
      <c r="FEI47" s="9"/>
      <c r="FEJ47" s="9"/>
      <c r="FEK47" s="9"/>
      <c r="FEL47" s="9"/>
      <c r="FEM47" s="9"/>
      <c r="FEN47" s="9"/>
      <c r="FEO47" s="9"/>
      <c r="FEP47" s="9"/>
      <c r="FEQ47" s="9"/>
      <c r="FER47" s="9"/>
      <c r="FES47" s="9"/>
      <c r="FET47" s="9"/>
      <c r="FEU47" s="9"/>
      <c r="FEV47" s="9"/>
      <c r="FEW47" s="9"/>
      <c r="FEX47" s="9"/>
      <c r="FEY47" s="9"/>
      <c r="FEZ47" s="9"/>
      <c r="FFA47" s="9"/>
      <c r="FFB47" s="9"/>
      <c r="FFC47" s="9"/>
      <c r="FFD47" s="9"/>
      <c r="FFE47" s="9"/>
      <c r="FFF47" s="9"/>
      <c r="FFG47" s="9"/>
      <c r="FFH47" s="9"/>
      <c r="FFI47" s="9"/>
      <c r="FFJ47" s="9"/>
      <c r="FFK47" s="9"/>
      <c r="FFL47" s="9"/>
      <c r="FFM47" s="9"/>
      <c r="FFN47" s="9"/>
      <c r="FFO47" s="9"/>
      <c r="FFP47" s="9"/>
      <c r="FFQ47" s="9"/>
      <c r="FFR47" s="9"/>
      <c r="FFS47" s="9"/>
      <c r="FFT47" s="9"/>
      <c r="FFU47" s="9"/>
      <c r="FFV47" s="9"/>
      <c r="FFW47" s="9"/>
      <c r="FFX47" s="9"/>
      <c r="FFY47" s="9"/>
      <c r="FFZ47" s="9"/>
      <c r="FGA47" s="9"/>
      <c r="FGB47" s="9"/>
      <c r="FGC47" s="9"/>
      <c r="FGD47" s="9"/>
      <c r="FGE47" s="9"/>
      <c r="FGF47" s="9"/>
      <c r="FGG47" s="9"/>
      <c r="FGH47" s="9"/>
      <c r="FGI47" s="9"/>
      <c r="FGJ47" s="9"/>
      <c r="FGK47" s="9"/>
      <c r="FGL47" s="9"/>
      <c r="FGM47" s="9"/>
      <c r="FGN47" s="9"/>
      <c r="FGO47" s="9"/>
      <c r="FGP47" s="9"/>
      <c r="FGQ47" s="9"/>
      <c r="FGR47" s="9"/>
      <c r="FGS47" s="9"/>
      <c r="FGT47" s="9"/>
      <c r="FGU47" s="9"/>
      <c r="FGV47" s="9"/>
      <c r="FGW47" s="9"/>
      <c r="FGX47" s="9"/>
      <c r="FGY47" s="9"/>
      <c r="FGZ47" s="9"/>
      <c r="FHA47" s="9"/>
      <c r="FHB47" s="9"/>
      <c r="FHC47" s="9"/>
      <c r="FHD47" s="9"/>
      <c r="FHE47" s="9"/>
      <c r="FHF47" s="9"/>
      <c r="FHG47" s="9"/>
      <c r="FHH47" s="9"/>
      <c r="FHI47" s="9"/>
      <c r="FHJ47" s="9"/>
      <c r="FHK47" s="9"/>
      <c r="FHL47" s="9"/>
      <c r="FHM47" s="9"/>
      <c r="FHN47" s="9"/>
      <c r="FHO47" s="9"/>
      <c r="FHP47" s="9"/>
      <c r="FHQ47" s="9"/>
      <c r="FHR47" s="9"/>
      <c r="FHS47" s="9"/>
      <c r="FHT47" s="9"/>
      <c r="FHU47" s="9"/>
      <c r="FHV47" s="9"/>
      <c r="FHW47" s="9"/>
      <c r="FHX47" s="9"/>
      <c r="FHY47" s="9"/>
      <c r="FHZ47" s="9"/>
      <c r="FIA47" s="9"/>
      <c r="FIB47" s="9"/>
      <c r="FIC47" s="9"/>
      <c r="FID47" s="9"/>
      <c r="FIE47" s="9"/>
      <c r="FIF47" s="9"/>
      <c r="FIG47" s="9"/>
      <c r="FIH47" s="9"/>
      <c r="FII47" s="9"/>
      <c r="FIJ47" s="9"/>
      <c r="FIK47" s="9"/>
      <c r="FIL47" s="9"/>
      <c r="FIM47" s="9"/>
      <c r="FIN47" s="9"/>
      <c r="FIO47" s="9"/>
      <c r="FIP47" s="9"/>
      <c r="FIQ47" s="9"/>
      <c r="FIR47" s="9"/>
      <c r="FIS47" s="9"/>
      <c r="FIT47" s="9"/>
      <c r="FIU47" s="9"/>
      <c r="FIV47" s="9"/>
      <c r="FIW47" s="9"/>
      <c r="FIX47" s="9"/>
      <c r="FIY47" s="9"/>
      <c r="FIZ47" s="9"/>
      <c r="FJA47" s="9"/>
      <c r="FJB47" s="9"/>
      <c r="FJC47" s="9"/>
      <c r="FJD47" s="9"/>
      <c r="FJE47" s="9"/>
      <c r="FJF47" s="9"/>
      <c r="FJG47" s="9"/>
      <c r="FJH47" s="9"/>
      <c r="FJI47" s="9"/>
      <c r="FJJ47" s="9"/>
      <c r="FJK47" s="9"/>
      <c r="FJL47" s="9"/>
      <c r="FJM47" s="9"/>
      <c r="FJN47" s="9"/>
      <c r="FJO47" s="9"/>
      <c r="FJP47" s="9"/>
      <c r="FJQ47" s="9"/>
      <c r="FJR47" s="9"/>
      <c r="FJS47" s="9"/>
      <c r="FJT47" s="9"/>
      <c r="FJU47" s="9"/>
      <c r="FJV47" s="9"/>
      <c r="FJW47" s="9"/>
      <c r="FJX47" s="9"/>
      <c r="FJY47" s="9"/>
      <c r="FJZ47" s="9"/>
      <c r="FKA47" s="9"/>
      <c r="FKB47" s="9"/>
      <c r="FKC47" s="9"/>
      <c r="FKD47" s="9"/>
      <c r="FKE47" s="9"/>
      <c r="FKF47" s="9"/>
      <c r="FKG47" s="9"/>
      <c r="FKH47" s="9"/>
      <c r="FKI47" s="9"/>
      <c r="FKJ47" s="9"/>
      <c r="FKK47" s="9"/>
      <c r="FKL47" s="9"/>
      <c r="FKM47" s="9"/>
      <c r="FKN47" s="9"/>
      <c r="FKO47" s="9"/>
      <c r="FKP47" s="9"/>
      <c r="FKQ47" s="9"/>
      <c r="FKR47" s="9"/>
      <c r="FKS47" s="9"/>
      <c r="FKT47" s="9"/>
      <c r="FKU47" s="9"/>
      <c r="FKV47" s="9"/>
      <c r="FKW47" s="9"/>
      <c r="FKX47" s="9"/>
      <c r="FKY47" s="9"/>
      <c r="FKZ47" s="9"/>
      <c r="FLA47" s="9"/>
      <c r="FLB47" s="9"/>
      <c r="FLC47" s="9"/>
      <c r="FLD47" s="9"/>
      <c r="FLE47" s="9"/>
      <c r="FLF47" s="9"/>
      <c r="FLG47" s="9"/>
      <c r="FLH47" s="9"/>
      <c r="FLI47" s="9"/>
      <c r="FLJ47" s="9"/>
      <c r="FLK47" s="9"/>
      <c r="FLL47" s="9"/>
      <c r="FLM47" s="9"/>
      <c r="FLN47" s="9"/>
      <c r="FLO47" s="9"/>
      <c r="FLP47" s="9"/>
      <c r="FLQ47" s="9"/>
      <c r="FLR47" s="9"/>
      <c r="FLS47" s="9"/>
      <c r="FLT47" s="9"/>
      <c r="FLU47" s="9"/>
      <c r="FLV47" s="9"/>
      <c r="FLW47" s="9"/>
      <c r="FLX47" s="9"/>
      <c r="FLY47" s="9"/>
      <c r="FLZ47" s="9"/>
      <c r="FMA47" s="9"/>
      <c r="FMB47" s="9"/>
      <c r="FMC47" s="9"/>
      <c r="FMD47" s="9"/>
      <c r="FME47" s="9"/>
      <c r="FMF47" s="9"/>
      <c r="FMG47" s="9"/>
      <c r="FMH47" s="9"/>
      <c r="FMI47" s="9"/>
      <c r="FMJ47" s="9"/>
      <c r="FMK47" s="9"/>
      <c r="FML47" s="9"/>
      <c r="FMM47" s="9"/>
      <c r="FMN47" s="9"/>
      <c r="FMO47" s="9"/>
      <c r="FMP47" s="9"/>
      <c r="FMQ47" s="9"/>
      <c r="FMR47" s="9"/>
      <c r="FMS47" s="9"/>
      <c r="FMT47" s="9"/>
      <c r="FMU47" s="9"/>
      <c r="FMV47" s="9"/>
      <c r="FMW47" s="9"/>
      <c r="FMX47" s="9"/>
      <c r="FMY47" s="9"/>
      <c r="FMZ47" s="9"/>
      <c r="FNA47" s="9"/>
      <c r="FNB47" s="9"/>
      <c r="FNC47" s="9"/>
      <c r="FND47" s="9"/>
      <c r="FNE47" s="9"/>
      <c r="FNF47" s="9"/>
      <c r="FNG47" s="9"/>
      <c r="FNH47" s="9"/>
      <c r="FNI47" s="9"/>
      <c r="FNJ47" s="9"/>
      <c r="FNK47" s="9"/>
      <c r="FNL47" s="9"/>
      <c r="FNM47" s="9"/>
      <c r="FNN47" s="9"/>
      <c r="FNO47" s="9"/>
      <c r="FNP47" s="9"/>
      <c r="FNQ47" s="9"/>
      <c r="FNR47" s="9"/>
      <c r="FNS47" s="9"/>
      <c r="FNT47" s="9"/>
      <c r="FNU47" s="9"/>
      <c r="FNV47" s="9"/>
      <c r="FNW47" s="9"/>
      <c r="FNX47" s="9"/>
      <c r="FNY47" s="9"/>
      <c r="FNZ47" s="9"/>
      <c r="FOA47" s="9"/>
      <c r="FOB47" s="9"/>
      <c r="FOC47" s="9"/>
      <c r="FOD47" s="9"/>
      <c r="FOE47" s="9"/>
      <c r="FOF47" s="9"/>
      <c r="FOG47" s="9"/>
      <c r="FOH47" s="9"/>
      <c r="FOI47" s="9"/>
      <c r="FOJ47" s="9"/>
      <c r="FOK47" s="9"/>
      <c r="FOL47" s="9"/>
      <c r="FOM47" s="9"/>
      <c r="FON47" s="9"/>
      <c r="FOO47" s="9"/>
      <c r="FOP47" s="9"/>
      <c r="FOQ47" s="9"/>
      <c r="FOR47" s="9"/>
      <c r="FOS47" s="9"/>
      <c r="FOT47" s="9"/>
      <c r="FOU47" s="9"/>
      <c r="FOV47" s="9"/>
      <c r="FOW47" s="9"/>
      <c r="FOX47" s="9"/>
      <c r="FOY47" s="9"/>
      <c r="FOZ47" s="9"/>
      <c r="FPA47" s="9"/>
      <c r="FPB47" s="9"/>
      <c r="FPC47" s="9"/>
      <c r="FPD47" s="9"/>
      <c r="FPE47" s="9"/>
      <c r="FPF47" s="9"/>
      <c r="FPG47" s="9"/>
      <c r="FPH47" s="9"/>
      <c r="FPI47" s="9"/>
      <c r="FPJ47" s="9"/>
      <c r="FPK47" s="9"/>
      <c r="FPL47" s="9"/>
      <c r="FPM47" s="9"/>
      <c r="FPN47" s="9"/>
      <c r="FPO47" s="9"/>
      <c r="FPP47" s="9"/>
      <c r="FPQ47" s="9"/>
      <c r="FPR47" s="9"/>
      <c r="FPS47" s="9"/>
      <c r="FPT47" s="9"/>
      <c r="FPU47" s="9"/>
      <c r="FPV47" s="9"/>
      <c r="FPW47" s="9"/>
      <c r="FPX47" s="9"/>
      <c r="FPY47" s="9"/>
      <c r="FPZ47" s="9"/>
      <c r="FQA47" s="9"/>
      <c r="FQB47" s="9"/>
      <c r="FQC47" s="9"/>
      <c r="FQD47" s="9"/>
      <c r="FQE47" s="9"/>
      <c r="FQF47" s="9"/>
      <c r="FQG47" s="9"/>
      <c r="FQH47" s="9"/>
      <c r="FQI47" s="9"/>
      <c r="FQJ47" s="9"/>
      <c r="FQK47" s="9"/>
      <c r="FQL47" s="9"/>
      <c r="FQM47" s="9"/>
      <c r="FQN47" s="9"/>
      <c r="FQO47" s="9"/>
      <c r="FQP47" s="9"/>
      <c r="FQQ47" s="9"/>
      <c r="FQR47" s="9"/>
      <c r="FQS47" s="9"/>
      <c r="FQT47" s="9"/>
      <c r="FQU47" s="9"/>
      <c r="FQV47" s="9"/>
      <c r="FQW47" s="9"/>
      <c r="FQX47" s="9"/>
      <c r="FQY47" s="9"/>
      <c r="FQZ47" s="9"/>
      <c r="FRA47" s="9"/>
      <c r="FRB47" s="9"/>
      <c r="FRC47" s="9"/>
      <c r="FRD47" s="9"/>
      <c r="FRE47" s="9"/>
      <c r="FRF47" s="9"/>
      <c r="FRG47" s="9"/>
      <c r="FRH47" s="9"/>
      <c r="FRI47" s="9"/>
      <c r="FRJ47" s="9"/>
      <c r="FRK47" s="9"/>
      <c r="FRL47" s="9"/>
      <c r="FRM47" s="9"/>
      <c r="FRN47" s="9"/>
      <c r="FRO47" s="9"/>
      <c r="FRP47" s="9"/>
      <c r="FRQ47" s="9"/>
      <c r="FRR47" s="9"/>
      <c r="FRS47" s="9"/>
      <c r="FRT47" s="9"/>
      <c r="FRU47" s="9"/>
      <c r="FRV47" s="9"/>
      <c r="FRW47" s="9"/>
      <c r="FRX47" s="9"/>
      <c r="FRY47" s="9"/>
      <c r="FRZ47" s="9"/>
      <c r="FSA47" s="9"/>
      <c r="FSB47" s="9"/>
      <c r="FSC47" s="9"/>
      <c r="FSD47" s="9"/>
      <c r="FSE47" s="9"/>
      <c r="FSF47" s="9"/>
      <c r="FSG47" s="9"/>
      <c r="FSH47" s="9"/>
      <c r="FSI47" s="9"/>
      <c r="FSJ47" s="9"/>
      <c r="FSK47" s="9"/>
      <c r="FSL47" s="9"/>
      <c r="FSM47" s="9"/>
      <c r="FSN47" s="9"/>
      <c r="FSO47" s="9"/>
      <c r="FSP47" s="9"/>
      <c r="FSQ47" s="9"/>
      <c r="FSR47" s="9"/>
      <c r="FSS47" s="9"/>
      <c r="FST47" s="9"/>
      <c r="FSU47" s="9"/>
      <c r="FSV47" s="9"/>
      <c r="FSW47" s="9"/>
      <c r="FSX47" s="9"/>
      <c r="FSY47" s="9"/>
      <c r="FSZ47" s="9"/>
      <c r="FTA47" s="9"/>
      <c r="FTB47" s="9"/>
      <c r="FTC47" s="9"/>
      <c r="FTD47" s="9"/>
      <c r="FTE47" s="9"/>
      <c r="FTF47" s="9"/>
      <c r="FTG47" s="9"/>
      <c r="FTH47" s="9"/>
      <c r="FTI47" s="9"/>
      <c r="FTJ47" s="9"/>
      <c r="FTK47" s="9"/>
      <c r="FTL47" s="9"/>
      <c r="FTM47" s="9"/>
      <c r="FTN47" s="9"/>
      <c r="FTO47" s="9"/>
      <c r="FTP47" s="9"/>
      <c r="FTQ47" s="9"/>
      <c r="FTR47" s="9"/>
      <c r="FTS47" s="9"/>
      <c r="FTT47" s="9"/>
      <c r="FTU47" s="9"/>
      <c r="FTV47" s="9"/>
      <c r="FTW47" s="9"/>
      <c r="FTX47" s="9"/>
      <c r="FTY47" s="9"/>
      <c r="FTZ47" s="9"/>
      <c r="FUA47" s="9"/>
      <c r="FUB47" s="9"/>
      <c r="FUC47" s="9"/>
      <c r="FUD47" s="9"/>
      <c r="FUE47" s="9"/>
      <c r="FUF47" s="9"/>
      <c r="FUG47" s="9"/>
      <c r="FUH47" s="9"/>
      <c r="FUI47" s="9"/>
      <c r="FUJ47" s="9"/>
      <c r="FUK47" s="9"/>
      <c r="FUL47" s="9"/>
      <c r="FUM47" s="9"/>
      <c r="FUN47" s="9"/>
      <c r="FUO47" s="9"/>
      <c r="FUP47" s="9"/>
      <c r="FUQ47" s="9"/>
      <c r="FUR47" s="9"/>
      <c r="FUS47" s="9"/>
      <c r="FUT47" s="9"/>
      <c r="FUU47" s="9"/>
      <c r="FUV47" s="9"/>
      <c r="FUW47" s="9"/>
      <c r="FUX47" s="9"/>
      <c r="FUY47" s="9"/>
      <c r="FUZ47" s="9"/>
      <c r="FVA47" s="9"/>
      <c r="FVB47" s="9"/>
      <c r="FVC47" s="9"/>
      <c r="FVD47" s="9"/>
      <c r="FVE47" s="9"/>
      <c r="FVF47" s="9"/>
      <c r="FVG47" s="9"/>
      <c r="FVH47" s="9"/>
      <c r="FVI47" s="9"/>
      <c r="FVJ47" s="9"/>
      <c r="FVK47" s="9"/>
      <c r="FVL47" s="9"/>
      <c r="FVM47" s="9"/>
      <c r="FVN47" s="9"/>
      <c r="FVO47" s="9"/>
      <c r="FVP47" s="9"/>
      <c r="FVQ47" s="9"/>
      <c r="FVR47" s="9"/>
      <c r="FVS47" s="9"/>
      <c r="FVT47" s="9"/>
      <c r="FVU47" s="9"/>
      <c r="FVV47" s="9"/>
      <c r="FVW47" s="9"/>
      <c r="FVX47" s="9"/>
      <c r="FVY47" s="9"/>
      <c r="FVZ47" s="9"/>
      <c r="FWA47" s="9"/>
      <c r="FWB47" s="9"/>
      <c r="FWC47" s="9"/>
      <c r="FWD47" s="9"/>
      <c r="FWE47" s="9"/>
      <c r="FWF47" s="9"/>
      <c r="FWG47" s="9"/>
      <c r="FWH47" s="9"/>
      <c r="FWI47" s="9"/>
      <c r="FWJ47" s="9"/>
      <c r="FWK47" s="9"/>
      <c r="FWL47" s="9"/>
      <c r="FWM47" s="9"/>
      <c r="FWN47" s="9"/>
      <c r="FWO47" s="9"/>
      <c r="FWP47" s="9"/>
      <c r="FWQ47" s="9"/>
      <c r="FWR47" s="9"/>
      <c r="FWS47" s="9"/>
      <c r="FWT47" s="9"/>
      <c r="FWU47" s="9"/>
      <c r="FWV47" s="9"/>
      <c r="FWW47" s="9"/>
      <c r="FWX47" s="9"/>
      <c r="FWY47" s="9"/>
      <c r="FWZ47" s="9"/>
      <c r="FXA47" s="9"/>
      <c r="FXB47" s="9"/>
      <c r="FXC47" s="9"/>
      <c r="FXD47" s="9"/>
      <c r="FXE47" s="9"/>
      <c r="FXF47" s="9"/>
      <c r="FXG47" s="9"/>
      <c r="FXH47" s="9"/>
      <c r="FXI47" s="9"/>
      <c r="FXJ47" s="9"/>
      <c r="FXK47" s="9"/>
      <c r="FXL47" s="9"/>
      <c r="FXM47" s="9"/>
      <c r="FXN47" s="9"/>
      <c r="FXO47" s="9"/>
      <c r="FXP47" s="9"/>
      <c r="FXQ47" s="9"/>
      <c r="FXR47" s="9"/>
      <c r="FXS47" s="9"/>
      <c r="FXT47" s="9"/>
      <c r="FXU47" s="9"/>
      <c r="FXV47" s="9"/>
      <c r="FXW47" s="9"/>
      <c r="FXX47" s="9"/>
      <c r="FXY47" s="9"/>
      <c r="FXZ47" s="9"/>
      <c r="FYA47" s="9"/>
      <c r="FYB47" s="9"/>
      <c r="FYC47" s="9"/>
      <c r="FYD47" s="9"/>
      <c r="FYE47" s="9"/>
      <c r="FYF47" s="9"/>
      <c r="FYG47" s="9"/>
      <c r="FYH47" s="9"/>
      <c r="FYI47" s="9"/>
      <c r="FYJ47" s="9"/>
      <c r="FYK47" s="9"/>
      <c r="FYL47" s="9"/>
      <c r="FYM47" s="9"/>
      <c r="FYN47" s="9"/>
      <c r="FYO47" s="9"/>
      <c r="FYP47" s="9"/>
      <c r="FYQ47" s="9"/>
      <c r="FYR47" s="9"/>
      <c r="FYS47" s="9"/>
      <c r="FYT47" s="9"/>
      <c r="FYU47" s="9"/>
      <c r="FYV47" s="9"/>
      <c r="FYW47" s="9"/>
      <c r="FYX47" s="9"/>
      <c r="FYY47" s="9"/>
      <c r="FYZ47" s="9"/>
      <c r="FZA47" s="9"/>
      <c r="FZB47" s="9"/>
      <c r="FZC47" s="9"/>
      <c r="FZD47" s="9"/>
      <c r="FZE47" s="9"/>
      <c r="FZF47" s="9"/>
      <c r="FZG47" s="9"/>
      <c r="FZH47" s="9"/>
      <c r="FZI47" s="9"/>
      <c r="FZJ47" s="9"/>
      <c r="FZK47" s="9"/>
      <c r="FZL47" s="9"/>
      <c r="FZM47" s="9"/>
      <c r="FZN47" s="9"/>
      <c r="FZO47" s="9"/>
      <c r="FZP47" s="9"/>
      <c r="FZQ47" s="9"/>
      <c r="FZR47" s="9"/>
      <c r="FZS47" s="9"/>
      <c r="FZT47" s="9"/>
      <c r="FZU47" s="9"/>
      <c r="FZV47" s="9"/>
      <c r="FZW47" s="9"/>
      <c r="FZX47" s="9"/>
      <c r="FZY47" s="9"/>
      <c r="FZZ47" s="9"/>
      <c r="GAA47" s="9"/>
      <c r="GAB47" s="9"/>
      <c r="GAC47" s="9"/>
      <c r="GAD47" s="9"/>
      <c r="GAE47" s="9"/>
      <c r="GAF47" s="9"/>
      <c r="GAG47" s="9"/>
      <c r="GAH47" s="9"/>
      <c r="GAI47" s="9"/>
      <c r="GAJ47" s="9"/>
      <c r="GAK47" s="9"/>
      <c r="GAL47" s="9"/>
      <c r="GAM47" s="9"/>
      <c r="GAN47" s="9"/>
      <c r="GAO47" s="9"/>
      <c r="GAP47" s="9"/>
      <c r="GAQ47" s="9"/>
      <c r="GAR47" s="9"/>
      <c r="GAS47" s="9"/>
      <c r="GAT47" s="9"/>
      <c r="GAU47" s="9"/>
      <c r="GAV47" s="9"/>
      <c r="GAW47" s="9"/>
      <c r="GAX47" s="9"/>
      <c r="GAY47" s="9"/>
      <c r="GAZ47" s="9"/>
      <c r="GBA47" s="9"/>
      <c r="GBB47" s="9"/>
      <c r="GBC47" s="9"/>
      <c r="GBD47" s="9"/>
      <c r="GBE47" s="9"/>
      <c r="GBF47" s="9"/>
      <c r="GBG47" s="9"/>
      <c r="GBH47" s="9"/>
      <c r="GBI47" s="9"/>
      <c r="GBJ47" s="9"/>
      <c r="GBK47" s="9"/>
      <c r="GBL47" s="9"/>
      <c r="GBM47" s="9"/>
      <c r="GBN47" s="9"/>
      <c r="GBO47" s="9"/>
      <c r="GBP47" s="9"/>
      <c r="GBQ47" s="9"/>
      <c r="GBR47" s="9"/>
      <c r="GBS47" s="9"/>
      <c r="GBT47" s="9"/>
      <c r="GBU47" s="9"/>
      <c r="GBV47" s="9"/>
      <c r="GBW47" s="9"/>
      <c r="GBX47" s="9"/>
      <c r="GBY47" s="9"/>
      <c r="GBZ47" s="9"/>
      <c r="GCA47" s="9"/>
      <c r="GCB47" s="9"/>
      <c r="GCC47" s="9"/>
      <c r="GCD47" s="9"/>
      <c r="GCE47" s="9"/>
      <c r="GCF47" s="9"/>
      <c r="GCG47" s="9"/>
      <c r="GCH47" s="9"/>
      <c r="GCI47" s="9"/>
      <c r="GCJ47" s="9"/>
      <c r="GCK47" s="9"/>
      <c r="GCL47" s="9"/>
      <c r="GCM47" s="9"/>
      <c r="GCN47" s="9"/>
      <c r="GCO47" s="9"/>
      <c r="GCP47" s="9"/>
      <c r="GCQ47" s="9"/>
      <c r="GCR47" s="9"/>
      <c r="GCS47" s="9"/>
      <c r="GCT47" s="9"/>
      <c r="GCU47" s="9"/>
      <c r="GCV47" s="9"/>
      <c r="GCW47" s="9"/>
      <c r="GCX47" s="9"/>
      <c r="GCY47" s="9"/>
      <c r="GCZ47" s="9"/>
      <c r="GDA47" s="9"/>
      <c r="GDB47" s="9"/>
      <c r="GDC47" s="9"/>
      <c r="GDD47" s="9"/>
      <c r="GDE47" s="9"/>
      <c r="GDF47" s="9"/>
      <c r="GDG47" s="9"/>
      <c r="GDH47" s="9"/>
      <c r="GDI47" s="9"/>
      <c r="GDJ47" s="9"/>
      <c r="GDK47" s="9"/>
      <c r="GDL47" s="9"/>
      <c r="GDM47" s="9"/>
      <c r="GDN47" s="9"/>
      <c r="GDO47" s="9"/>
      <c r="GDP47" s="9"/>
      <c r="GDQ47" s="9"/>
      <c r="GDR47" s="9"/>
      <c r="GDS47" s="9"/>
      <c r="GDT47" s="9"/>
      <c r="GDU47" s="9"/>
      <c r="GDV47" s="9"/>
      <c r="GDW47" s="9"/>
      <c r="GDX47" s="9"/>
      <c r="GDY47" s="9"/>
      <c r="GDZ47" s="9"/>
      <c r="GEA47" s="9"/>
      <c r="GEB47" s="9"/>
      <c r="GEC47" s="9"/>
      <c r="GED47" s="9"/>
      <c r="GEE47" s="9"/>
      <c r="GEF47" s="9"/>
      <c r="GEG47" s="9"/>
      <c r="GEH47" s="9"/>
      <c r="GEI47" s="9"/>
      <c r="GEJ47" s="9"/>
      <c r="GEK47" s="9"/>
      <c r="GEL47" s="9"/>
      <c r="GEM47" s="9"/>
      <c r="GEN47" s="9"/>
      <c r="GEO47" s="9"/>
      <c r="GEP47" s="9"/>
      <c r="GEQ47" s="9"/>
      <c r="GER47" s="9"/>
      <c r="GES47" s="9"/>
      <c r="GET47" s="9"/>
      <c r="GEU47" s="9"/>
      <c r="GEV47" s="9"/>
      <c r="GEW47" s="9"/>
      <c r="GEX47" s="9"/>
      <c r="GEY47" s="9"/>
      <c r="GEZ47" s="9"/>
      <c r="GFA47" s="9"/>
      <c r="GFB47" s="9"/>
      <c r="GFC47" s="9"/>
      <c r="GFD47" s="9"/>
      <c r="GFE47" s="9"/>
      <c r="GFF47" s="9"/>
      <c r="GFG47" s="9"/>
      <c r="GFH47" s="9"/>
      <c r="GFI47" s="9"/>
      <c r="GFJ47" s="9"/>
      <c r="GFK47" s="9"/>
      <c r="GFL47" s="9"/>
      <c r="GFM47" s="9"/>
      <c r="GFN47" s="9"/>
      <c r="GFO47" s="9"/>
      <c r="GFP47" s="9"/>
      <c r="GFQ47" s="9"/>
      <c r="GFR47" s="9"/>
      <c r="GFS47" s="9"/>
      <c r="GFT47" s="9"/>
      <c r="GFU47" s="9"/>
      <c r="GFV47" s="9"/>
      <c r="GFW47" s="9"/>
      <c r="GFX47" s="9"/>
      <c r="GFY47" s="9"/>
      <c r="GFZ47" s="9"/>
      <c r="GGA47" s="9"/>
      <c r="GGB47" s="9"/>
      <c r="GGC47" s="9"/>
      <c r="GGD47" s="9"/>
      <c r="GGE47" s="9"/>
      <c r="GGF47" s="9"/>
      <c r="GGG47" s="9"/>
      <c r="GGH47" s="9"/>
      <c r="GGI47" s="9"/>
      <c r="GGJ47" s="9"/>
      <c r="GGK47" s="9"/>
      <c r="GGL47" s="9"/>
      <c r="GGM47" s="9"/>
      <c r="GGN47" s="9"/>
      <c r="GGO47" s="9"/>
      <c r="GGP47" s="9"/>
      <c r="GGQ47" s="9"/>
      <c r="GGR47" s="9"/>
      <c r="GGS47" s="9"/>
      <c r="GGT47" s="9"/>
      <c r="GGU47" s="9"/>
      <c r="GGV47" s="9"/>
      <c r="GGW47" s="9"/>
      <c r="GGX47" s="9"/>
      <c r="GGY47" s="9"/>
      <c r="GGZ47" s="9"/>
      <c r="GHA47" s="9"/>
      <c r="GHB47" s="9"/>
      <c r="GHC47" s="9"/>
      <c r="GHD47" s="9"/>
      <c r="GHE47" s="9"/>
      <c r="GHF47" s="9"/>
      <c r="GHG47" s="9"/>
      <c r="GHH47" s="9"/>
      <c r="GHI47" s="9"/>
      <c r="GHJ47" s="9"/>
      <c r="GHK47" s="9"/>
      <c r="GHL47" s="9"/>
      <c r="GHM47" s="9"/>
      <c r="GHN47" s="9"/>
      <c r="GHO47" s="9"/>
      <c r="GHP47" s="9"/>
      <c r="GHQ47" s="9"/>
      <c r="GHR47" s="9"/>
      <c r="GHS47" s="9"/>
      <c r="GHT47" s="9"/>
      <c r="GHU47" s="9"/>
      <c r="GHV47" s="9"/>
      <c r="GHW47" s="9"/>
      <c r="GHX47" s="9"/>
      <c r="GHY47" s="9"/>
      <c r="GHZ47" s="9"/>
      <c r="GIA47" s="9"/>
      <c r="GIB47" s="9"/>
      <c r="GIC47" s="9"/>
      <c r="GID47" s="9"/>
      <c r="GIE47" s="9"/>
      <c r="GIF47" s="9"/>
      <c r="GIG47" s="9"/>
      <c r="GIH47" s="9"/>
      <c r="GII47" s="9"/>
      <c r="GIJ47" s="9"/>
      <c r="GIK47" s="9"/>
      <c r="GIL47" s="9"/>
      <c r="GIM47" s="9"/>
      <c r="GIN47" s="9"/>
      <c r="GIO47" s="9"/>
      <c r="GIP47" s="9"/>
      <c r="GIQ47" s="9"/>
      <c r="GIR47" s="9"/>
      <c r="GIS47" s="9"/>
      <c r="GIT47" s="9"/>
      <c r="GIU47" s="9"/>
      <c r="GIV47" s="9"/>
      <c r="GIW47" s="9"/>
      <c r="GIX47" s="9"/>
      <c r="GIY47" s="9"/>
      <c r="GIZ47" s="9"/>
      <c r="GJA47" s="9"/>
      <c r="GJB47" s="9"/>
      <c r="GJC47" s="9"/>
      <c r="GJD47" s="9"/>
      <c r="GJE47" s="9"/>
      <c r="GJF47" s="9"/>
      <c r="GJG47" s="9"/>
      <c r="GJH47" s="9"/>
      <c r="GJI47" s="9"/>
      <c r="GJJ47" s="9"/>
      <c r="GJK47" s="9"/>
      <c r="GJL47" s="9"/>
      <c r="GJM47" s="9"/>
      <c r="GJN47" s="9"/>
      <c r="GJO47" s="9"/>
      <c r="GJP47" s="9"/>
      <c r="GJQ47" s="9"/>
      <c r="GJR47" s="9"/>
      <c r="GJS47" s="9"/>
      <c r="GJT47" s="9"/>
      <c r="GJU47" s="9"/>
      <c r="GJV47" s="9"/>
      <c r="GJW47" s="9"/>
      <c r="GJX47" s="9"/>
      <c r="GJY47" s="9"/>
      <c r="GJZ47" s="9"/>
      <c r="GKA47" s="9"/>
      <c r="GKB47" s="9"/>
      <c r="GKC47" s="9"/>
      <c r="GKD47" s="9"/>
      <c r="GKE47" s="9"/>
      <c r="GKF47" s="9"/>
      <c r="GKG47" s="9"/>
      <c r="GKH47" s="9"/>
      <c r="GKI47" s="9"/>
      <c r="GKJ47" s="9"/>
      <c r="GKK47" s="9"/>
      <c r="GKL47" s="9"/>
      <c r="GKM47" s="9"/>
      <c r="GKN47" s="9"/>
      <c r="GKO47" s="9"/>
      <c r="GKP47" s="9"/>
      <c r="GKQ47" s="9"/>
      <c r="GKR47" s="9"/>
      <c r="GKS47" s="9"/>
      <c r="GKT47" s="9"/>
      <c r="GKU47" s="9"/>
      <c r="GKV47" s="9"/>
      <c r="GKW47" s="9"/>
      <c r="GKX47" s="9"/>
      <c r="GKY47" s="9"/>
      <c r="GKZ47" s="9"/>
      <c r="GLA47" s="9"/>
      <c r="GLB47" s="9"/>
      <c r="GLC47" s="9"/>
      <c r="GLD47" s="9"/>
      <c r="GLE47" s="9"/>
      <c r="GLF47" s="9"/>
      <c r="GLG47" s="9"/>
      <c r="GLH47" s="9"/>
      <c r="GLI47" s="9"/>
      <c r="GLJ47" s="9"/>
      <c r="GLK47" s="9"/>
      <c r="GLL47" s="9"/>
      <c r="GLM47" s="9"/>
      <c r="GLN47" s="9"/>
      <c r="GLO47" s="9"/>
      <c r="GLP47" s="9"/>
      <c r="GLQ47" s="9"/>
      <c r="GLR47" s="9"/>
      <c r="GLS47" s="9"/>
      <c r="GLT47" s="9"/>
      <c r="GLU47" s="9"/>
      <c r="GLV47" s="9"/>
      <c r="GLW47" s="9"/>
      <c r="GLX47" s="9"/>
      <c r="GLY47" s="9"/>
      <c r="GLZ47" s="9"/>
      <c r="GMA47" s="9"/>
      <c r="GMB47" s="9"/>
      <c r="GMC47" s="9"/>
      <c r="GMD47" s="9"/>
      <c r="GME47" s="9"/>
      <c r="GMF47" s="9"/>
      <c r="GMG47" s="9"/>
      <c r="GMH47" s="9"/>
      <c r="GMI47" s="9"/>
      <c r="GMJ47" s="9"/>
      <c r="GMK47" s="9"/>
      <c r="GML47" s="9"/>
      <c r="GMM47" s="9"/>
      <c r="GMN47" s="9"/>
      <c r="GMO47" s="9"/>
      <c r="GMP47" s="9"/>
      <c r="GMQ47" s="9"/>
      <c r="GMR47" s="9"/>
      <c r="GMS47" s="9"/>
      <c r="GMT47" s="9"/>
      <c r="GMU47" s="9"/>
      <c r="GMV47" s="9"/>
      <c r="GMW47" s="9"/>
      <c r="GMX47" s="9"/>
      <c r="GMY47" s="9"/>
      <c r="GMZ47" s="9"/>
      <c r="GNA47" s="9"/>
      <c r="GNB47" s="9"/>
      <c r="GNC47" s="9"/>
      <c r="GND47" s="9"/>
      <c r="GNE47" s="9"/>
      <c r="GNF47" s="9"/>
      <c r="GNG47" s="9"/>
      <c r="GNH47" s="9"/>
      <c r="GNI47" s="9"/>
      <c r="GNJ47" s="9"/>
      <c r="GNK47" s="9"/>
      <c r="GNL47" s="9"/>
      <c r="GNM47" s="9"/>
      <c r="GNN47" s="9"/>
      <c r="GNO47" s="9"/>
      <c r="GNP47" s="9"/>
      <c r="GNQ47" s="9"/>
      <c r="GNR47" s="9"/>
      <c r="GNS47" s="9"/>
      <c r="GNT47" s="9"/>
      <c r="GNU47" s="9"/>
      <c r="GNV47" s="9"/>
      <c r="GNW47" s="9"/>
      <c r="GNX47" s="9"/>
      <c r="GNY47" s="9"/>
      <c r="GNZ47" s="9"/>
      <c r="GOA47" s="9"/>
      <c r="GOB47" s="9"/>
      <c r="GOC47" s="9"/>
      <c r="GOD47" s="9"/>
      <c r="GOE47" s="9"/>
      <c r="GOF47" s="9"/>
      <c r="GOG47" s="9"/>
      <c r="GOH47" s="9"/>
      <c r="GOI47" s="9"/>
      <c r="GOJ47" s="9"/>
      <c r="GOK47" s="9"/>
      <c r="GOL47" s="9"/>
      <c r="GOM47" s="9"/>
      <c r="GON47" s="9"/>
      <c r="GOO47" s="9"/>
      <c r="GOP47" s="9"/>
      <c r="GOQ47" s="9"/>
      <c r="GOR47" s="9"/>
      <c r="GOS47" s="9"/>
      <c r="GOT47" s="9"/>
      <c r="GOU47" s="9"/>
      <c r="GOV47" s="9"/>
      <c r="GOW47" s="9"/>
      <c r="GOX47" s="9"/>
      <c r="GOY47" s="9"/>
      <c r="GOZ47" s="9"/>
      <c r="GPA47" s="9"/>
      <c r="GPB47" s="9"/>
      <c r="GPC47" s="9"/>
      <c r="GPD47" s="9"/>
      <c r="GPE47" s="9"/>
      <c r="GPF47" s="9"/>
      <c r="GPG47" s="9"/>
      <c r="GPH47" s="9"/>
      <c r="GPI47" s="9"/>
      <c r="GPJ47" s="9"/>
      <c r="GPK47" s="9"/>
      <c r="GPL47" s="9"/>
      <c r="GPM47" s="9"/>
      <c r="GPN47" s="9"/>
      <c r="GPO47" s="9"/>
      <c r="GPP47" s="9"/>
      <c r="GPQ47" s="9"/>
      <c r="GPR47" s="9"/>
      <c r="GPS47" s="9"/>
      <c r="GPT47" s="9"/>
      <c r="GPU47" s="9"/>
      <c r="GPV47" s="9"/>
      <c r="GPW47" s="9"/>
      <c r="GPX47" s="9"/>
      <c r="GPY47" s="9"/>
      <c r="GPZ47" s="9"/>
      <c r="GQA47" s="9"/>
      <c r="GQB47" s="9"/>
      <c r="GQC47" s="9"/>
      <c r="GQD47" s="9"/>
      <c r="GQE47" s="9"/>
      <c r="GQF47" s="9"/>
      <c r="GQG47" s="9"/>
      <c r="GQH47" s="9"/>
      <c r="GQI47" s="9"/>
      <c r="GQJ47" s="9"/>
      <c r="GQK47" s="9"/>
      <c r="GQL47" s="9"/>
      <c r="GQM47" s="9"/>
      <c r="GQN47" s="9"/>
      <c r="GQO47" s="9"/>
      <c r="GQP47" s="9"/>
      <c r="GQQ47" s="9"/>
      <c r="GQR47" s="9"/>
      <c r="GQS47" s="9"/>
      <c r="GQT47" s="9"/>
      <c r="GQU47" s="9"/>
      <c r="GQV47" s="9"/>
      <c r="GQW47" s="9"/>
      <c r="GQX47" s="9"/>
      <c r="GQY47" s="9"/>
      <c r="GQZ47" s="9"/>
      <c r="GRA47" s="9"/>
      <c r="GRB47" s="9"/>
      <c r="GRC47" s="9"/>
      <c r="GRD47" s="9"/>
      <c r="GRE47" s="9"/>
      <c r="GRF47" s="9"/>
      <c r="GRG47" s="9"/>
      <c r="GRH47" s="9"/>
      <c r="GRI47" s="9"/>
      <c r="GRJ47" s="9"/>
      <c r="GRK47" s="9"/>
      <c r="GRL47" s="9"/>
      <c r="GRM47" s="9"/>
      <c r="GRN47" s="9"/>
      <c r="GRO47" s="9"/>
      <c r="GRP47" s="9"/>
      <c r="GRQ47" s="9"/>
      <c r="GRR47" s="9"/>
      <c r="GRS47" s="9"/>
      <c r="GRT47" s="9"/>
      <c r="GRU47" s="9"/>
      <c r="GRV47" s="9"/>
      <c r="GRW47" s="9"/>
      <c r="GRX47" s="9"/>
      <c r="GRY47" s="9"/>
      <c r="GRZ47" s="9"/>
      <c r="GSA47" s="9"/>
      <c r="GSB47" s="9"/>
      <c r="GSC47" s="9"/>
      <c r="GSD47" s="9"/>
      <c r="GSE47" s="9"/>
      <c r="GSF47" s="9"/>
      <c r="GSG47" s="9"/>
      <c r="GSH47" s="9"/>
      <c r="GSI47" s="9"/>
      <c r="GSJ47" s="9"/>
      <c r="GSK47" s="9"/>
      <c r="GSL47" s="9"/>
      <c r="GSM47" s="9"/>
      <c r="GSN47" s="9"/>
      <c r="GSO47" s="9"/>
      <c r="GSP47" s="9"/>
      <c r="GSQ47" s="9"/>
      <c r="GSR47" s="9"/>
      <c r="GSS47" s="9"/>
      <c r="GST47" s="9"/>
      <c r="GSU47" s="9"/>
      <c r="GSV47" s="9"/>
      <c r="GSW47" s="9"/>
      <c r="GSX47" s="9"/>
      <c r="GSY47" s="9"/>
      <c r="GSZ47" s="9"/>
      <c r="GTA47" s="9"/>
      <c r="GTB47" s="9"/>
      <c r="GTC47" s="9"/>
      <c r="GTD47" s="9"/>
      <c r="GTE47" s="9"/>
      <c r="GTF47" s="9"/>
      <c r="GTG47" s="9"/>
      <c r="GTH47" s="9"/>
      <c r="GTI47" s="9"/>
      <c r="GTJ47" s="9"/>
      <c r="GTK47" s="9"/>
      <c r="GTL47" s="9"/>
      <c r="GTM47" s="9"/>
      <c r="GTN47" s="9"/>
      <c r="GTO47" s="9"/>
      <c r="GTP47" s="9"/>
      <c r="GTQ47" s="9"/>
      <c r="GTR47" s="9"/>
      <c r="GTS47" s="9"/>
      <c r="GTT47" s="9"/>
      <c r="GTU47" s="9"/>
      <c r="GTV47" s="9"/>
      <c r="GTW47" s="9"/>
      <c r="GTX47" s="9"/>
      <c r="GTY47" s="9"/>
      <c r="GTZ47" s="9"/>
      <c r="GUA47" s="9"/>
      <c r="GUB47" s="9"/>
      <c r="GUC47" s="9"/>
      <c r="GUD47" s="9"/>
      <c r="GUE47" s="9"/>
      <c r="GUF47" s="9"/>
      <c r="GUG47" s="9"/>
      <c r="GUH47" s="9"/>
      <c r="GUI47" s="9"/>
      <c r="GUJ47" s="9"/>
      <c r="GUK47" s="9"/>
      <c r="GUL47" s="9"/>
      <c r="GUM47" s="9"/>
      <c r="GUN47" s="9"/>
      <c r="GUO47" s="9"/>
      <c r="GUP47" s="9"/>
      <c r="GUQ47" s="9"/>
      <c r="GUR47" s="9"/>
      <c r="GUS47" s="9"/>
      <c r="GUT47" s="9"/>
      <c r="GUU47" s="9"/>
      <c r="GUV47" s="9"/>
      <c r="GUW47" s="9"/>
      <c r="GUX47" s="9"/>
      <c r="GUY47" s="9"/>
      <c r="GUZ47" s="9"/>
      <c r="GVA47" s="9"/>
      <c r="GVB47" s="9"/>
      <c r="GVC47" s="9"/>
      <c r="GVD47" s="9"/>
      <c r="GVE47" s="9"/>
      <c r="GVF47" s="9"/>
      <c r="GVG47" s="9"/>
      <c r="GVH47" s="9"/>
      <c r="GVI47" s="9"/>
      <c r="GVJ47" s="9"/>
      <c r="GVK47" s="9"/>
      <c r="GVL47" s="9"/>
      <c r="GVM47" s="9"/>
      <c r="GVN47" s="9"/>
      <c r="GVO47" s="9"/>
      <c r="GVP47" s="9"/>
      <c r="GVQ47" s="9"/>
      <c r="GVR47" s="9"/>
      <c r="GVS47" s="9"/>
      <c r="GVT47" s="9"/>
      <c r="GVU47" s="9"/>
      <c r="GVV47" s="9"/>
      <c r="GVW47" s="9"/>
      <c r="GVX47" s="9"/>
      <c r="GVY47" s="9"/>
      <c r="GVZ47" s="9"/>
      <c r="GWA47" s="9"/>
      <c r="GWB47" s="9"/>
      <c r="GWC47" s="9"/>
      <c r="GWD47" s="9"/>
      <c r="GWE47" s="9"/>
      <c r="GWF47" s="9"/>
      <c r="GWG47" s="9"/>
      <c r="GWH47" s="9"/>
      <c r="GWI47" s="9"/>
      <c r="GWJ47" s="9"/>
      <c r="GWK47" s="9"/>
      <c r="GWL47" s="9"/>
      <c r="GWM47" s="9"/>
      <c r="GWN47" s="9"/>
      <c r="GWO47" s="9"/>
      <c r="GWP47" s="9"/>
      <c r="GWQ47" s="9"/>
      <c r="GWR47" s="9"/>
      <c r="GWS47" s="9"/>
      <c r="GWT47" s="9"/>
      <c r="GWU47" s="9"/>
      <c r="GWV47" s="9"/>
      <c r="GWW47" s="9"/>
      <c r="GWX47" s="9"/>
      <c r="GWY47" s="9"/>
      <c r="GWZ47" s="9"/>
      <c r="GXA47" s="9"/>
      <c r="GXB47" s="9"/>
      <c r="GXC47" s="9"/>
      <c r="GXD47" s="9"/>
      <c r="GXE47" s="9"/>
      <c r="GXF47" s="9"/>
      <c r="GXG47" s="9"/>
      <c r="GXH47" s="9"/>
      <c r="GXI47" s="9"/>
      <c r="GXJ47" s="9"/>
      <c r="GXK47" s="9"/>
      <c r="GXL47" s="9"/>
      <c r="GXM47" s="9"/>
      <c r="GXN47" s="9"/>
      <c r="GXO47" s="9"/>
      <c r="GXP47" s="9"/>
      <c r="GXQ47" s="9"/>
      <c r="GXR47" s="9"/>
      <c r="GXS47" s="9"/>
      <c r="GXT47" s="9"/>
      <c r="GXU47" s="9"/>
      <c r="GXV47" s="9"/>
      <c r="GXW47" s="9"/>
      <c r="GXX47" s="9"/>
      <c r="GXY47" s="9"/>
      <c r="GXZ47" s="9"/>
      <c r="GYA47" s="9"/>
      <c r="GYB47" s="9"/>
      <c r="GYC47" s="9"/>
      <c r="GYD47" s="9"/>
      <c r="GYE47" s="9"/>
      <c r="GYF47" s="9"/>
      <c r="GYG47" s="9"/>
      <c r="GYH47" s="9"/>
      <c r="GYI47" s="9"/>
      <c r="GYJ47" s="9"/>
      <c r="GYK47" s="9"/>
      <c r="GYL47" s="9"/>
      <c r="GYM47" s="9"/>
      <c r="GYN47" s="9"/>
      <c r="GYO47" s="9"/>
      <c r="GYP47" s="9"/>
      <c r="GYQ47" s="9"/>
      <c r="GYR47" s="9"/>
      <c r="GYS47" s="9"/>
      <c r="GYT47" s="9"/>
      <c r="GYU47" s="9"/>
      <c r="GYV47" s="9"/>
      <c r="GYW47" s="9"/>
      <c r="GYX47" s="9"/>
      <c r="GYY47" s="9"/>
      <c r="GYZ47" s="9"/>
      <c r="GZA47" s="9"/>
      <c r="GZB47" s="9"/>
      <c r="GZC47" s="9"/>
      <c r="GZD47" s="9"/>
      <c r="GZE47" s="9"/>
      <c r="GZF47" s="9"/>
      <c r="GZG47" s="9"/>
      <c r="GZH47" s="9"/>
      <c r="GZI47" s="9"/>
      <c r="GZJ47" s="9"/>
      <c r="GZK47" s="9"/>
      <c r="GZL47" s="9"/>
      <c r="GZM47" s="9"/>
      <c r="GZN47" s="9"/>
      <c r="GZO47" s="9"/>
      <c r="GZP47" s="9"/>
      <c r="GZQ47" s="9"/>
      <c r="GZR47" s="9"/>
      <c r="GZS47" s="9"/>
      <c r="GZT47" s="9"/>
      <c r="GZU47" s="9"/>
      <c r="GZV47" s="9"/>
      <c r="GZW47" s="9"/>
      <c r="GZX47" s="9"/>
      <c r="GZY47" s="9"/>
      <c r="GZZ47" s="9"/>
      <c r="HAA47" s="9"/>
      <c r="HAB47" s="9"/>
      <c r="HAC47" s="9"/>
      <c r="HAD47" s="9"/>
      <c r="HAE47" s="9"/>
      <c r="HAF47" s="9"/>
      <c r="HAG47" s="9"/>
      <c r="HAH47" s="9"/>
      <c r="HAI47" s="9"/>
      <c r="HAJ47" s="9"/>
      <c r="HAK47" s="9"/>
      <c r="HAL47" s="9"/>
      <c r="HAM47" s="9"/>
      <c r="HAN47" s="9"/>
      <c r="HAO47" s="9"/>
      <c r="HAP47" s="9"/>
      <c r="HAQ47" s="9"/>
      <c r="HAR47" s="9"/>
      <c r="HAS47" s="9"/>
      <c r="HAT47" s="9"/>
      <c r="HAU47" s="9"/>
      <c r="HAV47" s="9"/>
      <c r="HAW47" s="9"/>
      <c r="HAX47" s="9"/>
      <c r="HAY47" s="9"/>
      <c r="HAZ47" s="9"/>
      <c r="HBA47" s="9"/>
      <c r="HBB47" s="9"/>
      <c r="HBC47" s="9"/>
      <c r="HBD47" s="9"/>
      <c r="HBE47" s="9"/>
      <c r="HBF47" s="9"/>
      <c r="HBG47" s="9"/>
      <c r="HBH47" s="9"/>
      <c r="HBI47" s="9"/>
      <c r="HBJ47" s="9"/>
      <c r="HBK47" s="9"/>
      <c r="HBL47" s="9"/>
      <c r="HBM47" s="9"/>
      <c r="HBN47" s="9"/>
      <c r="HBO47" s="9"/>
      <c r="HBP47" s="9"/>
      <c r="HBQ47" s="9"/>
      <c r="HBR47" s="9"/>
      <c r="HBS47" s="9"/>
      <c r="HBT47" s="9"/>
      <c r="HBU47" s="9"/>
      <c r="HBV47" s="9"/>
      <c r="HBW47" s="9"/>
      <c r="HBX47" s="9"/>
      <c r="HBY47" s="9"/>
      <c r="HBZ47" s="9"/>
      <c r="HCA47" s="9"/>
      <c r="HCB47" s="9"/>
      <c r="HCC47" s="9"/>
      <c r="HCD47" s="9"/>
      <c r="HCE47" s="9"/>
      <c r="HCF47" s="9"/>
      <c r="HCG47" s="9"/>
      <c r="HCH47" s="9"/>
      <c r="HCI47" s="9"/>
      <c r="HCJ47" s="9"/>
      <c r="HCK47" s="9"/>
      <c r="HCL47" s="9"/>
      <c r="HCM47" s="9"/>
      <c r="HCN47" s="9"/>
      <c r="HCO47" s="9"/>
      <c r="HCP47" s="9"/>
      <c r="HCQ47" s="9"/>
      <c r="HCR47" s="9"/>
      <c r="HCS47" s="9"/>
      <c r="HCT47" s="9"/>
      <c r="HCU47" s="9"/>
      <c r="HCV47" s="9"/>
      <c r="HCW47" s="9"/>
      <c r="HCX47" s="9"/>
      <c r="HCY47" s="9"/>
      <c r="HCZ47" s="9"/>
      <c r="HDA47" s="9"/>
      <c r="HDB47" s="9"/>
      <c r="HDC47" s="9"/>
      <c r="HDD47" s="9"/>
      <c r="HDE47" s="9"/>
      <c r="HDF47" s="9"/>
      <c r="HDG47" s="9"/>
      <c r="HDH47" s="9"/>
      <c r="HDI47" s="9"/>
      <c r="HDJ47" s="9"/>
      <c r="HDK47" s="9"/>
      <c r="HDL47" s="9"/>
      <c r="HDM47" s="9"/>
      <c r="HDN47" s="9"/>
      <c r="HDO47" s="9"/>
      <c r="HDP47" s="9"/>
      <c r="HDQ47" s="9"/>
      <c r="HDR47" s="9"/>
      <c r="HDS47" s="9"/>
      <c r="HDT47" s="9"/>
      <c r="HDU47" s="9"/>
      <c r="HDV47" s="9"/>
      <c r="HDW47" s="9"/>
      <c r="HDX47" s="9"/>
      <c r="HDY47" s="9"/>
      <c r="HDZ47" s="9"/>
      <c r="HEA47" s="9"/>
      <c r="HEB47" s="9"/>
      <c r="HEC47" s="9"/>
      <c r="HED47" s="9"/>
      <c r="HEE47" s="9"/>
      <c r="HEF47" s="9"/>
      <c r="HEG47" s="9"/>
      <c r="HEH47" s="9"/>
      <c r="HEI47" s="9"/>
      <c r="HEJ47" s="9"/>
      <c r="HEK47" s="9"/>
      <c r="HEL47" s="9"/>
      <c r="HEM47" s="9"/>
      <c r="HEN47" s="9"/>
      <c r="HEO47" s="9"/>
      <c r="HEP47" s="9"/>
      <c r="HEQ47" s="9"/>
      <c r="HER47" s="9"/>
      <c r="HES47" s="9"/>
      <c r="HET47" s="9"/>
      <c r="HEU47" s="9"/>
      <c r="HEV47" s="9"/>
      <c r="HEW47" s="9"/>
      <c r="HEX47" s="9"/>
      <c r="HEY47" s="9"/>
      <c r="HEZ47" s="9"/>
      <c r="HFA47" s="9"/>
      <c r="HFB47" s="9"/>
      <c r="HFC47" s="9"/>
      <c r="HFD47" s="9"/>
      <c r="HFE47" s="9"/>
      <c r="HFF47" s="9"/>
      <c r="HFG47" s="9"/>
      <c r="HFH47" s="9"/>
      <c r="HFI47" s="9"/>
      <c r="HFJ47" s="9"/>
      <c r="HFK47" s="9"/>
      <c r="HFL47" s="9"/>
      <c r="HFM47" s="9"/>
      <c r="HFN47" s="9"/>
      <c r="HFO47" s="9"/>
      <c r="HFP47" s="9"/>
      <c r="HFQ47" s="9"/>
      <c r="HFR47" s="9"/>
      <c r="HFS47" s="9"/>
      <c r="HFT47" s="9"/>
      <c r="HFU47" s="9"/>
      <c r="HFV47" s="9"/>
      <c r="HFW47" s="9"/>
      <c r="HFX47" s="9"/>
      <c r="HFY47" s="9"/>
      <c r="HFZ47" s="9"/>
      <c r="HGA47" s="9"/>
      <c r="HGB47" s="9"/>
      <c r="HGC47" s="9"/>
      <c r="HGD47" s="9"/>
      <c r="HGE47" s="9"/>
      <c r="HGF47" s="9"/>
      <c r="HGG47" s="9"/>
      <c r="HGH47" s="9"/>
      <c r="HGI47" s="9"/>
      <c r="HGJ47" s="9"/>
      <c r="HGK47" s="9"/>
      <c r="HGL47" s="9"/>
      <c r="HGM47" s="9"/>
      <c r="HGN47" s="9"/>
      <c r="HGO47" s="9"/>
      <c r="HGP47" s="9"/>
      <c r="HGQ47" s="9"/>
      <c r="HGR47" s="9"/>
      <c r="HGS47" s="9"/>
      <c r="HGT47" s="9"/>
      <c r="HGU47" s="9"/>
      <c r="HGV47" s="9"/>
      <c r="HGW47" s="9"/>
      <c r="HGX47" s="9"/>
      <c r="HGY47" s="9"/>
      <c r="HGZ47" s="9"/>
      <c r="HHA47" s="9"/>
      <c r="HHB47" s="9"/>
      <c r="HHC47" s="9"/>
      <c r="HHD47" s="9"/>
      <c r="HHE47" s="9"/>
      <c r="HHF47" s="9"/>
      <c r="HHG47" s="9"/>
      <c r="HHH47" s="9"/>
      <c r="HHI47" s="9"/>
      <c r="HHJ47" s="9"/>
      <c r="HHK47" s="9"/>
      <c r="HHL47" s="9"/>
      <c r="HHM47" s="9"/>
      <c r="HHN47" s="9"/>
      <c r="HHO47" s="9"/>
      <c r="HHP47" s="9"/>
      <c r="HHQ47" s="9"/>
      <c r="HHR47" s="9"/>
      <c r="HHS47" s="9"/>
      <c r="HHT47" s="9"/>
      <c r="HHU47" s="9"/>
      <c r="HHV47" s="9"/>
      <c r="HHW47" s="9"/>
      <c r="HHX47" s="9"/>
      <c r="HHY47" s="9"/>
      <c r="HHZ47" s="9"/>
      <c r="HIA47" s="9"/>
      <c r="HIB47" s="9"/>
      <c r="HIC47" s="9"/>
      <c r="HID47" s="9"/>
      <c r="HIE47" s="9"/>
      <c r="HIF47" s="9"/>
      <c r="HIG47" s="9"/>
      <c r="HIH47" s="9"/>
      <c r="HII47" s="9"/>
      <c r="HIJ47" s="9"/>
      <c r="HIK47" s="9"/>
      <c r="HIL47" s="9"/>
      <c r="HIM47" s="9"/>
      <c r="HIN47" s="9"/>
      <c r="HIO47" s="9"/>
      <c r="HIP47" s="9"/>
      <c r="HIQ47" s="9"/>
      <c r="HIR47" s="9"/>
      <c r="HIS47" s="9"/>
      <c r="HIT47" s="9"/>
      <c r="HIU47" s="9"/>
      <c r="HIV47" s="9"/>
      <c r="HIW47" s="9"/>
      <c r="HIX47" s="9"/>
      <c r="HIY47" s="9"/>
      <c r="HIZ47" s="9"/>
      <c r="HJA47" s="9"/>
      <c r="HJB47" s="9"/>
      <c r="HJC47" s="9"/>
      <c r="HJD47" s="9"/>
      <c r="HJE47" s="9"/>
      <c r="HJF47" s="9"/>
      <c r="HJG47" s="9"/>
      <c r="HJH47" s="9"/>
      <c r="HJI47" s="9"/>
      <c r="HJJ47" s="9"/>
      <c r="HJK47" s="9"/>
      <c r="HJL47" s="9"/>
      <c r="HJM47" s="9"/>
      <c r="HJN47" s="9"/>
      <c r="HJO47" s="9"/>
      <c r="HJP47" s="9"/>
      <c r="HJQ47" s="9"/>
      <c r="HJR47" s="9"/>
      <c r="HJS47" s="9"/>
      <c r="HJT47" s="9"/>
      <c r="HJU47" s="9"/>
      <c r="HJV47" s="9"/>
      <c r="HJW47" s="9"/>
      <c r="HJX47" s="9"/>
      <c r="HJY47" s="9"/>
      <c r="HJZ47" s="9"/>
      <c r="HKA47" s="9"/>
      <c r="HKB47" s="9"/>
      <c r="HKC47" s="9"/>
      <c r="HKD47" s="9"/>
      <c r="HKE47" s="9"/>
      <c r="HKF47" s="9"/>
      <c r="HKG47" s="9"/>
      <c r="HKH47" s="9"/>
      <c r="HKI47" s="9"/>
      <c r="HKJ47" s="9"/>
      <c r="HKK47" s="9"/>
      <c r="HKL47" s="9"/>
      <c r="HKM47" s="9"/>
      <c r="HKN47" s="9"/>
      <c r="HKO47" s="9"/>
      <c r="HKP47" s="9"/>
      <c r="HKQ47" s="9"/>
      <c r="HKR47" s="9"/>
      <c r="HKS47" s="9"/>
      <c r="HKT47" s="9"/>
      <c r="HKU47" s="9"/>
      <c r="HKV47" s="9"/>
      <c r="HKW47" s="9"/>
      <c r="HKX47" s="9"/>
      <c r="HKY47" s="9"/>
      <c r="HKZ47" s="9"/>
      <c r="HLA47" s="9"/>
      <c r="HLB47" s="9"/>
      <c r="HLC47" s="9"/>
      <c r="HLD47" s="9"/>
      <c r="HLE47" s="9"/>
      <c r="HLF47" s="9"/>
      <c r="HLG47" s="9"/>
      <c r="HLH47" s="9"/>
      <c r="HLI47" s="9"/>
      <c r="HLJ47" s="9"/>
      <c r="HLK47" s="9"/>
      <c r="HLL47" s="9"/>
      <c r="HLM47" s="9"/>
      <c r="HLN47" s="9"/>
      <c r="HLO47" s="9"/>
      <c r="HLP47" s="9"/>
      <c r="HLQ47" s="9"/>
      <c r="HLR47" s="9"/>
      <c r="HLS47" s="9"/>
      <c r="HLT47" s="9"/>
      <c r="HLU47" s="9"/>
      <c r="HLV47" s="9"/>
      <c r="HLW47" s="9"/>
      <c r="HLX47" s="9"/>
      <c r="HLY47" s="9"/>
      <c r="HLZ47" s="9"/>
      <c r="HMA47" s="9"/>
      <c r="HMB47" s="9"/>
      <c r="HMC47" s="9"/>
      <c r="HMD47" s="9"/>
      <c r="HME47" s="9"/>
      <c r="HMF47" s="9"/>
      <c r="HMG47" s="9"/>
      <c r="HMH47" s="9"/>
      <c r="HMI47" s="9"/>
      <c r="HMJ47" s="9"/>
      <c r="HMK47" s="9"/>
      <c r="HML47" s="9"/>
      <c r="HMM47" s="9"/>
      <c r="HMN47" s="9"/>
      <c r="HMO47" s="9"/>
      <c r="HMP47" s="9"/>
      <c r="HMQ47" s="9"/>
      <c r="HMR47" s="9"/>
      <c r="HMS47" s="9"/>
      <c r="HMT47" s="9"/>
      <c r="HMU47" s="9"/>
      <c r="HMV47" s="9"/>
      <c r="HMW47" s="9"/>
      <c r="HMX47" s="9"/>
      <c r="HMY47" s="9"/>
      <c r="HMZ47" s="9"/>
      <c r="HNA47" s="9"/>
      <c r="HNB47" s="9"/>
      <c r="HNC47" s="9"/>
      <c r="HND47" s="9"/>
      <c r="HNE47" s="9"/>
      <c r="HNF47" s="9"/>
      <c r="HNG47" s="9"/>
      <c r="HNH47" s="9"/>
      <c r="HNI47" s="9"/>
      <c r="HNJ47" s="9"/>
      <c r="HNK47" s="9"/>
      <c r="HNL47" s="9"/>
      <c r="HNM47" s="9"/>
      <c r="HNN47" s="9"/>
      <c r="HNO47" s="9"/>
      <c r="HNP47" s="9"/>
      <c r="HNQ47" s="9"/>
      <c r="HNR47" s="9"/>
      <c r="HNS47" s="9"/>
      <c r="HNT47" s="9"/>
      <c r="HNU47" s="9"/>
      <c r="HNV47" s="9"/>
      <c r="HNW47" s="9"/>
      <c r="HNX47" s="9"/>
      <c r="HNY47" s="9"/>
      <c r="HNZ47" s="9"/>
      <c r="HOA47" s="9"/>
      <c r="HOB47" s="9"/>
      <c r="HOC47" s="9"/>
      <c r="HOD47" s="9"/>
      <c r="HOE47" s="9"/>
      <c r="HOF47" s="9"/>
      <c r="HOG47" s="9"/>
      <c r="HOH47" s="9"/>
      <c r="HOI47" s="9"/>
      <c r="HOJ47" s="9"/>
      <c r="HOK47" s="9"/>
      <c r="HOL47" s="9"/>
      <c r="HOM47" s="9"/>
      <c r="HON47" s="9"/>
      <c r="HOO47" s="9"/>
      <c r="HOP47" s="9"/>
      <c r="HOQ47" s="9"/>
      <c r="HOR47" s="9"/>
      <c r="HOS47" s="9"/>
      <c r="HOT47" s="9"/>
      <c r="HOU47" s="9"/>
      <c r="HOV47" s="9"/>
      <c r="HOW47" s="9"/>
      <c r="HOX47" s="9"/>
      <c r="HOY47" s="9"/>
      <c r="HOZ47" s="9"/>
      <c r="HPA47" s="9"/>
      <c r="HPB47" s="9"/>
      <c r="HPC47" s="9"/>
      <c r="HPD47" s="9"/>
      <c r="HPE47" s="9"/>
      <c r="HPF47" s="9"/>
      <c r="HPG47" s="9"/>
      <c r="HPH47" s="9"/>
      <c r="HPI47" s="9"/>
      <c r="HPJ47" s="9"/>
      <c r="HPK47" s="9"/>
      <c r="HPL47" s="9"/>
      <c r="HPM47" s="9"/>
      <c r="HPN47" s="9"/>
      <c r="HPO47" s="9"/>
      <c r="HPP47" s="9"/>
      <c r="HPQ47" s="9"/>
      <c r="HPR47" s="9"/>
      <c r="HPS47" s="9"/>
      <c r="HPT47" s="9"/>
      <c r="HPU47" s="9"/>
      <c r="HPV47" s="9"/>
      <c r="HPW47" s="9"/>
      <c r="HPX47" s="9"/>
      <c r="HPY47" s="9"/>
      <c r="HPZ47" s="9"/>
      <c r="HQA47" s="9"/>
      <c r="HQB47" s="9"/>
      <c r="HQC47" s="9"/>
      <c r="HQD47" s="9"/>
      <c r="HQE47" s="9"/>
      <c r="HQF47" s="9"/>
      <c r="HQG47" s="9"/>
      <c r="HQH47" s="9"/>
      <c r="HQI47" s="9"/>
      <c r="HQJ47" s="9"/>
      <c r="HQK47" s="9"/>
      <c r="HQL47" s="9"/>
      <c r="HQM47" s="9"/>
      <c r="HQN47" s="9"/>
      <c r="HQO47" s="9"/>
      <c r="HQP47" s="9"/>
      <c r="HQQ47" s="9"/>
      <c r="HQR47" s="9"/>
      <c r="HQS47" s="9"/>
      <c r="HQT47" s="9"/>
      <c r="HQU47" s="9"/>
      <c r="HQV47" s="9"/>
      <c r="HQW47" s="9"/>
      <c r="HQX47" s="9"/>
      <c r="HQY47" s="9"/>
      <c r="HQZ47" s="9"/>
      <c r="HRA47" s="9"/>
      <c r="HRB47" s="9"/>
      <c r="HRC47" s="9"/>
      <c r="HRD47" s="9"/>
      <c r="HRE47" s="9"/>
      <c r="HRF47" s="9"/>
      <c r="HRG47" s="9"/>
      <c r="HRH47" s="9"/>
      <c r="HRI47" s="9"/>
      <c r="HRJ47" s="9"/>
      <c r="HRK47" s="9"/>
      <c r="HRL47" s="9"/>
      <c r="HRM47" s="9"/>
      <c r="HRN47" s="9"/>
      <c r="HRO47" s="9"/>
      <c r="HRP47" s="9"/>
      <c r="HRQ47" s="9"/>
      <c r="HRR47" s="9"/>
      <c r="HRS47" s="9"/>
      <c r="HRT47" s="9"/>
      <c r="HRU47" s="9"/>
      <c r="HRV47" s="9"/>
      <c r="HRW47" s="9"/>
      <c r="HRX47" s="9"/>
      <c r="HRY47" s="9"/>
      <c r="HRZ47" s="9"/>
      <c r="HSA47" s="9"/>
      <c r="HSB47" s="9"/>
      <c r="HSC47" s="9"/>
      <c r="HSD47" s="9"/>
      <c r="HSE47" s="9"/>
      <c r="HSF47" s="9"/>
      <c r="HSG47" s="9"/>
      <c r="HSH47" s="9"/>
      <c r="HSI47" s="9"/>
      <c r="HSJ47" s="9"/>
      <c r="HSK47" s="9"/>
      <c r="HSL47" s="9"/>
      <c r="HSM47" s="9"/>
      <c r="HSN47" s="9"/>
      <c r="HSO47" s="9"/>
      <c r="HSP47" s="9"/>
      <c r="HSQ47" s="9"/>
      <c r="HSR47" s="9"/>
      <c r="HSS47" s="9"/>
      <c r="HST47" s="9"/>
      <c r="HSU47" s="9"/>
      <c r="HSV47" s="9"/>
      <c r="HSW47" s="9"/>
      <c r="HSX47" s="9"/>
      <c r="HSY47" s="9"/>
      <c r="HSZ47" s="9"/>
      <c r="HTA47" s="9"/>
      <c r="HTB47" s="9"/>
      <c r="HTC47" s="9"/>
      <c r="HTD47" s="9"/>
      <c r="HTE47" s="9"/>
      <c r="HTF47" s="9"/>
      <c r="HTG47" s="9"/>
      <c r="HTH47" s="9"/>
      <c r="HTI47" s="9"/>
      <c r="HTJ47" s="9"/>
      <c r="HTK47" s="9"/>
      <c r="HTL47" s="9"/>
      <c r="HTM47" s="9"/>
      <c r="HTN47" s="9"/>
      <c r="HTO47" s="9"/>
      <c r="HTP47" s="9"/>
      <c r="HTQ47" s="9"/>
      <c r="HTR47" s="9"/>
      <c r="HTS47" s="9"/>
      <c r="HTT47" s="9"/>
      <c r="HTU47" s="9"/>
      <c r="HTV47" s="9"/>
      <c r="HTW47" s="9"/>
      <c r="HTX47" s="9"/>
      <c r="HTY47" s="9"/>
      <c r="HTZ47" s="9"/>
      <c r="HUA47" s="9"/>
      <c r="HUB47" s="9"/>
      <c r="HUC47" s="9"/>
      <c r="HUD47" s="9"/>
      <c r="HUE47" s="9"/>
      <c r="HUF47" s="9"/>
      <c r="HUG47" s="9"/>
      <c r="HUH47" s="9"/>
      <c r="HUI47" s="9"/>
      <c r="HUJ47" s="9"/>
      <c r="HUK47" s="9"/>
      <c r="HUL47" s="9"/>
      <c r="HUM47" s="9"/>
      <c r="HUN47" s="9"/>
      <c r="HUO47" s="9"/>
      <c r="HUP47" s="9"/>
      <c r="HUQ47" s="9"/>
      <c r="HUR47" s="9"/>
      <c r="HUS47" s="9"/>
      <c r="HUT47" s="9"/>
      <c r="HUU47" s="9"/>
      <c r="HUV47" s="9"/>
      <c r="HUW47" s="9"/>
      <c r="HUX47" s="9"/>
      <c r="HUY47" s="9"/>
      <c r="HUZ47" s="9"/>
      <c r="HVA47" s="9"/>
      <c r="HVB47" s="9"/>
      <c r="HVC47" s="9"/>
      <c r="HVD47" s="9"/>
      <c r="HVE47" s="9"/>
      <c r="HVF47" s="9"/>
      <c r="HVG47" s="9"/>
      <c r="HVH47" s="9"/>
      <c r="HVI47" s="9"/>
      <c r="HVJ47" s="9"/>
      <c r="HVK47" s="9"/>
      <c r="HVL47" s="9"/>
      <c r="HVM47" s="9"/>
      <c r="HVN47" s="9"/>
      <c r="HVO47" s="9"/>
      <c r="HVP47" s="9"/>
      <c r="HVQ47" s="9"/>
      <c r="HVR47" s="9"/>
      <c r="HVS47" s="9"/>
      <c r="HVT47" s="9"/>
      <c r="HVU47" s="9"/>
      <c r="HVV47" s="9"/>
      <c r="HVW47" s="9"/>
      <c r="HVX47" s="9"/>
      <c r="HVY47" s="9"/>
      <c r="HVZ47" s="9"/>
      <c r="HWA47" s="9"/>
      <c r="HWB47" s="9"/>
      <c r="HWC47" s="9"/>
      <c r="HWD47" s="9"/>
      <c r="HWE47" s="9"/>
      <c r="HWF47" s="9"/>
      <c r="HWG47" s="9"/>
      <c r="HWH47" s="9"/>
      <c r="HWI47" s="9"/>
      <c r="HWJ47" s="9"/>
      <c r="HWK47" s="9"/>
      <c r="HWL47" s="9"/>
      <c r="HWM47" s="9"/>
      <c r="HWN47" s="9"/>
      <c r="HWO47" s="9"/>
      <c r="HWP47" s="9"/>
      <c r="HWQ47" s="9"/>
      <c r="HWR47" s="9"/>
      <c r="HWS47" s="9"/>
      <c r="HWT47" s="9"/>
      <c r="HWU47" s="9"/>
      <c r="HWV47" s="9"/>
      <c r="HWW47" s="9"/>
      <c r="HWX47" s="9"/>
      <c r="HWY47" s="9"/>
      <c r="HWZ47" s="9"/>
      <c r="HXA47" s="9"/>
      <c r="HXB47" s="9"/>
      <c r="HXC47" s="9"/>
      <c r="HXD47" s="9"/>
      <c r="HXE47" s="9"/>
      <c r="HXF47" s="9"/>
      <c r="HXG47" s="9"/>
      <c r="HXH47" s="9"/>
      <c r="HXI47" s="9"/>
      <c r="HXJ47" s="9"/>
      <c r="HXK47" s="9"/>
      <c r="HXL47" s="9"/>
      <c r="HXM47" s="9"/>
      <c r="HXN47" s="9"/>
      <c r="HXO47" s="9"/>
      <c r="HXP47" s="9"/>
      <c r="HXQ47" s="9"/>
      <c r="HXR47" s="9"/>
      <c r="HXS47" s="9"/>
      <c r="HXT47" s="9"/>
      <c r="HXU47" s="9"/>
      <c r="HXV47" s="9"/>
      <c r="HXW47" s="9"/>
      <c r="HXX47" s="9"/>
      <c r="HXY47" s="9"/>
      <c r="HXZ47" s="9"/>
      <c r="HYA47" s="9"/>
      <c r="HYB47" s="9"/>
      <c r="HYC47" s="9"/>
      <c r="HYD47" s="9"/>
      <c r="HYE47" s="9"/>
      <c r="HYF47" s="9"/>
      <c r="HYG47" s="9"/>
      <c r="HYH47" s="9"/>
      <c r="HYI47" s="9"/>
      <c r="HYJ47" s="9"/>
      <c r="HYK47" s="9"/>
      <c r="HYL47" s="9"/>
      <c r="HYM47" s="9"/>
      <c r="HYN47" s="9"/>
      <c r="HYO47" s="9"/>
      <c r="HYP47" s="9"/>
      <c r="HYQ47" s="9"/>
      <c r="HYR47" s="9"/>
      <c r="HYS47" s="9"/>
      <c r="HYT47" s="9"/>
      <c r="HYU47" s="9"/>
      <c r="HYV47" s="9"/>
      <c r="HYW47" s="9"/>
      <c r="HYX47" s="9"/>
      <c r="HYY47" s="9"/>
      <c r="HYZ47" s="9"/>
      <c r="HZA47" s="9"/>
      <c r="HZB47" s="9"/>
      <c r="HZC47" s="9"/>
      <c r="HZD47" s="9"/>
      <c r="HZE47" s="9"/>
      <c r="HZF47" s="9"/>
      <c r="HZG47" s="9"/>
      <c r="HZH47" s="9"/>
      <c r="HZI47" s="9"/>
      <c r="HZJ47" s="9"/>
      <c r="HZK47" s="9"/>
      <c r="HZL47" s="9"/>
      <c r="HZM47" s="9"/>
      <c r="HZN47" s="9"/>
      <c r="HZO47" s="9"/>
      <c r="HZP47" s="9"/>
      <c r="HZQ47" s="9"/>
      <c r="HZR47" s="9"/>
      <c r="HZS47" s="9"/>
      <c r="HZT47" s="9"/>
      <c r="HZU47" s="9"/>
      <c r="HZV47" s="9"/>
      <c r="HZW47" s="9"/>
      <c r="HZX47" s="9"/>
      <c r="HZY47" s="9"/>
      <c r="HZZ47" s="9"/>
      <c r="IAA47" s="9"/>
      <c r="IAB47" s="9"/>
      <c r="IAC47" s="9"/>
      <c r="IAD47" s="9"/>
      <c r="IAE47" s="9"/>
      <c r="IAF47" s="9"/>
      <c r="IAG47" s="9"/>
      <c r="IAH47" s="9"/>
      <c r="IAI47" s="9"/>
      <c r="IAJ47" s="9"/>
      <c r="IAK47" s="9"/>
      <c r="IAL47" s="9"/>
      <c r="IAM47" s="9"/>
      <c r="IAN47" s="9"/>
      <c r="IAO47" s="9"/>
      <c r="IAP47" s="9"/>
      <c r="IAQ47" s="9"/>
      <c r="IAR47" s="9"/>
      <c r="IAS47" s="9"/>
      <c r="IAT47" s="9"/>
      <c r="IAU47" s="9"/>
      <c r="IAV47" s="9"/>
      <c r="IAW47" s="9"/>
      <c r="IAX47" s="9"/>
      <c r="IAY47" s="9"/>
      <c r="IAZ47" s="9"/>
      <c r="IBA47" s="9"/>
      <c r="IBB47" s="9"/>
      <c r="IBC47" s="9"/>
      <c r="IBD47" s="9"/>
      <c r="IBE47" s="9"/>
      <c r="IBF47" s="9"/>
      <c r="IBG47" s="9"/>
      <c r="IBH47" s="9"/>
      <c r="IBI47" s="9"/>
      <c r="IBJ47" s="9"/>
      <c r="IBK47" s="9"/>
      <c r="IBL47" s="9"/>
      <c r="IBM47" s="9"/>
      <c r="IBN47" s="9"/>
      <c r="IBO47" s="9"/>
      <c r="IBP47" s="9"/>
      <c r="IBQ47" s="9"/>
      <c r="IBR47" s="9"/>
      <c r="IBS47" s="9"/>
      <c r="IBT47" s="9"/>
      <c r="IBU47" s="9"/>
      <c r="IBV47" s="9"/>
      <c r="IBW47" s="9"/>
      <c r="IBX47" s="9"/>
      <c r="IBY47" s="9"/>
      <c r="IBZ47" s="9"/>
      <c r="ICA47" s="9"/>
      <c r="ICB47" s="9"/>
      <c r="ICC47" s="9"/>
      <c r="ICD47" s="9"/>
      <c r="ICE47" s="9"/>
      <c r="ICF47" s="9"/>
      <c r="ICG47" s="9"/>
      <c r="ICH47" s="9"/>
      <c r="ICI47" s="9"/>
      <c r="ICJ47" s="9"/>
      <c r="ICK47" s="9"/>
      <c r="ICL47" s="9"/>
      <c r="ICM47" s="9"/>
      <c r="ICN47" s="9"/>
      <c r="ICO47" s="9"/>
      <c r="ICP47" s="9"/>
      <c r="ICQ47" s="9"/>
      <c r="ICR47" s="9"/>
      <c r="ICS47" s="9"/>
      <c r="ICT47" s="9"/>
      <c r="ICU47" s="9"/>
      <c r="ICV47" s="9"/>
      <c r="ICW47" s="9"/>
      <c r="ICX47" s="9"/>
      <c r="ICY47" s="9"/>
      <c r="ICZ47" s="9"/>
      <c r="IDA47" s="9"/>
      <c r="IDB47" s="9"/>
      <c r="IDC47" s="9"/>
      <c r="IDD47" s="9"/>
      <c r="IDE47" s="9"/>
      <c r="IDF47" s="9"/>
      <c r="IDG47" s="9"/>
      <c r="IDH47" s="9"/>
      <c r="IDI47" s="9"/>
      <c r="IDJ47" s="9"/>
      <c r="IDK47" s="9"/>
      <c r="IDL47" s="9"/>
      <c r="IDM47" s="9"/>
      <c r="IDN47" s="9"/>
      <c r="IDO47" s="9"/>
      <c r="IDP47" s="9"/>
      <c r="IDQ47" s="9"/>
      <c r="IDR47" s="9"/>
      <c r="IDS47" s="9"/>
      <c r="IDT47" s="9"/>
      <c r="IDU47" s="9"/>
      <c r="IDV47" s="9"/>
      <c r="IDW47" s="9"/>
      <c r="IDX47" s="9"/>
      <c r="IDY47" s="9"/>
      <c r="IDZ47" s="9"/>
      <c r="IEA47" s="9"/>
      <c r="IEB47" s="9"/>
      <c r="IEC47" s="9"/>
      <c r="IED47" s="9"/>
      <c r="IEE47" s="9"/>
      <c r="IEF47" s="9"/>
      <c r="IEG47" s="9"/>
      <c r="IEH47" s="9"/>
      <c r="IEI47" s="9"/>
      <c r="IEJ47" s="9"/>
      <c r="IEK47" s="9"/>
      <c r="IEL47" s="9"/>
      <c r="IEM47" s="9"/>
      <c r="IEN47" s="9"/>
      <c r="IEO47" s="9"/>
      <c r="IEP47" s="9"/>
      <c r="IEQ47" s="9"/>
      <c r="IER47" s="9"/>
      <c r="IES47" s="9"/>
      <c r="IET47" s="9"/>
      <c r="IEU47" s="9"/>
      <c r="IEV47" s="9"/>
      <c r="IEW47" s="9"/>
      <c r="IEX47" s="9"/>
      <c r="IEY47" s="9"/>
      <c r="IEZ47" s="9"/>
      <c r="IFA47" s="9"/>
      <c r="IFB47" s="9"/>
      <c r="IFC47" s="9"/>
      <c r="IFD47" s="9"/>
      <c r="IFE47" s="9"/>
      <c r="IFF47" s="9"/>
      <c r="IFG47" s="9"/>
      <c r="IFH47" s="9"/>
      <c r="IFI47" s="9"/>
      <c r="IFJ47" s="9"/>
      <c r="IFK47" s="9"/>
      <c r="IFL47" s="9"/>
      <c r="IFM47" s="9"/>
      <c r="IFN47" s="9"/>
      <c r="IFO47" s="9"/>
      <c r="IFP47" s="9"/>
      <c r="IFQ47" s="9"/>
      <c r="IFR47" s="9"/>
      <c r="IFS47" s="9"/>
      <c r="IFT47" s="9"/>
      <c r="IFU47" s="9"/>
      <c r="IFV47" s="9"/>
      <c r="IFW47" s="9"/>
      <c r="IFX47" s="9"/>
      <c r="IFY47" s="9"/>
      <c r="IFZ47" s="9"/>
      <c r="IGA47" s="9"/>
      <c r="IGB47" s="9"/>
      <c r="IGC47" s="9"/>
      <c r="IGD47" s="9"/>
      <c r="IGE47" s="9"/>
      <c r="IGF47" s="9"/>
      <c r="IGG47" s="9"/>
      <c r="IGH47" s="9"/>
      <c r="IGI47" s="9"/>
      <c r="IGJ47" s="9"/>
      <c r="IGK47" s="9"/>
      <c r="IGL47" s="9"/>
      <c r="IGM47" s="9"/>
      <c r="IGN47" s="9"/>
      <c r="IGO47" s="9"/>
      <c r="IGP47" s="9"/>
      <c r="IGQ47" s="9"/>
      <c r="IGR47" s="9"/>
      <c r="IGS47" s="9"/>
      <c r="IGT47" s="9"/>
      <c r="IGU47" s="9"/>
      <c r="IGV47" s="9"/>
      <c r="IGW47" s="9"/>
      <c r="IGX47" s="9"/>
      <c r="IGY47" s="9"/>
      <c r="IGZ47" s="9"/>
      <c r="IHA47" s="9"/>
      <c r="IHB47" s="9"/>
      <c r="IHC47" s="9"/>
      <c r="IHD47" s="9"/>
      <c r="IHE47" s="9"/>
      <c r="IHF47" s="9"/>
      <c r="IHG47" s="9"/>
      <c r="IHH47" s="9"/>
      <c r="IHI47" s="9"/>
      <c r="IHJ47" s="9"/>
      <c r="IHK47" s="9"/>
      <c r="IHL47" s="9"/>
      <c r="IHM47" s="9"/>
      <c r="IHN47" s="9"/>
      <c r="IHO47" s="9"/>
      <c r="IHP47" s="9"/>
      <c r="IHQ47" s="9"/>
      <c r="IHR47" s="9"/>
      <c r="IHS47" s="9"/>
      <c r="IHT47" s="9"/>
      <c r="IHU47" s="9"/>
      <c r="IHV47" s="9"/>
      <c r="IHW47" s="9"/>
      <c r="IHX47" s="9"/>
      <c r="IHY47" s="9"/>
      <c r="IHZ47" s="9"/>
      <c r="IIA47" s="9"/>
      <c r="IIB47" s="9"/>
      <c r="IIC47" s="9"/>
      <c r="IID47" s="9"/>
      <c r="IIE47" s="9"/>
      <c r="IIF47" s="9"/>
      <c r="IIG47" s="9"/>
      <c r="IIH47" s="9"/>
      <c r="III47" s="9"/>
      <c r="IIJ47" s="9"/>
      <c r="IIK47" s="9"/>
      <c r="IIL47" s="9"/>
      <c r="IIM47" s="9"/>
      <c r="IIN47" s="9"/>
      <c r="IIO47" s="9"/>
      <c r="IIP47" s="9"/>
      <c r="IIQ47" s="9"/>
      <c r="IIR47" s="9"/>
      <c r="IIS47" s="9"/>
      <c r="IIT47" s="9"/>
      <c r="IIU47" s="9"/>
      <c r="IIV47" s="9"/>
      <c r="IIW47" s="9"/>
      <c r="IIX47" s="9"/>
      <c r="IIY47" s="9"/>
      <c r="IIZ47" s="9"/>
      <c r="IJA47" s="9"/>
      <c r="IJB47" s="9"/>
      <c r="IJC47" s="9"/>
      <c r="IJD47" s="9"/>
      <c r="IJE47" s="9"/>
      <c r="IJF47" s="9"/>
      <c r="IJG47" s="9"/>
      <c r="IJH47" s="9"/>
      <c r="IJI47" s="9"/>
      <c r="IJJ47" s="9"/>
      <c r="IJK47" s="9"/>
      <c r="IJL47" s="9"/>
      <c r="IJM47" s="9"/>
      <c r="IJN47" s="9"/>
      <c r="IJO47" s="9"/>
      <c r="IJP47" s="9"/>
      <c r="IJQ47" s="9"/>
      <c r="IJR47" s="9"/>
      <c r="IJS47" s="9"/>
      <c r="IJT47" s="9"/>
      <c r="IJU47" s="9"/>
      <c r="IJV47" s="9"/>
      <c r="IJW47" s="9"/>
      <c r="IJX47" s="9"/>
      <c r="IJY47" s="9"/>
      <c r="IJZ47" s="9"/>
      <c r="IKA47" s="9"/>
      <c r="IKB47" s="9"/>
      <c r="IKC47" s="9"/>
      <c r="IKD47" s="9"/>
      <c r="IKE47" s="9"/>
      <c r="IKF47" s="9"/>
      <c r="IKG47" s="9"/>
      <c r="IKH47" s="9"/>
      <c r="IKI47" s="9"/>
      <c r="IKJ47" s="9"/>
      <c r="IKK47" s="9"/>
      <c r="IKL47" s="9"/>
      <c r="IKM47" s="9"/>
      <c r="IKN47" s="9"/>
      <c r="IKO47" s="9"/>
      <c r="IKP47" s="9"/>
      <c r="IKQ47" s="9"/>
      <c r="IKR47" s="9"/>
      <c r="IKS47" s="9"/>
      <c r="IKT47" s="9"/>
      <c r="IKU47" s="9"/>
      <c r="IKV47" s="9"/>
      <c r="IKW47" s="9"/>
      <c r="IKX47" s="9"/>
      <c r="IKY47" s="9"/>
      <c r="IKZ47" s="9"/>
      <c r="ILA47" s="9"/>
      <c r="ILB47" s="9"/>
      <c r="ILC47" s="9"/>
      <c r="ILD47" s="9"/>
      <c r="ILE47" s="9"/>
      <c r="ILF47" s="9"/>
      <c r="ILG47" s="9"/>
      <c r="ILH47" s="9"/>
      <c r="ILI47" s="9"/>
      <c r="ILJ47" s="9"/>
      <c r="ILK47" s="9"/>
      <c r="ILL47" s="9"/>
      <c r="ILM47" s="9"/>
      <c r="ILN47" s="9"/>
      <c r="ILO47" s="9"/>
      <c r="ILP47" s="9"/>
      <c r="ILQ47" s="9"/>
      <c r="ILR47" s="9"/>
      <c r="ILS47" s="9"/>
      <c r="ILT47" s="9"/>
      <c r="ILU47" s="9"/>
      <c r="ILV47" s="9"/>
      <c r="ILW47" s="9"/>
      <c r="ILX47" s="9"/>
      <c r="ILY47" s="9"/>
      <c r="ILZ47" s="9"/>
      <c r="IMA47" s="9"/>
      <c r="IMB47" s="9"/>
      <c r="IMC47" s="9"/>
      <c r="IMD47" s="9"/>
      <c r="IME47" s="9"/>
      <c r="IMF47" s="9"/>
      <c r="IMG47" s="9"/>
      <c r="IMH47" s="9"/>
      <c r="IMI47" s="9"/>
      <c r="IMJ47" s="9"/>
      <c r="IMK47" s="9"/>
      <c r="IML47" s="9"/>
      <c r="IMM47" s="9"/>
      <c r="IMN47" s="9"/>
      <c r="IMO47" s="9"/>
      <c r="IMP47" s="9"/>
      <c r="IMQ47" s="9"/>
      <c r="IMR47" s="9"/>
      <c r="IMS47" s="9"/>
      <c r="IMT47" s="9"/>
      <c r="IMU47" s="9"/>
      <c r="IMV47" s="9"/>
      <c r="IMW47" s="9"/>
      <c r="IMX47" s="9"/>
      <c r="IMY47" s="9"/>
      <c r="IMZ47" s="9"/>
      <c r="INA47" s="9"/>
      <c r="INB47" s="9"/>
      <c r="INC47" s="9"/>
      <c r="IND47" s="9"/>
      <c r="INE47" s="9"/>
      <c r="INF47" s="9"/>
      <c r="ING47" s="9"/>
      <c r="INH47" s="9"/>
      <c r="INI47" s="9"/>
      <c r="INJ47" s="9"/>
      <c r="INK47" s="9"/>
      <c r="INL47" s="9"/>
      <c r="INM47" s="9"/>
      <c r="INN47" s="9"/>
      <c r="INO47" s="9"/>
      <c r="INP47" s="9"/>
      <c r="INQ47" s="9"/>
      <c r="INR47" s="9"/>
      <c r="INS47" s="9"/>
      <c r="INT47" s="9"/>
      <c r="INU47" s="9"/>
      <c r="INV47" s="9"/>
      <c r="INW47" s="9"/>
      <c r="INX47" s="9"/>
      <c r="INY47" s="9"/>
      <c r="INZ47" s="9"/>
      <c r="IOA47" s="9"/>
      <c r="IOB47" s="9"/>
      <c r="IOC47" s="9"/>
      <c r="IOD47" s="9"/>
      <c r="IOE47" s="9"/>
      <c r="IOF47" s="9"/>
      <c r="IOG47" s="9"/>
      <c r="IOH47" s="9"/>
      <c r="IOI47" s="9"/>
      <c r="IOJ47" s="9"/>
      <c r="IOK47" s="9"/>
      <c r="IOL47" s="9"/>
      <c r="IOM47" s="9"/>
      <c r="ION47" s="9"/>
      <c r="IOO47" s="9"/>
      <c r="IOP47" s="9"/>
      <c r="IOQ47" s="9"/>
      <c r="IOR47" s="9"/>
      <c r="IOS47" s="9"/>
      <c r="IOT47" s="9"/>
      <c r="IOU47" s="9"/>
      <c r="IOV47" s="9"/>
      <c r="IOW47" s="9"/>
      <c r="IOX47" s="9"/>
      <c r="IOY47" s="9"/>
      <c r="IOZ47" s="9"/>
      <c r="IPA47" s="9"/>
      <c r="IPB47" s="9"/>
      <c r="IPC47" s="9"/>
      <c r="IPD47" s="9"/>
      <c r="IPE47" s="9"/>
      <c r="IPF47" s="9"/>
      <c r="IPG47" s="9"/>
      <c r="IPH47" s="9"/>
      <c r="IPI47" s="9"/>
      <c r="IPJ47" s="9"/>
      <c r="IPK47" s="9"/>
      <c r="IPL47" s="9"/>
      <c r="IPM47" s="9"/>
      <c r="IPN47" s="9"/>
      <c r="IPO47" s="9"/>
      <c r="IPP47" s="9"/>
      <c r="IPQ47" s="9"/>
      <c r="IPR47" s="9"/>
      <c r="IPS47" s="9"/>
      <c r="IPT47" s="9"/>
      <c r="IPU47" s="9"/>
      <c r="IPV47" s="9"/>
      <c r="IPW47" s="9"/>
      <c r="IPX47" s="9"/>
      <c r="IPY47" s="9"/>
      <c r="IPZ47" s="9"/>
      <c r="IQA47" s="9"/>
      <c r="IQB47" s="9"/>
      <c r="IQC47" s="9"/>
      <c r="IQD47" s="9"/>
      <c r="IQE47" s="9"/>
      <c r="IQF47" s="9"/>
      <c r="IQG47" s="9"/>
      <c r="IQH47" s="9"/>
      <c r="IQI47" s="9"/>
      <c r="IQJ47" s="9"/>
      <c r="IQK47" s="9"/>
      <c r="IQL47" s="9"/>
      <c r="IQM47" s="9"/>
      <c r="IQN47" s="9"/>
      <c r="IQO47" s="9"/>
      <c r="IQP47" s="9"/>
      <c r="IQQ47" s="9"/>
      <c r="IQR47" s="9"/>
      <c r="IQS47" s="9"/>
      <c r="IQT47" s="9"/>
      <c r="IQU47" s="9"/>
      <c r="IQV47" s="9"/>
      <c r="IQW47" s="9"/>
      <c r="IQX47" s="9"/>
      <c r="IQY47" s="9"/>
      <c r="IQZ47" s="9"/>
      <c r="IRA47" s="9"/>
      <c r="IRB47" s="9"/>
      <c r="IRC47" s="9"/>
      <c r="IRD47" s="9"/>
      <c r="IRE47" s="9"/>
      <c r="IRF47" s="9"/>
      <c r="IRG47" s="9"/>
      <c r="IRH47" s="9"/>
      <c r="IRI47" s="9"/>
      <c r="IRJ47" s="9"/>
      <c r="IRK47" s="9"/>
      <c r="IRL47" s="9"/>
      <c r="IRM47" s="9"/>
      <c r="IRN47" s="9"/>
      <c r="IRO47" s="9"/>
      <c r="IRP47" s="9"/>
      <c r="IRQ47" s="9"/>
      <c r="IRR47" s="9"/>
      <c r="IRS47" s="9"/>
      <c r="IRT47" s="9"/>
      <c r="IRU47" s="9"/>
      <c r="IRV47" s="9"/>
      <c r="IRW47" s="9"/>
      <c r="IRX47" s="9"/>
      <c r="IRY47" s="9"/>
      <c r="IRZ47" s="9"/>
      <c r="ISA47" s="9"/>
      <c r="ISB47" s="9"/>
      <c r="ISC47" s="9"/>
      <c r="ISD47" s="9"/>
      <c r="ISE47" s="9"/>
      <c r="ISF47" s="9"/>
      <c r="ISG47" s="9"/>
      <c r="ISH47" s="9"/>
      <c r="ISI47" s="9"/>
      <c r="ISJ47" s="9"/>
      <c r="ISK47" s="9"/>
      <c r="ISL47" s="9"/>
      <c r="ISM47" s="9"/>
      <c r="ISN47" s="9"/>
      <c r="ISO47" s="9"/>
      <c r="ISP47" s="9"/>
      <c r="ISQ47" s="9"/>
      <c r="ISR47" s="9"/>
      <c r="ISS47" s="9"/>
      <c r="IST47" s="9"/>
      <c r="ISU47" s="9"/>
      <c r="ISV47" s="9"/>
      <c r="ISW47" s="9"/>
      <c r="ISX47" s="9"/>
      <c r="ISY47" s="9"/>
      <c r="ISZ47" s="9"/>
      <c r="ITA47" s="9"/>
      <c r="ITB47" s="9"/>
      <c r="ITC47" s="9"/>
      <c r="ITD47" s="9"/>
      <c r="ITE47" s="9"/>
      <c r="ITF47" s="9"/>
      <c r="ITG47" s="9"/>
      <c r="ITH47" s="9"/>
      <c r="ITI47" s="9"/>
      <c r="ITJ47" s="9"/>
      <c r="ITK47" s="9"/>
      <c r="ITL47" s="9"/>
      <c r="ITM47" s="9"/>
      <c r="ITN47" s="9"/>
      <c r="ITO47" s="9"/>
      <c r="ITP47" s="9"/>
      <c r="ITQ47" s="9"/>
      <c r="ITR47" s="9"/>
      <c r="ITS47" s="9"/>
      <c r="ITT47" s="9"/>
      <c r="ITU47" s="9"/>
      <c r="ITV47" s="9"/>
      <c r="ITW47" s="9"/>
      <c r="ITX47" s="9"/>
      <c r="ITY47" s="9"/>
      <c r="ITZ47" s="9"/>
      <c r="IUA47" s="9"/>
      <c r="IUB47" s="9"/>
      <c r="IUC47" s="9"/>
      <c r="IUD47" s="9"/>
      <c r="IUE47" s="9"/>
      <c r="IUF47" s="9"/>
      <c r="IUG47" s="9"/>
      <c r="IUH47" s="9"/>
      <c r="IUI47" s="9"/>
      <c r="IUJ47" s="9"/>
      <c r="IUK47" s="9"/>
      <c r="IUL47" s="9"/>
      <c r="IUM47" s="9"/>
      <c r="IUN47" s="9"/>
      <c r="IUO47" s="9"/>
      <c r="IUP47" s="9"/>
      <c r="IUQ47" s="9"/>
      <c r="IUR47" s="9"/>
      <c r="IUS47" s="9"/>
      <c r="IUT47" s="9"/>
      <c r="IUU47" s="9"/>
      <c r="IUV47" s="9"/>
      <c r="IUW47" s="9"/>
      <c r="IUX47" s="9"/>
      <c r="IUY47" s="9"/>
      <c r="IUZ47" s="9"/>
      <c r="IVA47" s="9"/>
      <c r="IVB47" s="9"/>
      <c r="IVC47" s="9"/>
      <c r="IVD47" s="9"/>
      <c r="IVE47" s="9"/>
      <c r="IVF47" s="9"/>
      <c r="IVG47" s="9"/>
      <c r="IVH47" s="9"/>
      <c r="IVI47" s="9"/>
      <c r="IVJ47" s="9"/>
      <c r="IVK47" s="9"/>
      <c r="IVL47" s="9"/>
      <c r="IVM47" s="9"/>
      <c r="IVN47" s="9"/>
      <c r="IVO47" s="9"/>
      <c r="IVP47" s="9"/>
      <c r="IVQ47" s="9"/>
      <c r="IVR47" s="9"/>
      <c r="IVS47" s="9"/>
      <c r="IVT47" s="9"/>
      <c r="IVU47" s="9"/>
      <c r="IVV47" s="9"/>
      <c r="IVW47" s="9"/>
      <c r="IVX47" s="9"/>
      <c r="IVY47" s="9"/>
      <c r="IVZ47" s="9"/>
      <c r="IWA47" s="9"/>
      <c r="IWB47" s="9"/>
      <c r="IWC47" s="9"/>
      <c r="IWD47" s="9"/>
      <c r="IWE47" s="9"/>
      <c r="IWF47" s="9"/>
      <c r="IWG47" s="9"/>
      <c r="IWH47" s="9"/>
      <c r="IWI47" s="9"/>
      <c r="IWJ47" s="9"/>
      <c r="IWK47" s="9"/>
      <c r="IWL47" s="9"/>
      <c r="IWM47" s="9"/>
      <c r="IWN47" s="9"/>
      <c r="IWO47" s="9"/>
      <c r="IWP47" s="9"/>
      <c r="IWQ47" s="9"/>
      <c r="IWR47" s="9"/>
      <c r="IWS47" s="9"/>
      <c r="IWT47" s="9"/>
      <c r="IWU47" s="9"/>
      <c r="IWV47" s="9"/>
      <c r="IWW47" s="9"/>
      <c r="IWX47" s="9"/>
      <c r="IWY47" s="9"/>
      <c r="IWZ47" s="9"/>
      <c r="IXA47" s="9"/>
      <c r="IXB47" s="9"/>
      <c r="IXC47" s="9"/>
      <c r="IXD47" s="9"/>
      <c r="IXE47" s="9"/>
      <c r="IXF47" s="9"/>
      <c r="IXG47" s="9"/>
      <c r="IXH47" s="9"/>
      <c r="IXI47" s="9"/>
      <c r="IXJ47" s="9"/>
      <c r="IXK47" s="9"/>
      <c r="IXL47" s="9"/>
      <c r="IXM47" s="9"/>
      <c r="IXN47" s="9"/>
      <c r="IXO47" s="9"/>
      <c r="IXP47" s="9"/>
      <c r="IXQ47" s="9"/>
      <c r="IXR47" s="9"/>
      <c r="IXS47" s="9"/>
      <c r="IXT47" s="9"/>
      <c r="IXU47" s="9"/>
      <c r="IXV47" s="9"/>
      <c r="IXW47" s="9"/>
      <c r="IXX47" s="9"/>
      <c r="IXY47" s="9"/>
      <c r="IXZ47" s="9"/>
      <c r="IYA47" s="9"/>
      <c r="IYB47" s="9"/>
      <c r="IYC47" s="9"/>
      <c r="IYD47" s="9"/>
      <c r="IYE47" s="9"/>
      <c r="IYF47" s="9"/>
      <c r="IYG47" s="9"/>
      <c r="IYH47" s="9"/>
      <c r="IYI47" s="9"/>
      <c r="IYJ47" s="9"/>
      <c r="IYK47" s="9"/>
      <c r="IYL47" s="9"/>
      <c r="IYM47" s="9"/>
      <c r="IYN47" s="9"/>
      <c r="IYO47" s="9"/>
      <c r="IYP47" s="9"/>
      <c r="IYQ47" s="9"/>
      <c r="IYR47" s="9"/>
      <c r="IYS47" s="9"/>
      <c r="IYT47" s="9"/>
      <c r="IYU47" s="9"/>
      <c r="IYV47" s="9"/>
      <c r="IYW47" s="9"/>
      <c r="IYX47" s="9"/>
      <c r="IYY47" s="9"/>
      <c r="IYZ47" s="9"/>
      <c r="IZA47" s="9"/>
      <c r="IZB47" s="9"/>
      <c r="IZC47" s="9"/>
      <c r="IZD47" s="9"/>
      <c r="IZE47" s="9"/>
      <c r="IZF47" s="9"/>
      <c r="IZG47" s="9"/>
      <c r="IZH47" s="9"/>
      <c r="IZI47" s="9"/>
      <c r="IZJ47" s="9"/>
      <c r="IZK47" s="9"/>
      <c r="IZL47" s="9"/>
      <c r="IZM47" s="9"/>
      <c r="IZN47" s="9"/>
      <c r="IZO47" s="9"/>
      <c r="IZP47" s="9"/>
      <c r="IZQ47" s="9"/>
      <c r="IZR47" s="9"/>
      <c r="IZS47" s="9"/>
      <c r="IZT47" s="9"/>
      <c r="IZU47" s="9"/>
      <c r="IZV47" s="9"/>
      <c r="IZW47" s="9"/>
      <c r="IZX47" s="9"/>
      <c r="IZY47" s="9"/>
      <c r="IZZ47" s="9"/>
      <c r="JAA47" s="9"/>
      <c r="JAB47" s="9"/>
      <c r="JAC47" s="9"/>
      <c r="JAD47" s="9"/>
      <c r="JAE47" s="9"/>
      <c r="JAF47" s="9"/>
      <c r="JAG47" s="9"/>
      <c r="JAH47" s="9"/>
      <c r="JAI47" s="9"/>
      <c r="JAJ47" s="9"/>
      <c r="JAK47" s="9"/>
      <c r="JAL47" s="9"/>
      <c r="JAM47" s="9"/>
      <c r="JAN47" s="9"/>
      <c r="JAO47" s="9"/>
      <c r="JAP47" s="9"/>
      <c r="JAQ47" s="9"/>
      <c r="JAR47" s="9"/>
      <c r="JAS47" s="9"/>
      <c r="JAT47" s="9"/>
      <c r="JAU47" s="9"/>
      <c r="JAV47" s="9"/>
      <c r="JAW47" s="9"/>
      <c r="JAX47" s="9"/>
      <c r="JAY47" s="9"/>
      <c r="JAZ47" s="9"/>
      <c r="JBA47" s="9"/>
      <c r="JBB47" s="9"/>
      <c r="JBC47" s="9"/>
      <c r="JBD47" s="9"/>
      <c r="JBE47" s="9"/>
      <c r="JBF47" s="9"/>
      <c r="JBG47" s="9"/>
      <c r="JBH47" s="9"/>
      <c r="JBI47" s="9"/>
      <c r="JBJ47" s="9"/>
      <c r="JBK47" s="9"/>
      <c r="JBL47" s="9"/>
      <c r="JBM47" s="9"/>
      <c r="JBN47" s="9"/>
      <c r="JBO47" s="9"/>
      <c r="JBP47" s="9"/>
      <c r="JBQ47" s="9"/>
      <c r="JBR47" s="9"/>
      <c r="JBS47" s="9"/>
      <c r="JBT47" s="9"/>
      <c r="JBU47" s="9"/>
      <c r="JBV47" s="9"/>
      <c r="JBW47" s="9"/>
      <c r="JBX47" s="9"/>
      <c r="JBY47" s="9"/>
      <c r="JBZ47" s="9"/>
      <c r="JCA47" s="9"/>
      <c r="JCB47" s="9"/>
      <c r="JCC47" s="9"/>
      <c r="JCD47" s="9"/>
      <c r="JCE47" s="9"/>
      <c r="JCF47" s="9"/>
      <c r="JCG47" s="9"/>
      <c r="JCH47" s="9"/>
      <c r="JCI47" s="9"/>
      <c r="JCJ47" s="9"/>
      <c r="JCK47" s="9"/>
      <c r="JCL47" s="9"/>
      <c r="JCM47" s="9"/>
      <c r="JCN47" s="9"/>
      <c r="JCO47" s="9"/>
      <c r="JCP47" s="9"/>
      <c r="JCQ47" s="9"/>
      <c r="JCR47" s="9"/>
      <c r="JCS47" s="9"/>
      <c r="JCT47" s="9"/>
      <c r="JCU47" s="9"/>
      <c r="JCV47" s="9"/>
      <c r="JCW47" s="9"/>
      <c r="JCX47" s="9"/>
      <c r="JCY47" s="9"/>
      <c r="JCZ47" s="9"/>
      <c r="JDA47" s="9"/>
      <c r="JDB47" s="9"/>
      <c r="JDC47" s="9"/>
      <c r="JDD47" s="9"/>
      <c r="JDE47" s="9"/>
      <c r="JDF47" s="9"/>
      <c r="JDG47" s="9"/>
      <c r="JDH47" s="9"/>
      <c r="JDI47" s="9"/>
      <c r="JDJ47" s="9"/>
      <c r="JDK47" s="9"/>
      <c r="JDL47" s="9"/>
      <c r="JDM47" s="9"/>
      <c r="JDN47" s="9"/>
      <c r="JDO47" s="9"/>
      <c r="JDP47" s="9"/>
      <c r="JDQ47" s="9"/>
      <c r="JDR47" s="9"/>
      <c r="JDS47" s="9"/>
      <c r="JDT47" s="9"/>
      <c r="JDU47" s="9"/>
      <c r="JDV47" s="9"/>
      <c r="JDW47" s="9"/>
      <c r="JDX47" s="9"/>
      <c r="JDY47" s="9"/>
      <c r="JDZ47" s="9"/>
      <c r="JEA47" s="9"/>
      <c r="JEB47" s="9"/>
      <c r="JEC47" s="9"/>
      <c r="JED47" s="9"/>
      <c r="JEE47" s="9"/>
      <c r="JEF47" s="9"/>
      <c r="JEG47" s="9"/>
      <c r="JEH47" s="9"/>
      <c r="JEI47" s="9"/>
      <c r="JEJ47" s="9"/>
      <c r="JEK47" s="9"/>
      <c r="JEL47" s="9"/>
      <c r="JEM47" s="9"/>
      <c r="JEN47" s="9"/>
      <c r="JEO47" s="9"/>
      <c r="JEP47" s="9"/>
      <c r="JEQ47" s="9"/>
      <c r="JER47" s="9"/>
      <c r="JES47" s="9"/>
      <c r="JET47" s="9"/>
      <c r="JEU47" s="9"/>
      <c r="JEV47" s="9"/>
      <c r="JEW47" s="9"/>
      <c r="JEX47" s="9"/>
      <c r="JEY47" s="9"/>
      <c r="JEZ47" s="9"/>
      <c r="JFA47" s="9"/>
      <c r="JFB47" s="9"/>
      <c r="JFC47" s="9"/>
      <c r="JFD47" s="9"/>
      <c r="JFE47" s="9"/>
      <c r="JFF47" s="9"/>
      <c r="JFG47" s="9"/>
      <c r="JFH47" s="9"/>
      <c r="JFI47" s="9"/>
      <c r="JFJ47" s="9"/>
      <c r="JFK47" s="9"/>
      <c r="JFL47" s="9"/>
      <c r="JFM47" s="9"/>
      <c r="JFN47" s="9"/>
      <c r="JFO47" s="9"/>
      <c r="JFP47" s="9"/>
      <c r="JFQ47" s="9"/>
      <c r="JFR47" s="9"/>
      <c r="JFS47" s="9"/>
      <c r="JFT47" s="9"/>
      <c r="JFU47" s="9"/>
      <c r="JFV47" s="9"/>
      <c r="JFW47" s="9"/>
      <c r="JFX47" s="9"/>
      <c r="JFY47" s="9"/>
      <c r="JFZ47" s="9"/>
      <c r="JGA47" s="9"/>
      <c r="JGB47" s="9"/>
      <c r="JGC47" s="9"/>
      <c r="JGD47" s="9"/>
      <c r="JGE47" s="9"/>
      <c r="JGF47" s="9"/>
      <c r="JGG47" s="9"/>
      <c r="JGH47" s="9"/>
      <c r="JGI47" s="9"/>
      <c r="JGJ47" s="9"/>
      <c r="JGK47" s="9"/>
      <c r="JGL47" s="9"/>
      <c r="JGM47" s="9"/>
      <c r="JGN47" s="9"/>
      <c r="JGO47" s="9"/>
      <c r="JGP47" s="9"/>
      <c r="JGQ47" s="9"/>
      <c r="JGR47" s="9"/>
      <c r="JGS47" s="9"/>
      <c r="JGT47" s="9"/>
      <c r="JGU47" s="9"/>
      <c r="JGV47" s="9"/>
      <c r="JGW47" s="9"/>
      <c r="JGX47" s="9"/>
      <c r="JGY47" s="9"/>
      <c r="JGZ47" s="9"/>
      <c r="JHA47" s="9"/>
      <c r="JHB47" s="9"/>
      <c r="JHC47" s="9"/>
      <c r="JHD47" s="9"/>
      <c r="JHE47" s="9"/>
      <c r="JHF47" s="9"/>
      <c r="JHG47" s="9"/>
      <c r="JHH47" s="9"/>
      <c r="JHI47" s="9"/>
      <c r="JHJ47" s="9"/>
      <c r="JHK47" s="9"/>
      <c r="JHL47" s="9"/>
      <c r="JHM47" s="9"/>
      <c r="JHN47" s="9"/>
      <c r="JHO47" s="9"/>
      <c r="JHP47" s="9"/>
      <c r="JHQ47" s="9"/>
      <c r="JHR47" s="9"/>
      <c r="JHS47" s="9"/>
      <c r="JHT47" s="9"/>
      <c r="JHU47" s="9"/>
      <c r="JHV47" s="9"/>
      <c r="JHW47" s="9"/>
      <c r="JHX47" s="9"/>
      <c r="JHY47" s="9"/>
      <c r="JHZ47" s="9"/>
      <c r="JIA47" s="9"/>
      <c r="JIB47" s="9"/>
      <c r="JIC47" s="9"/>
      <c r="JID47" s="9"/>
      <c r="JIE47" s="9"/>
      <c r="JIF47" s="9"/>
      <c r="JIG47" s="9"/>
      <c r="JIH47" s="9"/>
      <c r="JII47" s="9"/>
      <c r="JIJ47" s="9"/>
      <c r="JIK47" s="9"/>
      <c r="JIL47" s="9"/>
      <c r="JIM47" s="9"/>
      <c r="JIN47" s="9"/>
      <c r="JIO47" s="9"/>
      <c r="JIP47" s="9"/>
      <c r="JIQ47" s="9"/>
      <c r="JIR47" s="9"/>
      <c r="JIS47" s="9"/>
      <c r="JIT47" s="9"/>
      <c r="JIU47" s="9"/>
      <c r="JIV47" s="9"/>
      <c r="JIW47" s="9"/>
      <c r="JIX47" s="9"/>
      <c r="JIY47" s="9"/>
      <c r="JIZ47" s="9"/>
      <c r="JJA47" s="9"/>
      <c r="JJB47" s="9"/>
      <c r="JJC47" s="9"/>
      <c r="JJD47" s="9"/>
      <c r="JJE47" s="9"/>
      <c r="JJF47" s="9"/>
      <c r="JJG47" s="9"/>
      <c r="JJH47" s="9"/>
      <c r="JJI47" s="9"/>
      <c r="JJJ47" s="9"/>
      <c r="JJK47" s="9"/>
      <c r="JJL47" s="9"/>
      <c r="JJM47" s="9"/>
      <c r="JJN47" s="9"/>
      <c r="JJO47" s="9"/>
      <c r="JJP47" s="9"/>
      <c r="JJQ47" s="9"/>
      <c r="JJR47" s="9"/>
      <c r="JJS47" s="9"/>
      <c r="JJT47" s="9"/>
      <c r="JJU47" s="9"/>
      <c r="JJV47" s="9"/>
      <c r="JJW47" s="9"/>
      <c r="JJX47" s="9"/>
      <c r="JJY47" s="9"/>
      <c r="JJZ47" s="9"/>
      <c r="JKA47" s="9"/>
      <c r="JKB47" s="9"/>
      <c r="JKC47" s="9"/>
      <c r="JKD47" s="9"/>
      <c r="JKE47" s="9"/>
      <c r="JKF47" s="9"/>
      <c r="JKG47" s="9"/>
      <c r="JKH47" s="9"/>
      <c r="JKI47" s="9"/>
      <c r="JKJ47" s="9"/>
      <c r="JKK47" s="9"/>
      <c r="JKL47" s="9"/>
      <c r="JKM47" s="9"/>
      <c r="JKN47" s="9"/>
      <c r="JKO47" s="9"/>
      <c r="JKP47" s="9"/>
      <c r="JKQ47" s="9"/>
      <c r="JKR47" s="9"/>
      <c r="JKS47" s="9"/>
      <c r="JKT47" s="9"/>
      <c r="JKU47" s="9"/>
      <c r="JKV47" s="9"/>
      <c r="JKW47" s="9"/>
      <c r="JKX47" s="9"/>
      <c r="JKY47" s="9"/>
      <c r="JKZ47" s="9"/>
      <c r="JLA47" s="9"/>
      <c r="JLB47" s="9"/>
      <c r="JLC47" s="9"/>
      <c r="JLD47" s="9"/>
      <c r="JLE47" s="9"/>
      <c r="JLF47" s="9"/>
      <c r="JLG47" s="9"/>
      <c r="JLH47" s="9"/>
      <c r="JLI47" s="9"/>
      <c r="JLJ47" s="9"/>
      <c r="JLK47" s="9"/>
      <c r="JLL47" s="9"/>
      <c r="JLM47" s="9"/>
      <c r="JLN47" s="9"/>
      <c r="JLO47" s="9"/>
      <c r="JLP47" s="9"/>
      <c r="JLQ47" s="9"/>
      <c r="JLR47" s="9"/>
      <c r="JLS47" s="9"/>
      <c r="JLT47" s="9"/>
      <c r="JLU47" s="9"/>
      <c r="JLV47" s="9"/>
      <c r="JLW47" s="9"/>
      <c r="JLX47" s="9"/>
      <c r="JLY47" s="9"/>
      <c r="JLZ47" s="9"/>
      <c r="JMA47" s="9"/>
      <c r="JMB47" s="9"/>
      <c r="JMC47" s="9"/>
      <c r="JMD47" s="9"/>
      <c r="JME47" s="9"/>
      <c r="JMF47" s="9"/>
      <c r="JMG47" s="9"/>
      <c r="JMH47" s="9"/>
      <c r="JMI47" s="9"/>
      <c r="JMJ47" s="9"/>
      <c r="JMK47" s="9"/>
      <c r="JML47" s="9"/>
      <c r="JMM47" s="9"/>
      <c r="JMN47" s="9"/>
      <c r="JMO47" s="9"/>
      <c r="JMP47" s="9"/>
      <c r="JMQ47" s="9"/>
      <c r="JMR47" s="9"/>
      <c r="JMS47" s="9"/>
      <c r="JMT47" s="9"/>
      <c r="JMU47" s="9"/>
      <c r="JMV47" s="9"/>
      <c r="JMW47" s="9"/>
      <c r="JMX47" s="9"/>
      <c r="JMY47" s="9"/>
      <c r="JMZ47" s="9"/>
      <c r="JNA47" s="9"/>
      <c r="JNB47" s="9"/>
      <c r="JNC47" s="9"/>
      <c r="JND47" s="9"/>
      <c r="JNE47" s="9"/>
      <c r="JNF47" s="9"/>
      <c r="JNG47" s="9"/>
      <c r="JNH47" s="9"/>
      <c r="JNI47" s="9"/>
      <c r="JNJ47" s="9"/>
      <c r="JNK47" s="9"/>
      <c r="JNL47" s="9"/>
      <c r="JNM47" s="9"/>
      <c r="JNN47" s="9"/>
      <c r="JNO47" s="9"/>
      <c r="JNP47" s="9"/>
      <c r="JNQ47" s="9"/>
      <c r="JNR47" s="9"/>
      <c r="JNS47" s="9"/>
      <c r="JNT47" s="9"/>
      <c r="JNU47" s="9"/>
      <c r="JNV47" s="9"/>
      <c r="JNW47" s="9"/>
      <c r="JNX47" s="9"/>
      <c r="JNY47" s="9"/>
      <c r="JNZ47" s="9"/>
      <c r="JOA47" s="9"/>
      <c r="JOB47" s="9"/>
      <c r="JOC47" s="9"/>
      <c r="JOD47" s="9"/>
      <c r="JOE47" s="9"/>
      <c r="JOF47" s="9"/>
      <c r="JOG47" s="9"/>
      <c r="JOH47" s="9"/>
      <c r="JOI47" s="9"/>
      <c r="JOJ47" s="9"/>
      <c r="JOK47" s="9"/>
      <c r="JOL47" s="9"/>
      <c r="JOM47" s="9"/>
      <c r="JON47" s="9"/>
      <c r="JOO47" s="9"/>
      <c r="JOP47" s="9"/>
      <c r="JOQ47" s="9"/>
      <c r="JOR47" s="9"/>
      <c r="JOS47" s="9"/>
      <c r="JOT47" s="9"/>
      <c r="JOU47" s="9"/>
      <c r="JOV47" s="9"/>
      <c r="JOW47" s="9"/>
      <c r="JOX47" s="9"/>
      <c r="JOY47" s="9"/>
      <c r="JOZ47" s="9"/>
      <c r="JPA47" s="9"/>
      <c r="JPB47" s="9"/>
      <c r="JPC47" s="9"/>
      <c r="JPD47" s="9"/>
      <c r="JPE47" s="9"/>
      <c r="JPF47" s="9"/>
      <c r="JPG47" s="9"/>
      <c r="JPH47" s="9"/>
      <c r="JPI47" s="9"/>
      <c r="JPJ47" s="9"/>
      <c r="JPK47" s="9"/>
      <c r="JPL47" s="9"/>
      <c r="JPM47" s="9"/>
      <c r="JPN47" s="9"/>
      <c r="JPO47" s="9"/>
      <c r="JPP47" s="9"/>
      <c r="JPQ47" s="9"/>
      <c r="JPR47" s="9"/>
      <c r="JPS47" s="9"/>
      <c r="JPT47" s="9"/>
      <c r="JPU47" s="9"/>
      <c r="JPV47" s="9"/>
      <c r="JPW47" s="9"/>
      <c r="JPX47" s="9"/>
      <c r="JPY47" s="9"/>
      <c r="JPZ47" s="9"/>
      <c r="JQA47" s="9"/>
      <c r="JQB47" s="9"/>
      <c r="JQC47" s="9"/>
      <c r="JQD47" s="9"/>
      <c r="JQE47" s="9"/>
      <c r="JQF47" s="9"/>
      <c r="JQG47" s="9"/>
      <c r="JQH47" s="9"/>
      <c r="JQI47" s="9"/>
      <c r="JQJ47" s="9"/>
      <c r="JQK47" s="9"/>
      <c r="JQL47" s="9"/>
      <c r="JQM47" s="9"/>
      <c r="JQN47" s="9"/>
      <c r="JQO47" s="9"/>
      <c r="JQP47" s="9"/>
      <c r="JQQ47" s="9"/>
      <c r="JQR47" s="9"/>
      <c r="JQS47" s="9"/>
      <c r="JQT47" s="9"/>
      <c r="JQU47" s="9"/>
      <c r="JQV47" s="9"/>
      <c r="JQW47" s="9"/>
      <c r="JQX47" s="9"/>
      <c r="JQY47" s="9"/>
      <c r="JQZ47" s="9"/>
      <c r="JRA47" s="9"/>
      <c r="JRB47" s="9"/>
      <c r="JRC47" s="9"/>
      <c r="JRD47" s="9"/>
      <c r="JRE47" s="9"/>
      <c r="JRF47" s="9"/>
      <c r="JRG47" s="9"/>
      <c r="JRH47" s="9"/>
      <c r="JRI47" s="9"/>
      <c r="JRJ47" s="9"/>
      <c r="JRK47" s="9"/>
      <c r="JRL47" s="9"/>
      <c r="JRM47" s="9"/>
      <c r="JRN47" s="9"/>
      <c r="JRO47" s="9"/>
      <c r="JRP47" s="9"/>
      <c r="JRQ47" s="9"/>
      <c r="JRR47" s="9"/>
      <c r="JRS47" s="9"/>
      <c r="JRT47" s="9"/>
      <c r="JRU47" s="9"/>
      <c r="JRV47" s="9"/>
      <c r="JRW47" s="9"/>
      <c r="JRX47" s="9"/>
      <c r="JRY47" s="9"/>
      <c r="JRZ47" s="9"/>
      <c r="JSA47" s="9"/>
      <c r="JSB47" s="9"/>
      <c r="JSC47" s="9"/>
      <c r="JSD47" s="9"/>
      <c r="JSE47" s="9"/>
      <c r="JSF47" s="9"/>
      <c r="JSG47" s="9"/>
      <c r="JSH47" s="9"/>
      <c r="JSI47" s="9"/>
      <c r="JSJ47" s="9"/>
      <c r="JSK47" s="9"/>
      <c r="JSL47" s="9"/>
      <c r="JSM47" s="9"/>
      <c r="JSN47" s="9"/>
      <c r="JSO47" s="9"/>
      <c r="JSP47" s="9"/>
      <c r="JSQ47" s="9"/>
      <c r="JSR47" s="9"/>
      <c r="JSS47" s="9"/>
      <c r="JST47" s="9"/>
      <c r="JSU47" s="9"/>
      <c r="JSV47" s="9"/>
      <c r="JSW47" s="9"/>
      <c r="JSX47" s="9"/>
      <c r="JSY47" s="9"/>
      <c r="JSZ47" s="9"/>
      <c r="JTA47" s="9"/>
      <c r="JTB47" s="9"/>
      <c r="JTC47" s="9"/>
      <c r="JTD47" s="9"/>
      <c r="JTE47" s="9"/>
      <c r="JTF47" s="9"/>
      <c r="JTG47" s="9"/>
      <c r="JTH47" s="9"/>
      <c r="JTI47" s="9"/>
      <c r="JTJ47" s="9"/>
      <c r="JTK47" s="9"/>
      <c r="JTL47" s="9"/>
      <c r="JTM47" s="9"/>
      <c r="JTN47" s="9"/>
      <c r="JTO47" s="9"/>
      <c r="JTP47" s="9"/>
      <c r="JTQ47" s="9"/>
      <c r="JTR47" s="9"/>
      <c r="JTS47" s="9"/>
      <c r="JTT47" s="9"/>
      <c r="JTU47" s="9"/>
      <c r="JTV47" s="9"/>
      <c r="JTW47" s="9"/>
      <c r="JTX47" s="9"/>
      <c r="JTY47" s="9"/>
      <c r="JTZ47" s="9"/>
      <c r="JUA47" s="9"/>
      <c r="JUB47" s="9"/>
      <c r="JUC47" s="9"/>
      <c r="JUD47" s="9"/>
      <c r="JUE47" s="9"/>
      <c r="JUF47" s="9"/>
      <c r="JUG47" s="9"/>
      <c r="JUH47" s="9"/>
      <c r="JUI47" s="9"/>
      <c r="JUJ47" s="9"/>
      <c r="JUK47" s="9"/>
      <c r="JUL47" s="9"/>
      <c r="JUM47" s="9"/>
      <c r="JUN47" s="9"/>
      <c r="JUO47" s="9"/>
      <c r="JUP47" s="9"/>
      <c r="JUQ47" s="9"/>
      <c r="JUR47" s="9"/>
      <c r="JUS47" s="9"/>
      <c r="JUT47" s="9"/>
      <c r="JUU47" s="9"/>
      <c r="JUV47" s="9"/>
      <c r="JUW47" s="9"/>
      <c r="JUX47" s="9"/>
      <c r="JUY47" s="9"/>
      <c r="JUZ47" s="9"/>
      <c r="JVA47" s="9"/>
      <c r="JVB47" s="9"/>
      <c r="JVC47" s="9"/>
      <c r="JVD47" s="9"/>
      <c r="JVE47" s="9"/>
      <c r="JVF47" s="9"/>
      <c r="JVG47" s="9"/>
      <c r="JVH47" s="9"/>
      <c r="JVI47" s="9"/>
      <c r="JVJ47" s="9"/>
      <c r="JVK47" s="9"/>
      <c r="JVL47" s="9"/>
      <c r="JVM47" s="9"/>
      <c r="JVN47" s="9"/>
      <c r="JVO47" s="9"/>
      <c r="JVP47" s="9"/>
      <c r="JVQ47" s="9"/>
      <c r="JVR47" s="9"/>
      <c r="JVS47" s="9"/>
      <c r="JVT47" s="9"/>
      <c r="JVU47" s="9"/>
      <c r="JVV47" s="9"/>
      <c r="JVW47" s="9"/>
      <c r="JVX47" s="9"/>
      <c r="JVY47" s="9"/>
      <c r="JVZ47" s="9"/>
      <c r="JWA47" s="9"/>
      <c r="JWB47" s="9"/>
      <c r="JWC47" s="9"/>
      <c r="JWD47" s="9"/>
      <c r="JWE47" s="9"/>
      <c r="JWF47" s="9"/>
      <c r="JWG47" s="9"/>
      <c r="JWH47" s="9"/>
      <c r="JWI47" s="9"/>
      <c r="JWJ47" s="9"/>
      <c r="JWK47" s="9"/>
      <c r="JWL47" s="9"/>
      <c r="JWM47" s="9"/>
      <c r="JWN47" s="9"/>
      <c r="JWO47" s="9"/>
      <c r="JWP47" s="9"/>
      <c r="JWQ47" s="9"/>
      <c r="JWR47" s="9"/>
      <c r="JWS47" s="9"/>
      <c r="JWT47" s="9"/>
      <c r="JWU47" s="9"/>
      <c r="JWV47" s="9"/>
      <c r="JWW47" s="9"/>
      <c r="JWX47" s="9"/>
      <c r="JWY47" s="9"/>
      <c r="JWZ47" s="9"/>
      <c r="JXA47" s="9"/>
      <c r="JXB47" s="9"/>
      <c r="JXC47" s="9"/>
      <c r="JXD47" s="9"/>
      <c r="JXE47" s="9"/>
      <c r="JXF47" s="9"/>
      <c r="JXG47" s="9"/>
      <c r="JXH47" s="9"/>
      <c r="JXI47" s="9"/>
      <c r="JXJ47" s="9"/>
      <c r="JXK47" s="9"/>
      <c r="JXL47" s="9"/>
      <c r="JXM47" s="9"/>
      <c r="JXN47" s="9"/>
      <c r="JXO47" s="9"/>
      <c r="JXP47" s="9"/>
      <c r="JXQ47" s="9"/>
      <c r="JXR47" s="9"/>
      <c r="JXS47" s="9"/>
      <c r="JXT47" s="9"/>
      <c r="JXU47" s="9"/>
      <c r="JXV47" s="9"/>
      <c r="JXW47" s="9"/>
      <c r="JXX47" s="9"/>
      <c r="JXY47" s="9"/>
      <c r="JXZ47" s="9"/>
      <c r="JYA47" s="9"/>
      <c r="JYB47" s="9"/>
      <c r="JYC47" s="9"/>
      <c r="JYD47" s="9"/>
      <c r="JYE47" s="9"/>
      <c r="JYF47" s="9"/>
      <c r="JYG47" s="9"/>
      <c r="JYH47" s="9"/>
      <c r="JYI47" s="9"/>
      <c r="JYJ47" s="9"/>
      <c r="JYK47" s="9"/>
      <c r="JYL47" s="9"/>
      <c r="JYM47" s="9"/>
      <c r="JYN47" s="9"/>
      <c r="JYO47" s="9"/>
      <c r="JYP47" s="9"/>
      <c r="JYQ47" s="9"/>
      <c r="JYR47" s="9"/>
      <c r="JYS47" s="9"/>
      <c r="JYT47" s="9"/>
      <c r="JYU47" s="9"/>
      <c r="JYV47" s="9"/>
      <c r="JYW47" s="9"/>
      <c r="JYX47" s="9"/>
      <c r="JYY47" s="9"/>
      <c r="JYZ47" s="9"/>
      <c r="JZA47" s="9"/>
      <c r="JZB47" s="9"/>
      <c r="JZC47" s="9"/>
      <c r="JZD47" s="9"/>
      <c r="JZE47" s="9"/>
      <c r="JZF47" s="9"/>
      <c r="JZG47" s="9"/>
      <c r="JZH47" s="9"/>
      <c r="JZI47" s="9"/>
      <c r="JZJ47" s="9"/>
      <c r="JZK47" s="9"/>
      <c r="JZL47" s="9"/>
      <c r="JZM47" s="9"/>
      <c r="JZN47" s="9"/>
      <c r="JZO47" s="9"/>
      <c r="JZP47" s="9"/>
      <c r="JZQ47" s="9"/>
      <c r="JZR47" s="9"/>
      <c r="JZS47" s="9"/>
      <c r="JZT47" s="9"/>
      <c r="JZU47" s="9"/>
      <c r="JZV47" s="9"/>
      <c r="JZW47" s="9"/>
      <c r="JZX47" s="9"/>
      <c r="JZY47" s="9"/>
      <c r="JZZ47" s="9"/>
      <c r="KAA47" s="9"/>
      <c r="KAB47" s="9"/>
      <c r="KAC47" s="9"/>
      <c r="KAD47" s="9"/>
      <c r="KAE47" s="9"/>
      <c r="KAF47" s="9"/>
      <c r="KAG47" s="9"/>
      <c r="KAH47" s="9"/>
      <c r="KAI47" s="9"/>
      <c r="KAJ47" s="9"/>
      <c r="KAK47" s="9"/>
      <c r="KAL47" s="9"/>
      <c r="KAM47" s="9"/>
      <c r="KAN47" s="9"/>
      <c r="KAO47" s="9"/>
      <c r="KAP47" s="9"/>
      <c r="KAQ47" s="9"/>
      <c r="KAR47" s="9"/>
      <c r="KAS47" s="9"/>
      <c r="KAT47" s="9"/>
      <c r="KAU47" s="9"/>
      <c r="KAV47" s="9"/>
      <c r="KAW47" s="9"/>
      <c r="KAX47" s="9"/>
      <c r="KAY47" s="9"/>
      <c r="KAZ47" s="9"/>
      <c r="KBA47" s="9"/>
      <c r="KBB47" s="9"/>
      <c r="KBC47" s="9"/>
      <c r="KBD47" s="9"/>
      <c r="KBE47" s="9"/>
      <c r="KBF47" s="9"/>
      <c r="KBG47" s="9"/>
      <c r="KBH47" s="9"/>
      <c r="KBI47" s="9"/>
      <c r="KBJ47" s="9"/>
      <c r="KBK47" s="9"/>
      <c r="KBL47" s="9"/>
      <c r="KBM47" s="9"/>
      <c r="KBN47" s="9"/>
      <c r="KBO47" s="9"/>
      <c r="KBP47" s="9"/>
      <c r="KBQ47" s="9"/>
      <c r="KBR47" s="9"/>
      <c r="KBS47" s="9"/>
      <c r="KBT47" s="9"/>
      <c r="KBU47" s="9"/>
      <c r="KBV47" s="9"/>
      <c r="KBW47" s="9"/>
      <c r="KBX47" s="9"/>
      <c r="KBY47" s="9"/>
      <c r="KBZ47" s="9"/>
      <c r="KCA47" s="9"/>
      <c r="KCB47" s="9"/>
      <c r="KCC47" s="9"/>
      <c r="KCD47" s="9"/>
      <c r="KCE47" s="9"/>
      <c r="KCF47" s="9"/>
      <c r="KCG47" s="9"/>
      <c r="KCH47" s="9"/>
      <c r="KCI47" s="9"/>
      <c r="KCJ47" s="9"/>
      <c r="KCK47" s="9"/>
      <c r="KCL47" s="9"/>
      <c r="KCM47" s="9"/>
      <c r="KCN47" s="9"/>
      <c r="KCO47" s="9"/>
      <c r="KCP47" s="9"/>
      <c r="KCQ47" s="9"/>
      <c r="KCR47" s="9"/>
      <c r="KCS47" s="9"/>
      <c r="KCT47" s="9"/>
      <c r="KCU47" s="9"/>
      <c r="KCV47" s="9"/>
      <c r="KCW47" s="9"/>
      <c r="KCX47" s="9"/>
      <c r="KCY47" s="9"/>
      <c r="KCZ47" s="9"/>
      <c r="KDA47" s="9"/>
      <c r="KDB47" s="9"/>
      <c r="KDC47" s="9"/>
      <c r="KDD47" s="9"/>
      <c r="KDE47" s="9"/>
      <c r="KDF47" s="9"/>
      <c r="KDG47" s="9"/>
      <c r="KDH47" s="9"/>
      <c r="KDI47" s="9"/>
      <c r="KDJ47" s="9"/>
      <c r="KDK47" s="9"/>
      <c r="KDL47" s="9"/>
      <c r="KDM47" s="9"/>
      <c r="KDN47" s="9"/>
      <c r="KDO47" s="9"/>
      <c r="KDP47" s="9"/>
      <c r="KDQ47" s="9"/>
      <c r="KDR47" s="9"/>
      <c r="KDS47" s="9"/>
      <c r="KDT47" s="9"/>
      <c r="KDU47" s="9"/>
      <c r="KDV47" s="9"/>
      <c r="KDW47" s="9"/>
      <c r="KDX47" s="9"/>
      <c r="KDY47" s="9"/>
      <c r="KDZ47" s="9"/>
      <c r="KEA47" s="9"/>
      <c r="KEB47" s="9"/>
      <c r="KEC47" s="9"/>
      <c r="KED47" s="9"/>
      <c r="KEE47" s="9"/>
      <c r="KEF47" s="9"/>
      <c r="KEG47" s="9"/>
      <c r="KEH47" s="9"/>
      <c r="KEI47" s="9"/>
      <c r="KEJ47" s="9"/>
      <c r="KEK47" s="9"/>
      <c r="KEL47" s="9"/>
      <c r="KEM47" s="9"/>
      <c r="KEN47" s="494"/>
    </row>
    <row r="48" spans="1:7580" s="1673" customFormat="1" ht="15.75" x14ac:dyDescent="0.2">
      <c r="A48" s="1583">
        <v>81</v>
      </c>
      <c r="B48" s="1600" t="s">
        <v>327</v>
      </c>
      <c r="C48" s="1667">
        <v>62400</v>
      </c>
      <c r="D48" s="1668" t="s">
        <v>234</v>
      </c>
      <c r="E48" s="1668"/>
      <c r="F48" s="1669" t="s">
        <v>241</v>
      </c>
      <c r="G48" s="1669" t="s">
        <v>42</v>
      </c>
      <c r="H48" s="1604">
        <v>12</v>
      </c>
      <c r="I48" s="1604">
        <v>8</v>
      </c>
      <c r="J48" s="1030">
        <f t="shared" si="16"/>
        <v>10</v>
      </c>
      <c r="K48" s="1030">
        <f t="shared" si="17"/>
        <v>10</v>
      </c>
      <c r="L48" s="1670"/>
      <c r="M48" s="1670"/>
      <c r="N48" s="1590">
        <f t="shared" si="11"/>
        <v>0</v>
      </c>
      <c r="O48" s="1670"/>
      <c r="P48" s="1590"/>
      <c r="Q48" s="1592">
        <f t="shared" si="12"/>
        <v>3</v>
      </c>
      <c r="R48" s="1590"/>
      <c r="S48" s="1590"/>
      <c r="T48" s="1590"/>
      <c r="U48" s="1590"/>
      <c r="V48" s="1671"/>
      <c r="W48" s="1654"/>
      <c r="X48" s="1654"/>
      <c r="Y48" s="1654"/>
      <c r="Z48" s="1654"/>
      <c r="AA48" s="1654"/>
      <c r="AB48" s="1654"/>
      <c r="AC48" s="1672"/>
      <c r="AD48" s="1654"/>
      <c r="AE48" s="1672">
        <v>1</v>
      </c>
      <c r="AF48" s="1654"/>
      <c r="AG48" s="1654"/>
      <c r="AH48" s="1654"/>
      <c r="AI48" s="1639"/>
      <c r="AJ48" s="1602">
        <f t="shared" si="13"/>
        <v>14</v>
      </c>
      <c r="AK48" s="1597"/>
      <c r="AL48" s="1597">
        <f>+IF(D48="PC",1,0)</f>
        <v>1</v>
      </c>
      <c r="AM48" s="1588">
        <f>IF(D48="PC", +IF(AJ48&gt;17,1,0),0)</f>
        <v>0</v>
      </c>
      <c r="AN48" s="1588">
        <f>IF(E48="CA",1,0)</f>
        <v>0</v>
      </c>
      <c r="AO48" s="1597">
        <f>+IF(G48="S",5,+IF(D48="PM",10,12))</f>
        <v>12</v>
      </c>
      <c r="AP48" s="1598">
        <f>+C48*AO48*AJ48</f>
        <v>10483200</v>
      </c>
      <c r="AQ48" s="1598">
        <v>115008</v>
      </c>
      <c r="AR48" s="1598">
        <v>340620</v>
      </c>
      <c r="AS48" s="1598">
        <f>AP48*$AN$2*AN48</f>
        <v>0</v>
      </c>
      <c r="AT48" s="1598">
        <f>SUM(AP48:AS48)/AO48</f>
        <v>911569</v>
      </c>
      <c r="AU48" s="1598">
        <f>AT48*5/44</f>
        <v>103587.38636363637</v>
      </c>
      <c r="AV48" s="1583"/>
      <c r="AW48" s="1583"/>
      <c r="AX48" s="1583"/>
      <c r="AY48" s="1583"/>
      <c r="AZ48" s="1583"/>
      <c r="BA48" s="1640"/>
      <c r="BB48" s="1640"/>
      <c r="BC48" s="1640"/>
      <c r="BD48" s="1640"/>
      <c r="BE48" s="1640"/>
      <c r="BF48" s="1640"/>
      <c r="BG48" s="1640"/>
      <c r="BH48" s="1640"/>
      <c r="BI48" s="1640"/>
      <c r="BJ48" s="1640"/>
      <c r="BK48" s="1640"/>
      <c r="BL48" s="1640"/>
      <c r="BM48" s="1640"/>
      <c r="BN48" s="1640"/>
      <c r="BO48" s="1640"/>
      <c r="BP48" s="1640"/>
      <c r="BQ48" s="1640"/>
      <c r="BR48" s="1640"/>
      <c r="BS48" s="1640"/>
      <c r="BT48" s="1640"/>
      <c r="BU48" s="1640"/>
      <c r="BV48" s="1640"/>
      <c r="BW48" s="1640"/>
      <c r="BX48" s="1640"/>
      <c r="BY48" s="1640"/>
      <c r="BZ48" s="1640"/>
      <c r="CA48" s="1640"/>
      <c r="CB48" s="1640"/>
      <c r="CC48" s="1640"/>
      <c r="CD48" s="1640"/>
      <c r="CE48" s="1640"/>
      <c r="CF48" s="1640"/>
      <c r="CG48" s="1640"/>
      <c r="CH48" s="1640"/>
      <c r="CI48" s="1640"/>
      <c r="CJ48" s="1640"/>
      <c r="CK48" s="1640"/>
      <c r="CL48" s="1640"/>
      <c r="CM48" s="1640"/>
      <c r="CN48" s="1640"/>
      <c r="CO48" s="1640"/>
      <c r="CP48" s="1640"/>
      <c r="CQ48" s="1640"/>
      <c r="CR48" s="1640"/>
      <c r="CS48" s="1640"/>
      <c r="CT48" s="1640"/>
      <c r="CU48" s="1640"/>
      <c r="CV48" s="1640"/>
      <c r="CW48" s="1640"/>
      <c r="CX48" s="1640"/>
      <c r="CY48" s="1640"/>
      <c r="CZ48" s="1640"/>
      <c r="DA48" s="1640"/>
      <c r="DB48" s="1640"/>
      <c r="DC48" s="1640"/>
      <c r="DD48" s="1640"/>
      <c r="DE48" s="1640"/>
      <c r="DF48" s="1640"/>
      <c r="DG48" s="1640"/>
      <c r="DH48" s="1640"/>
      <c r="DI48" s="1640"/>
      <c r="DJ48" s="1640"/>
      <c r="DK48" s="1640"/>
      <c r="DL48" s="1640"/>
      <c r="DM48" s="1640"/>
      <c r="DN48" s="1640"/>
      <c r="DO48" s="1640"/>
      <c r="DP48" s="1640"/>
      <c r="DQ48" s="1640"/>
      <c r="DR48" s="1640"/>
      <c r="DS48" s="1640"/>
      <c r="DT48" s="1640"/>
      <c r="DU48" s="1640"/>
      <c r="DV48" s="1640"/>
      <c r="DW48" s="1640"/>
      <c r="DX48" s="1640"/>
      <c r="DY48" s="1640"/>
      <c r="DZ48" s="1640"/>
      <c r="EA48" s="1640"/>
      <c r="EB48" s="1640"/>
      <c r="EC48" s="1640"/>
      <c r="ED48" s="1640"/>
      <c r="EE48" s="1640"/>
      <c r="EF48" s="1640"/>
      <c r="EG48" s="1640"/>
      <c r="EH48" s="1640"/>
      <c r="EI48" s="1640"/>
      <c r="EJ48" s="1640"/>
      <c r="EK48" s="1640"/>
      <c r="EL48" s="1640"/>
      <c r="EM48" s="1640"/>
      <c r="EN48" s="1640"/>
      <c r="EO48" s="1640"/>
      <c r="EP48" s="1640"/>
      <c r="EQ48" s="1640"/>
      <c r="ER48" s="1640"/>
      <c r="ES48" s="1640"/>
      <c r="ET48" s="1640"/>
      <c r="EU48" s="1640"/>
      <c r="EV48" s="1640"/>
      <c r="EW48" s="1640"/>
      <c r="EX48" s="1640"/>
      <c r="EY48" s="1640"/>
      <c r="EZ48" s="1640"/>
      <c r="FA48" s="1640"/>
      <c r="FB48" s="1640"/>
      <c r="FC48" s="1640"/>
      <c r="FD48" s="1640"/>
      <c r="FE48" s="1640"/>
      <c r="FF48" s="1640"/>
      <c r="FG48" s="1640"/>
      <c r="FH48" s="1640"/>
      <c r="FI48" s="1640"/>
      <c r="FJ48" s="1640"/>
      <c r="FK48" s="1640"/>
      <c r="FL48" s="1640"/>
      <c r="FM48" s="1640"/>
      <c r="FN48" s="1640"/>
      <c r="FO48" s="1640"/>
      <c r="FP48" s="1640"/>
      <c r="FQ48" s="1640"/>
      <c r="FR48" s="1640"/>
      <c r="FS48" s="1640"/>
      <c r="FT48" s="1640"/>
      <c r="FU48" s="1640"/>
      <c r="FV48" s="1640"/>
      <c r="FW48" s="1640"/>
      <c r="FX48" s="1640"/>
      <c r="FY48" s="1640"/>
      <c r="FZ48" s="1640"/>
      <c r="GA48" s="1640"/>
      <c r="GB48" s="1640"/>
      <c r="GC48" s="1640"/>
      <c r="GD48" s="1640"/>
      <c r="GE48" s="1640"/>
      <c r="GF48" s="1640"/>
      <c r="GG48" s="1640"/>
      <c r="GH48" s="1640"/>
      <c r="GI48" s="1640"/>
      <c r="GJ48" s="1640"/>
      <c r="GK48" s="1640"/>
      <c r="GL48" s="1640"/>
      <c r="GM48" s="1640"/>
      <c r="GN48" s="1640"/>
      <c r="GO48" s="1640"/>
      <c r="GP48" s="1640"/>
      <c r="GQ48" s="1640"/>
      <c r="GR48" s="1640"/>
      <c r="GS48" s="1640"/>
      <c r="GT48" s="1640"/>
      <c r="GU48" s="1640"/>
      <c r="GV48" s="1640"/>
      <c r="GW48" s="1640"/>
      <c r="GX48" s="1640"/>
      <c r="GY48" s="1640"/>
      <c r="GZ48" s="1640"/>
      <c r="HA48" s="1640"/>
      <c r="HB48" s="1640"/>
      <c r="HC48" s="1640"/>
      <c r="HD48" s="1640"/>
      <c r="HE48" s="1640"/>
      <c r="HF48" s="1640"/>
      <c r="HG48" s="1640"/>
      <c r="HH48" s="1640"/>
      <c r="HI48" s="1640"/>
      <c r="HJ48" s="1640"/>
      <c r="HK48" s="1640"/>
      <c r="HL48" s="1640"/>
      <c r="HM48" s="1640"/>
      <c r="HN48" s="1640"/>
      <c r="HO48" s="1640"/>
      <c r="HP48" s="1640"/>
      <c r="HQ48" s="1640"/>
      <c r="HR48" s="1640"/>
      <c r="HS48" s="1640"/>
      <c r="HT48" s="1640"/>
      <c r="HU48" s="1640"/>
      <c r="HV48" s="1640"/>
      <c r="HW48" s="1640"/>
      <c r="HX48" s="1640"/>
      <c r="HY48" s="1640"/>
      <c r="HZ48" s="1640"/>
      <c r="IA48" s="1640"/>
      <c r="IB48" s="1640"/>
      <c r="IC48" s="1640"/>
      <c r="ID48" s="1640"/>
      <c r="IE48" s="1640"/>
      <c r="IF48" s="1640"/>
      <c r="IG48" s="1640"/>
      <c r="IH48" s="1640"/>
      <c r="II48" s="1640"/>
      <c r="IJ48" s="1640"/>
      <c r="IK48" s="1640"/>
      <c r="IL48" s="1640"/>
      <c r="IM48" s="1640"/>
      <c r="IN48" s="1640"/>
      <c r="IO48" s="1640"/>
      <c r="IP48" s="1640"/>
      <c r="IQ48" s="1640"/>
      <c r="IR48" s="1640"/>
      <c r="IS48" s="1640"/>
      <c r="IT48" s="1640"/>
      <c r="IU48" s="1640"/>
      <c r="IV48" s="1640"/>
      <c r="IW48" s="1640"/>
      <c r="IX48" s="1640"/>
      <c r="IY48" s="1640"/>
      <c r="IZ48" s="1640"/>
      <c r="JA48" s="1640"/>
      <c r="JB48" s="1640"/>
      <c r="JC48" s="1640"/>
      <c r="JD48" s="1640"/>
      <c r="JE48" s="1640"/>
      <c r="JF48" s="1640"/>
      <c r="JG48" s="1640"/>
      <c r="JH48" s="1640"/>
      <c r="JI48" s="1640"/>
      <c r="JJ48" s="1640"/>
      <c r="JK48" s="1640"/>
      <c r="JL48" s="1640"/>
      <c r="JM48" s="1640"/>
      <c r="JN48" s="1640"/>
      <c r="JO48" s="1640"/>
      <c r="JP48" s="1640"/>
      <c r="JQ48" s="1640"/>
      <c r="JR48" s="1640"/>
      <c r="JS48" s="1640"/>
      <c r="JT48" s="1640"/>
      <c r="JU48" s="1640"/>
      <c r="JV48" s="1640"/>
      <c r="JW48" s="1640"/>
      <c r="JX48" s="1640"/>
      <c r="JY48" s="1640"/>
      <c r="JZ48" s="1640"/>
      <c r="KA48" s="1640"/>
      <c r="KB48" s="1640"/>
      <c r="KC48" s="1640"/>
      <c r="KD48" s="1640"/>
      <c r="KE48" s="1640"/>
      <c r="KF48" s="1640"/>
      <c r="KG48" s="1640"/>
      <c r="KH48" s="1640"/>
      <c r="KI48" s="1640"/>
      <c r="KJ48" s="1640"/>
      <c r="KK48" s="1640"/>
      <c r="KL48" s="1640"/>
      <c r="KM48" s="1640"/>
      <c r="KN48" s="1640"/>
      <c r="KO48" s="1640"/>
      <c r="KP48" s="1640"/>
      <c r="KQ48" s="1640"/>
      <c r="KR48" s="1640"/>
      <c r="KS48" s="1640"/>
      <c r="KT48" s="1640"/>
      <c r="KU48" s="1640"/>
      <c r="KV48" s="1640"/>
      <c r="KW48" s="1640"/>
      <c r="KX48" s="1640"/>
      <c r="KY48" s="1640"/>
      <c r="KZ48" s="1640"/>
      <c r="LA48" s="1640"/>
      <c r="LB48" s="1640"/>
      <c r="LC48" s="1640"/>
      <c r="LD48" s="1640"/>
      <c r="LE48" s="1640"/>
      <c r="LF48" s="1640"/>
      <c r="LG48" s="1640"/>
      <c r="LH48" s="1640"/>
      <c r="LI48" s="1640"/>
      <c r="LJ48" s="1640"/>
      <c r="LK48" s="1640"/>
      <c r="LL48" s="1640"/>
      <c r="LM48" s="1640"/>
      <c r="LN48" s="1640"/>
      <c r="LO48" s="1640"/>
      <c r="LP48" s="1640"/>
      <c r="LQ48" s="1640"/>
      <c r="LR48" s="1640"/>
      <c r="LS48" s="1640"/>
      <c r="LT48" s="1640"/>
      <c r="LU48" s="1640"/>
      <c r="LV48" s="1640"/>
      <c r="LW48" s="1640"/>
      <c r="LX48" s="1640"/>
      <c r="LY48" s="1640"/>
      <c r="LZ48" s="1640"/>
      <c r="MA48" s="1640"/>
      <c r="MB48" s="1640"/>
      <c r="MC48" s="1640"/>
      <c r="MD48" s="1640"/>
      <c r="ME48" s="1640"/>
      <c r="MF48" s="1640"/>
      <c r="MG48" s="1640"/>
      <c r="MH48" s="1640"/>
      <c r="MI48" s="1640"/>
      <c r="MJ48" s="1640"/>
      <c r="MK48" s="1640"/>
      <c r="ML48" s="1640"/>
      <c r="MM48" s="1640"/>
      <c r="MN48" s="1640"/>
      <c r="MO48" s="1640"/>
      <c r="MP48" s="1640"/>
      <c r="MQ48" s="1640"/>
      <c r="MR48" s="1640"/>
      <c r="MS48" s="1640"/>
      <c r="MT48" s="1640"/>
      <c r="MU48" s="1640"/>
      <c r="MV48" s="1640"/>
      <c r="MW48" s="1640"/>
      <c r="MX48" s="1640"/>
      <c r="MY48" s="1640"/>
      <c r="MZ48" s="1640"/>
      <c r="NA48" s="1640"/>
      <c r="NB48" s="1640"/>
      <c r="NC48" s="1640"/>
      <c r="ND48" s="1640"/>
      <c r="NE48" s="1640"/>
      <c r="NF48" s="1640"/>
      <c r="NG48" s="1640"/>
      <c r="NH48" s="1640"/>
      <c r="NI48" s="1640"/>
      <c r="NJ48" s="1640"/>
      <c r="NK48" s="1640"/>
      <c r="NL48" s="1640"/>
      <c r="NM48" s="1640"/>
      <c r="NN48" s="1640"/>
      <c r="NO48" s="1640"/>
      <c r="NP48" s="1640"/>
      <c r="NQ48" s="1640"/>
      <c r="NR48" s="1640"/>
      <c r="NS48" s="1640"/>
      <c r="NT48" s="1640"/>
      <c r="NU48" s="1640"/>
      <c r="NV48" s="1640"/>
      <c r="NW48" s="1640"/>
      <c r="NX48" s="1640"/>
      <c r="NY48" s="1640"/>
      <c r="NZ48" s="1640"/>
      <c r="OA48" s="1640"/>
      <c r="OB48" s="1640"/>
      <c r="OC48" s="1640"/>
      <c r="OD48" s="1640"/>
      <c r="OE48" s="1640"/>
      <c r="OF48" s="1640"/>
      <c r="OG48" s="1640"/>
      <c r="OH48" s="1640"/>
      <c r="OI48" s="1640"/>
      <c r="OJ48" s="1640"/>
      <c r="OK48" s="1640"/>
      <c r="OL48" s="1640"/>
      <c r="OM48" s="1640"/>
      <c r="ON48" s="1640"/>
      <c r="OO48" s="1640"/>
      <c r="OP48" s="1640"/>
      <c r="OQ48" s="1640"/>
      <c r="OR48" s="1640"/>
      <c r="OS48" s="1640"/>
      <c r="OT48" s="1640"/>
      <c r="OU48" s="1640"/>
      <c r="OV48" s="1640"/>
      <c r="OW48" s="1640"/>
      <c r="OX48" s="1640"/>
      <c r="OY48" s="1640"/>
      <c r="OZ48" s="1640"/>
      <c r="PA48" s="1640"/>
      <c r="PB48" s="1640"/>
      <c r="PC48" s="1640"/>
      <c r="PD48" s="1640"/>
      <c r="PE48" s="1640"/>
      <c r="PF48" s="1640"/>
      <c r="PG48" s="1640"/>
      <c r="PH48" s="1640"/>
      <c r="PI48" s="1640"/>
      <c r="PJ48" s="1640"/>
      <c r="PK48" s="1640"/>
      <c r="PL48" s="1640"/>
      <c r="PM48" s="1640"/>
      <c r="PN48" s="1640"/>
      <c r="PO48" s="1640"/>
      <c r="PP48" s="1640"/>
      <c r="PQ48" s="1640"/>
      <c r="PR48" s="1640"/>
      <c r="PS48" s="1640"/>
      <c r="PT48" s="1640"/>
      <c r="PU48" s="1640"/>
      <c r="PV48" s="1640"/>
      <c r="PW48" s="1640"/>
      <c r="PX48" s="1640"/>
      <c r="PY48" s="1640"/>
      <c r="PZ48" s="1640"/>
      <c r="QA48" s="1640"/>
      <c r="QB48" s="1640"/>
      <c r="QC48" s="1640"/>
      <c r="QD48" s="1640"/>
      <c r="QE48" s="1640"/>
      <c r="QF48" s="1640"/>
      <c r="QG48" s="1640"/>
      <c r="QH48" s="1640"/>
      <c r="QI48" s="1640"/>
      <c r="QJ48" s="1640"/>
      <c r="QK48" s="1640"/>
      <c r="QL48" s="1640"/>
      <c r="QM48" s="1640"/>
      <c r="QN48" s="1640"/>
      <c r="QO48" s="1640"/>
      <c r="QP48" s="1640"/>
      <c r="QQ48" s="1640"/>
      <c r="QR48" s="1640"/>
      <c r="QS48" s="1640"/>
      <c r="QT48" s="1640"/>
      <c r="QU48" s="1640"/>
      <c r="QV48" s="1640"/>
      <c r="QW48" s="1640"/>
      <c r="QX48" s="1640"/>
      <c r="QY48" s="1640"/>
      <c r="QZ48" s="1640"/>
      <c r="RA48" s="1640"/>
      <c r="RB48" s="1640"/>
      <c r="RC48" s="1640"/>
      <c r="RD48" s="1640"/>
      <c r="RE48" s="1640"/>
      <c r="RF48" s="1640"/>
      <c r="RG48" s="1640"/>
      <c r="RH48" s="1640"/>
      <c r="RI48" s="1640"/>
      <c r="RJ48" s="1640"/>
      <c r="RK48" s="1640"/>
      <c r="RL48" s="1640"/>
      <c r="RM48" s="1640"/>
      <c r="RN48" s="1640"/>
      <c r="RO48" s="1640"/>
      <c r="RP48" s="1640"/>
      <c r="RQ48" s="1640"/>
      <c r="RR48" s="1640"/>
      <c r="RS48" s="1640"/>
      <c r="RT48" s="1640"/>
      <c r="RU48" s="1640"/>
      <c r="RV48" s="1640"/>
      <c r="RW48" s="1640"/>
      <c r="RX48" s="1640"/>
      <c r="RY48" s="1640"/>
      <c r="RZ48" s="1640"/>
      <c r="SA48" s="1640"/>
      <c r="SB48" s="1640"/>
      <c r="SC48" s="1640"/>
      <c r="SD48" s="1640"/>
      <c r="SE48" s="1640"/>
      <c r="SF48" s="1640"/>
      <c r="SG48" s="1640"/>
      <c r="SH48" s="1640"/>
      <c r="SI48" s="1640"/>
      <c r="SJ48" s="1640"/>
      <c r="SK48" s="1640"/>
      <c r="SL48" s="1640"/>
      <c r="SM48" s="1640"/>
      <c r="SN48" s="1640"/>
      <c r="SO48" s="1640"/>
      <c r="SP48" s="1640"/>
      <c r="SQ48" s="1640"/>
      <c r="SR48" s="1640"/>
      <c r="SS48" s="1640"/>
      <c r="ST48" s="1640"/>
      <c r="SU48" s="1640"/>
      <c r="SV48" s="1640"/>
      <c r="SW48" s="1640"/>
      <c r="SX48" s="1640"/>
      <c r="SY48" s="1640"/>
      <c r="SZ48" s="1640"/>
      <c r="TA48" s="1640"/>
      <c r="TB48" s="1640"/>
      <c r="TC48" s="1640"/>
      <c r="TD48" s="1640"/>
      <c r="TE48" s="1640"/>
      <c r="TF48" s="1640"/>
      <c r="TG48" s="1640"/>
      <c r="TH48" s="1640"/>
      <c r="TI48" s="1640"/>
      <c r="TJ48" s="1640"/>
      <c r="TK48" s="1640"/>
      <c r="TL48" s="1640"/>
      <c r="TM48" s="1640"/>
      <c r="TN48" s="1640"/>
      <c r="TO48" s="1640"/>
      <c r="TP48" s="1640"/>
      <c r="TQ48" s="1640"/>
      <c r="TR48" s="1640"/>
      <c r="TS48" s="1640"/>
      <c r="TT48" s="1640"/>
      <c r="TU48" s="1640"/>
      <c r="TV48" s="1640"/>
      <c r="TW48" s="1640"/>
      <c r="TX48" s="1640"/>
      <c r="TY48" s="1640"/>
      <c r="TZ48" s="1640"/>
      <c r="UA48" s="1640"/>
      <c r="UB48" s="1640"/>
      <c r="UC48" s="1640"/>
      <c r="UD48" s="1640"/>
      <c r="UE48" s="1640"/>
      <c r="UF48" s="1640"/>
      <c r="UG48" s="1640"/>
      <c r="UH48" s="1640"/>
      <c r="UI48" s="1640"/>
      <c r="UJ48" s="1640"/>
      <c r="UK48" s="1640"/>
      <c r="UL48" s="1640"/>
      <c r="UM48" s="1640"/>
      <c r="UN48" s="1640"/>
      <c r="UO48" s="1640"/>
      <c r="UP48" s="1640"/>
      <c r="UQ48" s="1640"/>
      <c r="UR48" s="1640"/>
      <c r="US48" s="1640"/>
      <c r="UT48" s="1640"/>
      <c r="UU48" s="1640"/>
      <c r="UV48" s="1640"/>
      <c r="UW48" s="1640"/>
      <c r="UX48" s="1640"/>
      <c r="UY48" s="1640"/>
      <c r="UZ48" s="1640"/>
      <c r="VA48" s="1640"/>
      <c r="VB48" s="1640"/>
      <c r="VC48" s="1640"/>
      <c r="VD48" s="1640"/>
      <c r="VE48" s="1640"/>
      <c r="VF48" s="1640"/>
      <c r="VG48" s="1640"/>
      <c r="VH48" s="1640"/>
      <c r="VI48" s="1640"/>
      <c r="VJ48" s="1640"/>
      <c r="VK48" s="1640"/>
      <c r="VL48" s="1640"/>
      <c r="VM48" s="1640"/>
      <c r="VN48" s="1640"/>
      <c r="VO48" s="1640"/>
      <c r="VP48" s="1640"/>
      <c r="VQ48" s="1640"/>
      <c r="VR48" s="1640"/>
      <c r="VS48" s="1640"/>
      <c r="VT48" s="1640"/>
      <c r="VU48" s="1640"/>
      <c r="VV48" s="1640"/>
      <c r="VW48" s="1640"/>
      <c r="VX48" s="1640"/>
      <c r="VY48" s="1640"/>
      <c r="VZ48" s="1640"/>
      <c r="WA48" s="1640"/>
      <c r="WB48" s="1640"/>
      <c r="WC48" s="1640"/>
      <c r="WD48" s="1640"/>
      <c r="WE48" s="1640"/>
      <c r="WF48" s="1640"/>
      <c r="WG48" s="1640"/>
      <c r="WH48" s="1640"/>
      <c r="WI48" s="1640"/>
      <c r="WJ48" s="1640"/>
      <c r="WK48" s="1640"/>
      <c r="WL48" s="1640"/>
      <c r="WM48" s="1640"/>
      <c r="WN48" s="1640"/>
      <c r="WO48" s="1640"/>
      <c r="WP48" s="1640"/>
      <c r="WQ48" s="1640"/>
      <c r="WR48" s="1640"/>
      <c r="WS48" s="1640"/>
      <c r="WT48" s="1640"/>
      <c r="WU48" s="1640"/>
      <c r="WV48" s="1640"/>
      <c r="WW48" s="1640"/>
      <c r="WX48" s="1640"/>
      <c r="WY48" s="1640"/>
      <c r="WZ48" s="1640"/>
      <c r="XA48" s="1640"/>
      <c r="XB48" s="1640"/>
      <c r="XC48" s="1640"/>
      <c r="XD48" s="1640"/>
      <c r="XE48" s="1640"/>
      <c r="XF48" s="1640"/>
      <c r="XG48" s="1640"/>
      <c r="XH48" s="1640"/>
      <c r="XI48" s="1640"/>
      <c r="XJ48" s="1640"/>
      <c r="XK48" s="1640"/>
      <c r="XL48" s="1640"/>
      <c r="XM48" s="1640"/>
      <c r="XN48" s="1640"/>
      <c r="XO48" s="1640"/>
      <c r="XP48" s="1640"/>
      <c r="XQ48" s="1640"/>
      <c r="XR48" s="1640"/>
      <c r="XS48" s="1640"/>
      <c r="XT48" s="1640"/>
      <c r="XU48" s="1640"/>
      <c r="XV48" s="1640"/>
      <c r="XW48" s="1640"/>
      <c r="XX48" s="1640"/>
      <c r="XY48" s="1640"/>
      <c r="XZ48" s="1640"/>
      <c r="YA48" s="1640"/>
      <c r="YB48" s="1640"/>
      <c r="YC48" s="1640"/>
      <c r="YD48" s="1640"/>
      <c r="YE48" s="1640"/>
      <c r="YF48" s="1640"/>
      <c r="YG48" s="1640"/>
      <c r="YH48" s="1640"/>
      <c r="YI48" s="1640"/>
      <c r="YJ48" s="1640"/>
      <c r="YK48" s="1640"/>
      <c r="YL48" s="1640"/>
      <c r="YM48" s="1640"/>
      <c r="YN48" s="1640"/>
      <c r="YO48" s="1640"/>
      <c r="YP48" s="1640"/>
      <c r="YQ48" s="1640"/>
      <c r="YR48" s="1640"/>
      <c r="YS48" s="1640"/>
      <c r="YT48" s="1640"/>
      <c r="YU48" s="1640"/>
      <c r="YV48" s="1640"/>
      <c r="YW48" s="1640"/>
      <c r="YX48" s="1640"/>
      <c r="YY48" s="1640"/>
      <c r="YZ48" s="1640"/>
      <c r="ZA48" s="1640"/>
      <c r="ZB48" s="1640"/>
      <c r="ZC48" s="1640"/>
      <c r="ZD48" s="1640"/>
      <c r="ZE48" s="1640"/>
      <c r="ZF48" s="1640"/>
      <c r="ZG48" s="1640"/>
      <c r="ZH48" s="1640"/>
      <c r="ZI48" s="1640"/>
      <c r="ZJ48" s="1640"/>
      <c r="ZK48" s="1640"/>
      <c r="ZL48" s="1640"/>
      <c r="ZM48" s="1640"/>
      <c r="ZN48" s="1640"/>
      <c r="ZO48" s="1640"/>
      <c r="ZP48" s="1640"/>
      <c r="ZQ48" s="1640"/>
      <c r="ZR48" s="1640"/>
      <c r="ZS48" s="1640"/>
      <c r="ZT48" s="1640"/>
      <c r="ZU48" s="1640"/>
      <c r="ZV48" s="1640"/>
      <c r="ZW48" s="1640"/>
      <c r="ZX48" s="1640"/>
      <c r="ZY48" s="1640"/>
      <c r="ZZ48" s="1640"/>
      <c r="AAA48" s="1640"/>
      <c r="AAB48" s="1640"/>
      <c r="AAC48" s="1640"/>
      <c r="AAD48" s="1640"/>
      <c r="AAE48" s="1640"/>
      <c r="AAF48" s="1640"/>
      <c r="AAG48" s="1640"/>
      <c r="AAH48" s="1640"/>
      <c r="AAI48" s="1640"/>
      <c r="AAJ48" s="1640"/>
      <c r="AAK48" s="1640"/>
      <c r="AAL48" s="1640"/>
      <c r="AAM48" s="1640"/>
      <c r="AAN48" s="1640"/>
      <c r="AAO48" s="1640"/>
      <c r="AAP48" s="1640"/>
      <c r="AAQ48" s="1640"/>
      <c r="AAR48" s="1640"/>
      <c r="AAS48" s="1640"/>
      <c r="AAT48" s="1640"/>
      <c r="AAU48" s="1640"/>
      <c r="AAV48" s="1640"/>
      <c r="AAW48" s="1640"/>
      <c r="AAX48" s="1640"/>
      <c r="AAY48" s="1640"/>
      <c r="AAZ48" s="1640"/>
      <c r="ABA48" s="1640"/>
      <c r="ABB48" s="1640"/>
      <c r="ABC48" s="1640"/>
      <c r="ABD48" s="1640"/>
      <c r="ABE48" s="1640"/>
      <c r="ABF48" s="1640"/>
      <c r="ABG48" s="1640"/>
      <c r="ABH48" s="1640"/>
      <c r="ABI48" s="1640"/>
      <c r="ABJ48" s="1640"/>
      <c r="ABK48" s="1640"/>
      <c r="ABL48" s="1640"/>
      <c r="ABM48" s="1640"/>
      <c r="ABN48" s="1640"/>
      <c r="ABO48" s="1640"/>
      <c r="ABP48" s="1640"/>
      <c r="ABQ48" s="1640"/>
      <c r="ABR48" s="1640"/>
      <c r="ABS48" s="1640"/>
      <c r="ABT48" s="1640"/>
      <c r="ABU48" s="1640"/>
      <c r="ABV48" s="1640"/>
      <c r="ABW48" s="1640"/>
      <c r="ABX48" s="1640"/>
      <c r="ABY48" s="1640"/>
      <c r="ABZ48" s="1640"/>
      <c r="ACA48" s="1640"/>
      <c r="ACB48" s="1640"/>
      <c r="ACC48" s="1640"/>
      <c r="ACD48" s="1640"/>
      <c r="ACE48" s="1640"/>
      <c r="ACF48" s="1640"/>
      <c r="ACG48" s="1640"/>
      <c r="ACH48" s="1640"/>
      <c r="ACI48" s="1640"/>
      <c r="ACJ48" s="1640"/>
      <c r="ACK48" s="1640"/>
      <c r="ACL48" s="1640"/>
      <c r="ACM48" s="1640"/>
      <c r="ACN48" s="1640"/>
      <c r="ACO48" s="1640"/>
      <c r="ACP48" s="1640"/>
      <c r="ACQ48" s="1640"/>
      <c r="ACR48" s="1640"/>
      <c r="ACS48" s="1640"/>
      <c r="ACT48" s="1640"/>
      <c r="ACU48" s="1640"/>
      <c r="ACV48" s="1640"/>
      <c r="ACW48" s="1640"/>
      <c r="ACX48" s="1640"/>
      <c r="ACY48" s="1640"/>
      <c r="ACZ48" s="1640"/>
      <c r="ADA48" s="1640"/>
      <c r="ADB48" s="1640"/>
      <c r="ADC48" s="1640"/>
      <c r="ADD48" s="1640"/>
      <c r="ADE48" s="1640"/>
      <c r="ADF48" s="1640"/>
      <c r="ADG48" s="1640"/>
      <c r="ADH48" s="1640"/>
      <c r="ADI48" s="1640"/>
      <c r="ADJ48" s="1640"/>
      <c r="ADK48" s="1640"/>
      <c r="ADL48" s="1640"/>
      <c r="ADM48" s="1640"/>
      <c r="ADN48" s="1640"/>
      <c r="ADO48" s="1640"/>
      <c r="ADP48" s="1640"/>
      <c r="ADQ48" s="1640"/>
      <c r="ADR48" s="1640"/>
      <c r="ADS48" s="1640"/>
      <c r="ADT48" s="1640"/>
      <c r="ADU48" s="1640"/>
      <c r="ADV48" s="1640"/>
      <c r="ADW48" s="1640"/>
      <c r="ADX48" s="1640"/>
      <c r="ADY48" s="1640"/>
      <c r="ADZ48" s="1640"/>
      <c r="AEA48" s="1640"/>
      <c r="AEB48" s="1640"/>
      <c r="AEC48" s="1640"/>
      <c r="AED48" s="1640"/>
      <c r="AEE48" s="1640"/>
      <c r="AEF48" s="1640"/>
      <c r="AEG48" s="1640"/>
      <c r="AEH48" s="1640"/>
      <c r="AEI48" s="1640"/>
      <c r="AEJ48" s="1640"/>
      <c r="AEK48" s="1640"/>
      <c r="AEL48" s="1640"/>
      <c r="AEM48" s="1640"/>
      <c r="AEN48" s="1640"/>
      <c r="AEO48" s="1640"/>
      <c r="AEP48" s="1640"/>
      <c r="AEQ48" s="1640"/>
      <c r="AER48" s="1640"/>
      <c r="AES48" s="1640"/>
      <c r="AET48" s="1640"/>
      <c r="AEU48" s="1640"/>
      <c r="AEV48" s="1640"/>
      <c r="AEW48" s="1640"/>
      <c r="AEX48" s="1640"/>
      <c r="AEY48" s="1640"/>
      <c r="AEZ48" s="1640"/>
      <c r="AFA48" s="1640"/>
      <c r="AFB48" s="1640"/>
      <c r="AFC48" s="1640"/>
      <c r="AFD48" s="1640"/>
      <c r="AFE48" s="1640"/>
      <c r="AFF48" s="1640"/>
      <c r="AFG48" s="1640"/>
      <c r="AFH48" s="1640"/>
      <c r="AFI48" s="1640"/>
      <c r="AFJ48" s="1640"/>
      <c r="AFK48" s="1640"/>
      <c r="AFL48" s="1640"/>
      <c r="AFM48" s="1640"/>
      <c r="AFN48" s="1640"/>
      <c r="AFO48" s="1640"/>
      <c r="AFP48" s="1640"/>
      <c r="AFQ48" s="1640"/>
      <c r="AFR48" s="1640"/>
      <c r="AFS48" s="1640"/>
      <c r="AFT48" s="1640"/>
      <c r="AFU48" s="1640"/>
      <c r="AFV48" s="1640"/>
      <c r="AFW48" s="1640"/>
      <c r="AFX48" s="1640"/>
      <c r="AFY48" s="1640"/>
      <c r="AFZ48" s="1640"/>
      <c r="AGA48" s="1640"/>
      <c r="AGB48" s="1640"/>
      <c r="AGC48" s="1640"/>
      <c r="AGD48" s="1640"/>
      <c r="AGE48" s="1640"/>
      <c r="AGF48" s="1640"/>
      <c r="AGG48" s="1640"/>
      <c r="AGH48" s="1640"/>
      <c r="AGI48" s="1640"/>
      <c r="AGJ48" s="1640"/>
      <c r="AGK48" s="1640"/>
      <c r="AGL48" s="1640"/>
      <c r="AGM48" s="1640"/>
      <c r="AGN48" s="1640"/>
      <c r="AGO48" s="1640"/>
      <c r="AGP48" s="1640"/>
      <c r="AGQ48" s="1640"/>
      <c r="AGR48" s="1640"/>
      <c r="AGS48" s="1640"/>
      <c r="AGT48" s="1640"/>
      <c r="AGU48" s="1640"/>
      <c r="AGV48" s="1640"/>
      <c r="AGW48" s="1640"/>
      <c r="AGX48" s="1640"/>
      <c r="AGY48" s="1640"/>
      <c r="AGZ48" s="1640"/>
      <c r="AHA48" s="1640"/>
      <c r="AHB48" s="1640"/>
      <c r="AHC48" s="1640"/>
      <c r="AHD48" s="1640"/>
      <c r="AHE48" s="1640"/>
      <c r="AHF48" s="1640"/>
      <c r="AHG48" s="1640"/>
      <c r="AHH48" s="1640"/>
      <c r="AHI48" s="1640"/>
      <c r="AHJ48" s="1640"/>
      <c r="AHK48" s="1640"/>
      <c r="AHL48" s="1640"/>
      <c r="AHM48" s="1640"/>
      <c r="AHN48" s="1640"/>
      <c r="AHO48" s="1640"/>
      <c r="AHP48" s="1640"/>
      <c r="AHQ48" s="1640"/>
      <c r="AHR48" s="1640"/>
      <c r="AHS48" s="1640"/>
      <c r="AHT48" s="1640"/>
      <c r="AHU48" s="1640"/>
      <c r="AHV48" s="1640"/>
      <c r="AHW48" s="1640"/>
      <c r="AHX48" s="1640"/>
      <c r="AHY48" s="1640"/>
      <c r="AHZ48" s="1640"/>
      <c r="AIA48" s="1640"/>
      <c r="AIB48" s="1640"/>
      <c r="AIC48" s="1640"/>
      <c r="AID48" s="1640"/>
      <c r="AIE48" s="1640"/>
      <c r="AIF48" s="1640"/>
      <c r="AIG48" s="1640"/>
      <c r="AIH48" s="1640"/>
      <c r="AII48" s="1640"/>
      <c r="AIJ48" s="1640"/>
      <c r="AIK48" s="1640"/>
      <c r="AIL48" s="1640"/>
      <c r="AIM48" s="1640"/>
      <c r="AIN48" s="1640"/>
      <c r="AIO48" s="1640"/>
      <c r="AIP48" s="1640"/>
      <c r="AIQ48" s="1640"/>
      <c r="AIR48" s="1640"/>
      <c r="AIS48" s="1640"/>
      <c r="AIT48" s="1640"/>
      <c r="AIU48" s="1640"/>
      <c r="AIV48" s="1640"/>
      <c r="AIW48" s="1640"/>
      <c r="AIX48" s="1640"/>
      <c r="AIY48" s="1640"/>
      <c r="AIZ48" s="1640"/>
      <c r="AJA48" s="1640"/>
      <c r="AJB48" s="1640"/>
      <c r="AJC48" s="1640"/>
      <c r="AJD48" s="1640"/>
      <c r="AJE48" s="1640"/>
      <c r="AJF48" s="1640"/>
      <c r="AJG48" s="1640"/>
      <c r="AJH48" s="1640"/>
      <c r="AJI48" s="1640"/>
      <c r="AJJ48" s="1640"/>
      <c r="AJK48" s="1640"/>
      <c r="AJL48" s="1640"/>
      <c r="AJM48" s="1640"/>
      <c r="AJN48" s="1640"/>
      <c r="AJO48" s="1640"/>
      <c r="AJP48" s="1640"/>
      <c r="AJQ48" s="1640"/>
      <c r="AJR48" s="1640"/>
      <c r="AJS48" s="1640"/>
      <c r="AJT48" s="1640"/>
      <c r="AJU48" s="1640"/>
      <c r="AJV48" s="1640"/>
      <c r="AJW48" s="1640"/>
      <c r="AJX48" s="1640"/>
      <c r="AJY48" s="1640"/>
      <c r="AJZ48" s="1640"/>
      <c r="AKA48" s="1640"/>
      <c r="AKB48" s="1640"/>
      <c r="AKC48" s="1640"/>
      <c r="AKD48" s="1640"/>
      <c r="AKE48" s="1640"/>
      <c r="AKF48" s="1640"/>
      <c r="AKG48" s="1640"/>
      <c r="AKH48" s="1640"/>
      <c r="AKI48" s="1640"/>
      <c r="AKJ48" s="1640"/>
      <c r="AKK48" s="1640"/>
      <c r="AKL48" s="1640"/>
      <c r="AKM48" s="1640"/>
      <c r="AKN48" s="1640"/>
      <c r="AKO48" s="1640"/>
      <c r="AKP48" s="1640"/>
      <c r="AKQ48" s="1640"/>
      <c r="AKR48" s="1640"/>
      <c r="AKS48" s="1640"/>
      <c r="AKT48" s="1640"/>
      <c r="AKU48" s="1640"/>
      <c r="AKV48" s="1640"/>
      <c r="AKW48" s="1640"/>
      <c r="AKX48" s="1640"/>
      <c r="AKY48" s="1640"/>
      <c r="AKZ48" s="1640"/>
      <c r="ALA48" s="1640"/>
      <c r="ALB48" s="1640"/>
      <c r="ALC48" s="1640"/>
      <c r="ALD48" s="1640"/>
      <c r="ALE48" s="1640"/>
      <c r="ALF48" s="1640"/>
      <c r="ALG48" s="1640"/>
      <c r="ALH48" s="1640"/>
      <c r="ALI48" s="1640"/>
      <c r="ALJ48" s="1640"/>
      <c r="ALK48" s="1640"/>
      <c r="ALL48" s="1640"/>
      <c r="ALM48" s="1640"/>
      <c r="ALN48" s="1640"/>
      <c r="ALO48" s="1640"/>
      <c r="ALP48" s="1640"/>
      <c r="ALQ48" s="1640"/>
      <c r="ALR48" s="1640"/>
      <c r="ALS48" s="1640"/>
      <c r="ALT48" s="1640"/>
      <c r="ALU48" s="1640"/>
      <c r="ALV48" s="1640"/>
      <c r="ALW48" s="1640"/>
      <c r="ALX48" s="1640"/>
      <c r="ALY48" s="1640"/>
      <c r="ALZ48" s="1640"/>
      <c r="AMA48" s="1640"/>
      <c r="AMB48" s="1640"/>
      <c r="AMC48" s="1640"/>
      <c r="AMD48" s="1640"/>
      <c r="AME48" s="1640"/>
      <c r="AMF48" s="1640"/>
      <c r="AMG48" s="1640"/>
      <c r="AMH48" s="1640"/>
      <c r="AMI48" s="1640"/>
      <c r="AMJ48" s="1640"/>
      <c r="AMK48" s="1640"/>
      <c r="AML48" s="1640"/>
      <c r="AMM48" s="1640"/>
      <c r="AMN48" s="1640"/>
      <c r="AMO48" s="1640"/>
      <c r="AMP48" s="1640"/>
      <c r="AMQ48" s="1640"/>
      <c r="AMR48" s="1640"/>
      <c r="AMS48" s="1640"/>
      <c r="AMT48" s="1640"/>
      <c r="AMU48" s="1640"/>
      <c r="AMV48" s="1640"/>
      <c r="AMW48" s="1640"/>
      <c r="AMX48" s="1640"/>
      <c r="AMY48" s="1640"/>
      <c r="AMZ48" s="1640"/>
      <c r="ANA48" s="1640"/>
      <c r="ANB48" s="1640"/>
      <c r="ANC48" s="1640"/>
      <c r="AND48" s="1640"/>
      <c r="ANE48" s="1640"/>
      <c r="ANF48" s="1640"/>
      <c r="ANG48" s="1640"/>
      <c r="ANH48" s="1640"/>
      <c r="ANI48" s="1640"/>
      <c r="ANJ48" s="1640"/>
      <c r="ANK48" s="1640"/>
      <c r="ANL48" s="1640"/>
      <c r="ANM48" s="1640"/>
      <c r="ANN48" s="1640"/>
      <c r="ANO48" s="1640"/>
      <c r="ANP48" s="1640"/>
      <c r="ANQ48" s="1640"/>
      <c r="ANR48" s="1640"/>
      <c r="ANS48" s="1640"/>
      <c r="ANT48" s="1640"/>
      <c r="ANU48" s="1640"/>
      <c r="ANV48" s="1640"/>
      <c r="ANW48" s="1640"/>
      <c r="ANX48" s="1640"/>
      <c r="ANY48" s="1640"/>
      <c r="ANZ48" s="1640"/>
      <c r="AOA48" s="1640"/>
      <c r="AOB48" s="1640"/>
      <c r="AOC48" s="1640"/>
      <c r="AOD48" s="1640"/>
      <c r="AOE48" s="1640"/>
      <c r="AOF48" s="1640"/>
      <c r="AOG48" s="1640"/>
      <c r="AOH48" s="1640"/>
      <c r="AOI48" s="1640"/>
      <c r="AOJ48" s="1640"/>
      <c r="AOK48" s="1640"/>
      <c r="AOL48" s="1640"/>
      <c r="AOM48" s="1640"/>
      <c r="AON48" s="1640"/>
      <c r="AOO48" s="1640"/>
      <c r="AOP48" s="1640"/>
      <c r="AOQ48" s="1640"/>
      <c r="AOR48" s="1640"/>
      <c r="AOS48" s="1640"/>
      <c r="AOT48" s="1640"/>
      <c r="AOU48" s="1640"/>
      <c r="AOV48" s="1640"/>
      <c r="AOW48" s="1640"/>
      <c r="AOX48" s="1640"/>
      <c r="AOY48" s="1640"/>
      <c r="AOZ48" s="1640"/>
      <c r="APA48" s="1640"/>
      <c r="APB48" s="1640"/>
      <c r="APC48" s="1640"/>
      <c r="APD48" s="1640"/>
      <c r="APE48" s="1640"/>
      <c r="APF48" s="1640"/>
      <c r="APG48" s="1640"/>
      <c r="APH48" s="1640"/>
      <c r="API48" s="1640"/>
      <c r="APJ48" s="1640"/>
      <c r="APK48" s="1640"/>
      <c r="APL48" s="1640"/>
      <c r="APM48" s="1640"/>
      <c r="APN48" s="1640"/>
      <c r="APO48" s="1640"/>
      <c r="APP48" s="1640"/>
      <c r="APQ48" s="1640"/>
      <c r="APR48" s="1640"/>
      <c r="APS48" s="1640"/>
      <c r="APT48" s="1640"/>
      <c r="APU48" s="1640"/>
      <c r="APV48" s="1640"/>
      <c r="APW48" s="1640"/>
      <c r="APX48" s="1640"/>
      <c r="APY48" s="1640"/>
      <c r="APZ48" s="1640"/>
      <c r="AQA48" s="1640"/>
      <c r="AQB48" s="1640"/>
      <c r="AQC48" s="1640"/>
      <c r="AQD48" s="1640"/>
      <c r="AQE48" s="1640"/>
      <c r="AQF48" s="1640"/>
      <c r="AQG48" s="1640"/>
      <c r="AQH48" s="1640"/>
      <c r="AQI48" s="1640"/>
      <c r="AQJ48" s="1640"/>
      <c r="AQK48" s="1640"/>
      <c r="AQL48" s="1640"/>
      <c r="AQM48" s="1640"/>
      <c r="AQN48" s="1640"/>
      <c r="AQO48" s="1640"/>
      <c r="AQP48" s="1640"/>
      <c r="AQQ48" s="1640"/>
      <c r="AQR48" s="1640"/>
      <c r="AQS48" s="1640"/>
      <c r="AQT48" s="1640"/>
      <c r="AQU48" s="1640"/>
      <c r="AQV48" s="1640"/>
      <c r="AQW48" s="1640"/>
      <c r="AQX48" s="1640"/>
      <c r="AQY48" s="1640"/>
      <c r="AQZ48" s="1640"/>
      <c r="ARA48" s="1640"/>
      <c r="ARB48" s="1640"/>
      <c r="ARC48" s="1640"/>
      <c r="ARD48" s="1640"/>
      <c r="ARE48" s="1640"/>
      <c r="ARF48" s="1640"/>
      <c r="ARG48" s="1640"/>
      <c r="ARH48" s="1640"/>
      <c r="ARI48" s="1640"/>
      <c r="ARJ48" s="1640"/>
      <c r="ARK48" s="1640"/>
      <c r="ARL48" s="1640"/>
      <c r="ARM48" s="1640"/>
      <c r="ARN48" s="1640"/>
      <c r="ARO48" s="1640"/>
      <c r="ARP48" s="1640"/>
      <c r="ARQ48" s="1640"/>
      <c r="ARR48" s="1640"/>
      <c r="ARS48" s="1640"/>
      <c r="ART48" s="1640"/>
      <c r="ARU48" s="1640"/>
      <c r="ARV48" s="1640"/>
      <c r="ARW48" s="1640"/>
      <c r="ARX48" s="1640"/>
      <c r="ARY48" s="1640"/>
      <c r="ARZ48" s="1640"/>
      <c r="ASA48" s="1640"/>
      <c r="ASB48" s="1640"/>
      <c r="ASC48" s="1640"/>
      <c r="ASD48" s="1640"/>
      <c r="ASE48" s="1640"/>
      <c r="ASF48" s="1640"/>
      <c r="ASG48" s="1640"/>
      <c r="ASH48" s="1640"/>
      <c r="ASI48" s="1640"/>
      <c r="ASJ48" s="1640"/>
      <c r="ASK48" s="1640"/>
      <c r="ASL48" s="1640"/>
      <c r="ASM48" s="1640"/>
      <c r="ASN48" s="1640"/>
      <c r="ASO48" s="1640"/>
      <c r="ASP48" s="1640"/>
      <c r="ASQ48" s="1640"/>
      <c r="ASR48" s="1640"/>
      <c r="ASS48" s="1640"/>
      <c r="AST48" s="1640"/>
      <c r="ASU48" s="1640"/>
      <c r="ASV48" s="1640"/>
      <c r="ASW48" s="1640"/>
      <c r="ASX48" s="1640"/>
      <c r="ASY48" s="1640"/>
      <c r="ASZ48" s="1640"/>
      <c r="ATA48" s="1640"/>
      <c r="ATB48" s="1640"/>
      <c r="ATC48" s="1640"/>
      <c r="ATD48" s="1640"/>
      <c r="ATE48" s="1640"/>
      <c r="ATF48" s="1640"/>
      <c r="ATG48" s="1640"/>
      <c r="ATH48" s="1640"/>
      <c r="ATI48" s="1640"/>
      <c r="ATJ48" s="1640"/>
      <c r="ATK48" s="1640"/>
      <c r="ATL48" s="1640"/>
      <c r="ATM48" s="1640"/>
      <c r="ATN48" s="1640"/>
      <c r="ATO48" s="1640"/>
      <c r="ATP48" s="1640"/>
      <c r="ATQ48" s="1640"/>
      <c r="ATR48" s="1640"/>
      <c r="ATS48" s="1640"/>
      <c r="ATT48" s="1640"/>
      <c r="ATU48" s="1640"/>
      <c r="ATV48" s="1640"/>
      <c r="ATW48" s="1640"/>
      <c r="ATX48" s="1640"/>
      <c r="ATY48" s="1640"/>
      <c r="ATZ48" s="1640"/>
      <c r="AUA48" s="1640"/>
      <c r="AUB48" s="1640"/>
      <c r="AUC48" s="1640"/>
      <c r="AUD48" s="1640"/>
      <c r="AUE48" s="1640"/>
      <c r="AUF48" s="1640"/>
      <c r="AUG48" s="1640"/>
      <c r="AUH48" s="1640"/>
      <c r="AUI48" s="1640"/>
      <c r="AUJ48" s="1640"/>
      <c r="AUK48" s="1640"/>
      <c r="AUL48" s="1640"/>
      <c r="AUM48" s="1640"/>
      <c r="AUN48" s="1640"/>
      <c r="AUO48" s="1640"/>
      <c r="AUP48" s="1640"/>
      <c r="AUQ48" s="1640"/>
      <c r="AUR48" s="1640"/>
      <c r="AUS48" s="1640"/>
      <c r="AUT48" s="1640"/>
      <c r="AUU48" s="1640"/>
      <c r="AUV48" s="1640"/>
      <c r="AUW48" s="1640"/>
      <c r="AUX48" s="1640"/>
      <c r="AUY48" s="1640"/>
      <c r="AUZ48" s="1640"/>
      <c r="AVA48" s="1640"/>
      <c r="AVB48" s="1640"/>
      <c r="AVC48" s="1640"/>
      <c r="AVD48" s="1640"/>
      <c r="AVE48" s="1640"/>
      <c r="AVF48" s="1640"/>
      <c r="AVG48" s="1640"/>
      <c r="AVH48" s="1640"/>
      <c r="AVI48" s="1640"/>
      <c r="AVJ48" s="1640"/>
      <c r="AVK48" s="1640"/>
      <c r="AVL48" s="1640"/>
      <c r="AVM48" s="1640"/>
      <c r="AVN48" s="1640"/>
      <c r="AVO48" s="1640"/>
      <c r="AVP48" s="1640"/>
      <c r="AVQ48" s="1640"/>
      <c r="AVR48" s="1640"/>
      <c r="AVS48" s="1640"/>
      <c r="AVT48" s="1640"/>
      <c r="AVU48" s="1640"/>
      <c r="AVV48" s="1640"/>
      <c r="AVW48" s="1640"/>
      <c r="AVX48" s="1640"/>
      <c r="AVY48" s="1640"/>
      <c r="AVZ48" s="1640"/>
      <c r="AWA48" s="1640"/>
      <c r="AWB48" s="1640"/>
      <c r="AWC48" s="1640"/>
      <c r="AWD48" s="1640"/>
      <c r="AWE48" s="1640"/>
      <c r="AWF48" s="1640"/>
      <c r="AWG48" s="1640"/>
      <c r="AWH48" s="1640"/>
      <c r="AWI48" s="1640"/>
      <c r="AWJ48" s="1640"/>
      <c r="AWK48" s="1640"/>
      <c r="AWL48" s="1640"/>
      <c r="AWM48" s="1640"/>
      <c r="AWN48" s="1640"/>
      <c r="AWO48" s="1640"/>
      <c r="AWP48" s="1640"/>
      <c r="AWQ48" s="1640"/>
      <c r="AWR48" s="1640"/>
      <c r="AWS48" s="1640"/>
      <c r="AWT48" s="1640"/>
      <c r="AWU48" s="1640"/>
      <c r="AWV48" s="1640"/>
      <c r="AWW48" s="1640"/>
      <c r="AWX48" s="1640"/>
      <c r="AWY48" s="1640"/>
      <c r="AWZ48" s="1640"/>
      <c r="AXA48" s="1640"/>
      <c r="AXB48" s="1640"/>
      <c r="AXC48" s="1640"/>
      <c r="AXD48" s="1640"/>
      <c r="AXE48" s="1640"/>
      <c r="AXF48" s="1640"/>
      <c r="AXG48" s="1640"/>
      <c r="AXH48" s="1640"/>
      <c r="AXI48" s="1640"/>
      <c r="AXJ48" s="1640"/>
      <c r="AXK48" s="1640"/>
      <c r="AXL48" s="1640"/>
      <c r="AXM48" s="1640"/>
      <c r="AXN48" s="1640"/>
      <c r="AXO48" s="1640"/>
      <c r="AXP48" s="1640"/>
      <c r="AXQ48" s="1640"/>
      <c r="AXR48" s="1640"/>
      <c r="AXS48" s="1640"/>
      <c r="AXT48" s="1640"/>
      <c r="AXU48" s="1640"/>
      <c r="AXV48" s="1640"/>
      <c r="AXW48" s="1640"/>
      <c r="AXX48" s="1640"/>
      <c r="AXY48" s="1640"/>
      <c r="AXZ48" s="1640"/>
      <c r="AYA48" s="1640"/>
      <c r="AYB48" s="1640"/>
      <c r="AYC48" s="1640"/>
      <c r="AYD48" s="1640"/>
      <c r="AYE48" s="1640"/>
      <c r="AYF48" s="1640"/>
      <c r="AYG48" s="1640"/>
      <c r="AYH48" s="1640"/>
      <c r="AYI48" s="1640"/>
      <c r="AYJ48" s="1640"/>
      <c r="AYK48" s="1640"/>
      <c r="AYL48" s="1640"/>
      <c r="AYM48" s="1640"/>
      <c r="AYN48" s="1640"/>
      <c r="AYO48" s="1640"/>
      <c r="AYP48" s="1640"/>
      <c r="AYQ48" s="1640"/>
      <c r="AYR48" s="1640"/>
      <c r="AYS48" s="1640"/>
      <c r="AYT48" s="1640"/>
      <c r="AYU48" s="1640"/>
      <c r="AYV48" s="1640"/>
      <c r="AYW48" s="1640"/>
      <c r="AYX48" s="1640"/>
      <c r="AYY48" s="1640"/>
      <c r="AYZ48" s="1640"/>
      <c r="AZA48" s="1640"/>
      <c r="AZB48" s="1640"/>
      <c r="AZC48" s="1640"/>
      <c r="AZD48" s="1640"/>
      <c r="AZE48" s="1640"/>
      <c r="AZF48" s="1640"/>
      <c r="AZG48" s="1640"/>
      <c r="AZH48" s="1640"/>
      <c r="AZI48" s="1640"/>
      <c r="AZJ48" s="1640"/>
      <c r="AZK48" s="1640"/>
      <c r="AZL48" s="1640"/>
      <c r="AZM48" s="1640"/>
      <c r="AZN48" s="1640"/>
      <c r="AZO48" s="1640"/>
      <c r="AZP48" s="1640"/>
      <c r="AZQ48" s="1640"/>
      <c r="AZR48" s="1640"/>
      <c r="AZS48" s="1640"/>
      <c r="AZT48" s="1640"/>
      <c r="AZU48" s="1640"/>
      <c r="AZV48" s="1640"/>
      <c r="AZW48" s="1640"/>
      <c r="AZX48" s="1640"/>
      <c r="AZY48" s="1640"/>
      <c r="AZZ48" s="1640"/>
      <c r="BAA48" s="1640"/>
      <c r="BAB48" s="1640"/>
      <c r="BAC48" s="1640"/>
      <c r="BAD48" s="1640"/>
      <c r="BAE48" s="1640"/>
      <c r="BAF48" s="1640"/>
      <c r="BAG48" s="1640"/>
      <c r="BAH48" s="1640"/>
      <c r="BAI48" s="1640"/>
      <c r="BAJ48" s="1640"/>
      <c r="BAK48" s="1640"/>
      <c r="BAL48" s="1640"/>
      <c r="BAM48" s="1640"/>
      <c r="BAN48" s="1640"/>
      <c r="BAO48" s="1640"/>
      <c r="BAP48" s="1640"/>
      <c r="BAQ48" s="1640"/>
      <c r="BAR48" s="1640"/>
      <c r="BAS48" s="1640"/>
      <c r="BAT48" s="1640"/>
      <c r="BAU48" s="1640"/>
      <c r="BAV48" s="1640"/>
      <c r="BAW48" s="1640"/>
      <c r="BAX48" s="1640"/>
      <c r="BAY48" s="1640"/>
      <c r="BAZ48" s="1640"/>
      <c r="BBA48" s="1640"/>
      <c r="BBB48" s="1640"/>
      <c r="BBC48" s="1640"/>
      <c r="BBD48" s="1640"/>
      <c r="BBE48" s="1640"/>
      <c r="BBF48" s="1640"/>
      <c r="BBG48" s="1640"/>
      <c r="BBH48" s="1640"/>
      <c r="BBI48" s="1640"/>
      <c r="BBJ48" s="1640"/>
      <c r="BBK48" s="1640"/>
      <c r="BBL48" s="1640"/>
      <c r="BBM48" s="1640"/>
      <c r="BBN48" s="1640"/>
      <c r="BBO48" s="1640"/>
      <c r="BBP48" s="1640"/>
      <c r="BBQ48" s="1640"/>
      <c r="BBR48" s="1640"/>
      <c r="BBS48" s="1640"/>
      <c r="BBT48" s="1640"/>
      <c r="BBU48" s="1640"/>
      <c r="BBV48" s="1640"/>
      <c r="BBW48" s="1640"/>
      <c r="BBX48" s="1640"/>
      <c r="BBY48" s="1640"/>
      <c r="BBZ48" s="1640"/>
      <c r="BCA48" s="1640"/>
      <c r="BCB48" s="1640"/>
      <c r="BCC48" s="1640"/>
      <c r="BCD48" s="1640"/>
      <c r="BCE48" s="1640"/>
      <c r="BCF48" s="1640"/>
      <c r="BCG48" s="1640"/>
      <c r="BCH48" s="1640"/>
      <c r="BCI48" s="1640"/>
      <c r="BCJ48" s="1640"/>
      <c r="BCK48" s="1640"/>
      <c r="BCL48" s="1640"/>
      <c r="BCM48" s="1640"/>
      <c r="BCN48" s="1640"/>
      <c r="BCO48" s="1640"/>
      <c r="BCP48" s="1640"/>
      <c r="BCQ48" s="1640"/>
      <c r="BCR48" s="1640"/>
      <c r="BCS48" s="1640"/>
      <c r="BCT48" s="1640"/>
      <c r="BCU48" s="1640"/>
      <c r="BCV48" s="1640"/>
      <c r="BCW48" s="1640"/>
      <c r="BCX48" s="1640"/>
      <c r="BCY48" s="1640"/>
      <c r="BCZ48" s="1640"/>
      <c r="BDA48" s="1640"/>
      <c r="BDB48" s="1640"/>
      <c r="BDC48" s="1640"/>
      <c r="BDD48" s="1640"/>
      <c r="BDE48" s="1640"/>
      <c r="BDF48" s="1640"/>
      <c r="BDG48" s="1640"/>
      <c r="BDH48" s="1640"/>
      <c r="BDI48" s="1640"/>
      <c r="BDJ48" s="1640"/>
      <c r="BDK48" s="1640"/>
      <c r="BDL48" s="1640"/>
      <c r="BDM48" s="1640"/>
      <c r="BDN48" s="1640"/>
      <c r="BDO48" s="1640"/>
      <c r="BDP48" s="1640"/>
      <c r="BDQ48" s="1640"/>
      <c r="BDR48" s="1640"/>
      <c r="BDS48" s="1640"/>
      <c r="BDT48" s="1640"/>
      <c r="BDU48" s="1640"/>
      <c r="BDV48" s="1640"/>
      <c r="BDW48" s="1640"/>
      <c r="BDX48" s="1640"/>
      <c r="BDY48" s="1640"/>
      <c r="BDZ48" s="1640"/>
      <c r="BEA48" s="1640"/>
      <c r="BEB48" s="1640"/>
      <c r="BEC48" s="1640"/>
      <c r="BED48" s="1640"/>
      <c r="BEE48" s="1640"/>
      <c r="BEF48" s="1640"/>
      <c r="BEG48" s="1640"/>
      <c r="BEH48" s="1640"/>
      <c r="BEI48" s="1640"/>
      <c r="BEJ48" s="1640"/>
      <c r="BEK48" s="1640"/>
      <c r="BEL48" s="1640"/>
      <c r="BEM48" s="1640"/>
      <c r="BEN48" s="1640"/>
      <c r="BEO48" s="1640"/>
      <c r="BEP48" s="1640"/>
      <c r="BEQ48" s="1640"/>
      <c r="BER48" s="1640"/>
      <c r="BES48" s="1640"/>
      <c r="BET48" s="1640"/>
      <c r="BEU48" s="1640"/>
      <c r="BEV48" s="1640"/>
      <c r="BEW48" s="1640"/>
      <c r="BEX48" s="1640"/>
      <c r="BEY48" s="1640"/>
      <c r="BEZ48" s="1640"/>
      <c r="BFA48" s="1640"/>
      <c r="BFB48" s="1640"/>
      <c r="BFC48" s="1640"/>
      <c r="BFD48" s="1640"/>
      <c r="BFE48" s="1640"/>
      <c r="BFF48" s="1640"/>
      <c r="BFG48" s="1640"/>
      <c r="BFH48" s="1640"/>
      <c r="BFI48" s="1640"/>
      <c r="BFJ48" s="1640"/>
      <c r="BFK48" s="1640"/>
      <c r="BFL48" s="1640"/>
      <c r="BFM48" s="1640"/>
      <c r="BFN48" s="1640"/>
      <c r="BFO48" s="1640"/>
      <c r="BFP48" s="1640"/>
      <c r="BFQ48" s="1640"/>
      <c r="BFR48" s="1640"/>
      <c r="BFS48" s="1640"/>
      <c r="BFT48" s="1640"/>
      <c r="BFU48" s="1640"/>
      <c r="BFV48" s="1640"/>
      <c r="BFW48" s="1640"/>
      <c r="BFX48" s="1640"/>
      <c r="BFY48" s="1640"/>
      <c r="BFZ48" s="1640"/>
      <c r="BGA48" s="1640"/>
      <c r="BGB48" s="1640"/>
      <c r="BGC48" s="1640"/>
      <c r="BGD48" s="1640"/>
      <c r="BGE48" s="1640"/>
      <c r="BGF48" s="1640"/>
      <c r="BGG48" s="1640"/>
      <c r="BGH48" s="1640"/>
      <c r="BGI48" s="1640"/>
      <c r="BGJ48" s="1640"/>
      <c r="BGK48" s="1640"/>
      <c r="BGL48" s="1640"/>
      <c r="BGM48" s="1640"/>
      <c r="BGN48" s="1640"/>
      <c r="BGO48" s="1640"/>
      <c r="BGP48" s="1640"/>
      <c r="BGQ48" s="1640"/>
      <c r="BGR48" s="1640"/>
      <c r="BGS48" s="1640"/>
      <c r="BGT48" s="1640"/>
      <c r="BGU48" s="1640"/>
      <c r="BGV48" s="1640"/>
      <c r="BGW48" s="1640"/>
      <c r="BGX48" s="1640"/>
      <c r="BGY48" s="1640"/>
      <c r="BGZ48" s="1640"/>
      <c r="BHA48" s="1640"/>
      <c r="BHB48" s="1640"/>
      <c r="BHC48" s="1640"/>
      <c r="BHD48" s="1640"/>
      <c r="BHE48" s="1640"/>
      <c r="BHF48" s="1640"/>
      <c r="BHG48" s="1640"/>
      <c r="BHH48" s="1640"/>
      <c r="BHI48" s="1640"/>
      <c r="BHJ48" s="1640"/>
      <c r="BHK48" s="1640"/>
      <c r="BHL48" s="1640"/>
      <c r="BHM48" s="1640"/>
      <c r="BHN48" s="1640"/>
      <c r="BHO48" s="1640"/>
      <c r="BHP48" s="1640"/>
      <c r="BHQ48" s="1640"/>
      <c r="BHR48" s="1640"/>
      <c r="BHS48" s="1640"/>
      <c r="BHT48" s="1640"/>
      <c r="BHU48" s="1640"/>
      <c r="BHV48" s="1640"/>
      <c r="BHW48" s="1640"/>
      <c r="BHX48" s="1640"/>
      <c r="BHY48" s="1640"/>
      <c r="BHZ48" s="1640"/>
      <c r="BIA48" s="1640"/>
      <c r="BIB48" s="1640"/>
      <c r="BIC48" s="1640"/>
      <c r="BID48" s="1640"/>
      <c r="BIE48" s="1640"/>
      <c r="BIF48" s="1640"/>
      <c r="BIG48" s="1640"/>
      <c r="BIH48" s="1640"/>
      <c r="BII48" s="1640"/>
      <c r="BIJ48" s="1640"/>
      <c r="BIK48" s="1640"/>
      <c r="BIL48" s="1640"/>
      <c r="BIM48" s="1640"/>
      <c r="BIN48" s="1640"/>
      <c r="BIO48" s="1640"/>
      <c r="BIP48" s="1640"/>
      <c r="BIQ48" s="1640"/>
      <c r="BIR48" s="1640"/>
      <c r="BIS48" s="1640"/>
      <c r="BIT48" s="1640"/>
      <c r="BIU48" s="1640"/>
      <c r="BIV48" s="1640"/>
      <c r="BIW48" s="1640"/>
      <c r="BIX48" s="1640"/>
      <c r="BIY48" s="1640"/>
      <c r="BIZ48" s="1640"/>
      <c r="BJA48" s="1640"/>
      <c r="BJB48" s="1640"/>
      <c r="BJC48" s="1640"/>
      <c r="BJD48" s="1640"/>
      <c r="BJE48" s="1640"/>
      <c r="BJF48" s="1640"/>
      <c r="BJG48" s="1640"/>
      <c r="BJH48" s="1640"/>
      <c r="BJI48" s="1640"/>
      <c r="BJJ48" s="1640"/>
      <c r="BJK48" s="1640"/>
      <c r="BJL48" s="1640"/>
      <c r="BJM48" s="1640"/>
      <c r="BJN48" s="1640"/>
      <c r="BJO48" s="1640"/>
      <c r="BJP48" s="1640"/>
      <c r="BJQ48" s="1640"/>
      <c r="BJR48" s="1640"/>
      <c r="BJS48" s="1640"/>
      <c r="BJT48" s="1640"/>
      <c r="BJU48" s="1640"/>
      <c r="BJV48" s="1640"/>
      <c r="BJW48" s="1640"/>
      <c r="BJX48" s="1640"/>
      <c r="BJY48" s="1640"/>
      <c r="BJZ48" s="1640"/>
      <c r="BKA48" s="1640"/>
      <c r="BKB48" s="1640"/>
      <c r="BKC48" s="1640"/>
      <c r="BKD48" s="1640"/>
      <c r="BKE48" s="1640"/>
      <c r="BKF48" s="1640"/>
      <c r="BKG48" s="1640"/>
      <c r="BKH48" s="1640"/>
      <c r="BKI48" s="1640"/>
      <c r="BKJ48" s="1640"/>
      <c r="BKK48" s="1640"/>
      <c r="BKL48" s="1640"/>
      <c r="BKM48" s="1640"/>
      <c r="BKN48" s="1640"/>
      <c r="BKO48" s="1640"/>
      <c r="BKP48" s="1640"/>
      <c r="BKQ48" s="1640"/>
      <c r="BKR48" s="1640"/>
      <c r="BKS48" s="1640"/>
      <c r="BKT48" s="1640"/>
      <c r="BKU48" s="1640"/>
      <c r="BKV48" s="1640"/>
      <c r="BKW48" s="1640"/>
      <c r="BKX48" s="1640"/>
      <c r="BKY48" s="1640"/>
      <c r="BKZ48" s="1640"/>
      <c r="BLA48" s="1640"/>
      <c r="BLB48" s="1640"/>
      <c r="BLC48" s="1640"/>
      <c r="BLD48" s="1640"/>
      <c r="BLE48" s="1640"/>
      <c r="BLF48" s="1640"/>
      <c r="BLG48" s="1640"/>
      <c r="BLH48" s="1640"/>
      <c r="BLI48" s="1640"/>
      <c r="BLJ48" s="1640"/>
      <c r="BLK48" s="1640"/>
      <c r="BLL48" s="1640"/>
      <c r="BLM48" s="1640"/>
      <c r="BLN48" s="1640"/>
      <c r="BLO48" s="1640"/>
      <c r="BLP48" s="1640"/>
      <c r="BLQ48" s="1640"/>
      <c r="BLR48" s="1640"/>
      <c r="BLS48" s="1640"/>
      <c r="BLT48" s="1640"/>
      <c r="BLU48" s="1640"/>
      <c r="BLV48" s="1640"/>
      <c r="BLW48" s="1640"/>
      <c r="BLX48" s="1640"/>
      <c r="BLY48" s="1640"/>
      <c r="BLZ48" s="1640"/>
      <c r="BMA48" s="1640"/>
      <c r="BMB48" s="1640"/>
      <c r="BMC48" s="1640"/>
      <c r="BMD48" s="1640"/>
      <c r="BME48" s="1640"/>
      <c r="BMF48" s="1640"/>
      <c r="BMG48" s="1640"/>
      <c r="BMH48" s="1640"/>
      <c r="BMI48" s="1640"/>
      <c r="BMJ48" s="1640"/>
      <c r="BMK48" s="1640"/>
      <c r="BML48" s="1640"/>
      <c r="BMM48" s="1640"/>
      <c r="BMN48" s="1640"/>
      <c r="BMO48" s="1640"/>
      <c r="BMP48" s="1640"/>
      <c r="BMQ48" s="1640"/>
      <c r="BMR48" s="1640"/>
      <c r="BMS48" s="1640"/>
      <c r="BMT48" s="1640"/>
      <c r="BMU48" s="1640"/>
      <c r="BMV48" s="1640"/>
      <c r="BMW48" s="1640"/>
      <c r="BMX48" s="1640"/>
      <c r="BMY48" s="1640"/>
      <c r="BMZ48" s="1640"/>
      <c r="BNA48" s="1640"/>
      <c r="BNB48" s="1640"/>
      <c r="BNC48" s="1640"/>
      <c r="BND48" s="1640"/>
      <c r="BNE48" s="1640"/>
      <c r="BNF48" s="1640"/>
      <c r="BNG48" s="1640"/>
      <c r="BNH48" s="1640"/>
      <c r="BNI48" s="1640"/>
      <c r="BNJ48" s="1640"/>
      <c r="BNK48" s="1640"/>
      <c r="BNL48" s="1640"/>
      <c r="BNM48" s="1640"/>
      <c r="BNN48" s="1640"/>
      <c r="BNO48" s="1640"/>
      <c r="BNP48" s="1640"/>
      <c r="BNQ48" s="1640"/>
      <c r="BNR48" s="1640"/>
      <c r="BNS48" s="1640"/>
      <c r="BNT48" s="1640"/>
      <c r="BNU48" s="1640"/>
      <c r="BNV48" s="1640"/>
      <c r="BNW48" s="1640"/>
      <c r="BNX48" s="1640"/>
      <c r="BNY48" s="1640"/>
      <c r="BNZ48" s="1640"/>
      <c r="BOA48" s="1640"/>
      <c r="BOB48" s="1640"/>
      <c r="BOC48" s="1640"/>
      <c r="BOD48" s="1640"/>
      <c r="BOE48" s="1640"/>
      <c r="BOF48" s="1640"/>
      <c r="BOG48" s="1640"/>
      <c r="BOH48" s="1640"/>
      <c r="BOI48" s="1640"/>
      <c r="BOJ48" s="1640"/>
      <c r="BOK48" s="1640"/>
      <c r="BOL48" s="1640"/>
      <c r="BOM48" s="1640"/>
      <c r="BON48" s="1640"/>
      <c r="BOO48" s="1640"/>
      <c r="BOP48" s="1640"/>
      <c r="BOQ48" s="1640"/>
      <c r="BOR48" s="1640"/>
      <c r="BOS48" s="1640"/>
      <c r="BOT48" s="1640"/>
      <c r="BOU48" s="1640"/>
      <c r="BOV48" s="1640"/>
      <c r="BOW48" s="1640"/>
      <c r="BOX48" s="1640"/>
      <c r="BOY48" s="1640"/>
      <c r="BOZ48" s="1640"/>
      <c r="BPA48" s="1640"/>
      <c r="BPB48" s="1640"/>
      <c r="BPC48" s="1640"/>
      <c r="BPD48" s="1640"/>
      <c r="BPE48" s="1640"/>
      <c r="BPF48" s="1640"/>
      <c r="BPG48" s="1640"/>
      <c r="BPH48" s="1640"/>
      <c r="BPI48" s="1640"/>
      <c r="BPJ48" s="1640"/>
      <c r="BPK48" s="1640"/>
      <c r="BPL48" s="1640"/>
      <c r="BPM48" s="1640"/>
      <c r="BPN48" s="1640"/>
      <c r="BPO48" s="1640"/>
      <c r="BPP48" s="1640"/>
      <c r="BPQ48" s="1640"/>
      <c r="BPR48" s="1640"/>
      <c r="BPS48" s="1640"/>
      <c r="BPT48" s="1640"/>
      <c r="BPU48" s="1640"/>
      <c r="BPV48" s="1640"/>
      <c r="BPW48" s="1640"/>
      <c r="BPX48" s="1640"/>
      <c r="BPY48" s="1640"/>
      <c r="BPZ48" s="1640"/>
      <c r="BQA48" s="1640"/>
      <c r="BQB48" s="1640"/>
      <c r="BQC48" s="1640"/>
      <c r="BQD48" s="1640"/>
      <c r="BQE48" s="1640"/>
      <c r="BQF48" s="1640"/>
      <c r="BQG48" s="1640"/>
      <c r="BQH48" s="1640"/>
      <c r="BQI48" s="1640"/>
      <c r="BQJ48" s="1640"/>
      <c r="BQK48" s="1640"/>
      <c r="BQL48" s="1640"/>
      <c r="BQM48" s="1640"/>
      <c r="BQN48" s="1640"/>
      <c r="BQO48" s="1640"/>
      <c r="BQP48" s="1640"/>
      <c r="BQQ48" s="1640"/>
      <c r="BQR48" s="1640"/>
      <c r="BQS48" s="1640"/>
      <c r="BQT48" s="1640"/>
      <c r="BQU48" s="1640"/>
      <c r="BQV48" s="1640"/>
      <c r="BQW48" s="1640"/>
      <c r="BQX48" s="1640"/>
      <c r="BQY48" s="1640"/>
      <c r="BQZ48" s="1640"/>
      <c r="BRA48" s="1640"/>
      <c r="BRB48" s="1640"/>
      <c r="BRC48" s="1640"/>
      <c r="BRD48" s="1640"/>
      <c r="BRE48" s="1640"/>
      <c r="BRF48" s="1640"/>
      <c r="BRG48" s="1640"/>
      <c r="BRH48" s="1640"/>
      <c r="BRI48" s="1640"/>
      <c r="BRJ48" s="1640"/>
      <c r="BRK48" s="1640"/>
      <c r="BRL48" s="1640"/>
      <c r="BRM48" s="1640"/>
      <c r="BRN48" s="1640"/>
      <c r="BRO48" s="1640"/>
      <c r="BRP48" s="1640"/>
      <c r="BRQ48" s="1640"/>
      <c r="BRR48" s="1640"/>
      <c r="BRS48" s="1640"/>
      <c r="BRT48" s="1640"/>
      <c r="BRU48" s="1640"/>
      <c r="BRV48" s="1640"/>
      <c r="BRW48" s="1640"/>
      <c r="BRX48" s="1640"/>
      <c r="BRY48" s="1640"/>
      <c r="BRZ48" s="1640"/>
      <c r="BSA48" s="1640"/>
      <c r="BSB48" s="1640"/>
      <c r="BSC48" s="1640"/>
      <c r="BSD48" s="1640"/>
      <c r="BSE48" s="1640"/>
      <c r="BSF48" s="1640"/>
      <c r="BSG48" s="1640"/>
      <c r="BSH48" s="1640"/>
      <c r="BSI48" s="1640"/>
      <c r="BSJ48" s="1640"/>
      <c r="BSK48" s="1640"/>
      <c r="BSL48" s="1640"/>
      <c r="BSM48" s="1640"/>
      <c r="BSN48" s="1640"/>
      <c r="BSO48" s="1640"/>
      <c r="BSP48" s="1640"/>
      <c r="BSQ48" s="1640"/>
      <c r="BSR48" s="1640"/>
      <c r="BSS48" s="1640"/>
      <c r="BST48" s="1640"/>
      <c r="BSU48" s="1640"/>
      <c r="BSV48" s="1640"/>
      <c r="BSW48" s="1640"/>
      <c r="BSX48" s="1640"/>
      <c r="BSY48" s="1640"/>
      <c r="BSZ48" s="1640"/>
      <c r="BTA48" s="1640"/>
      <c r="BTB48" s="1640"/>
      <c r="BTC48" s="1640"/>
      <c r="BTD48" s="1640"/>
      <c r="BTE48" s="1640"/>
      <c r="BTF48" s="1640"/>
      <c r="BTG48" s="1640"/>
      <c r="BTH48" s="1640"/>
      <c r="BTI48" s="1640"/>
      <c r="BTJ48" s="1640"/>
      <c r="BTK48" s="1640"/>
      <c r="BTL48" s="1640"/>
      <c r="BTM48" s="1640"/>
      <c r="BTN48" s="1640"/>
      <c r="BTO48" s="1640"/>
      <c r="BTP48" s="1640"/>
      <c r="BTQ48" s="1640"/>
      <c r="BTR48" s="1640"/>
      <c r="BTS48" s="1640"/>
      <c r="BTT48" s="1640"/>
      <c r="BTU48" s="1640"/>
      <c r="BTV48" s="1640"/>
      <c r="BTW48" s="1640"/>
      <c r="BTX48" s="1640"/>
      <c r="BTY48" s="1640"/>
      <c r="BTZ48" s="1640"/>
      <c r="BUA48" s="1640"/>
      <c r="BUB48" s="1640"/>
      <c r="BUC48" s="1640"/>
      <c r="BUD48" s="1640"/>
      <c r="BUE48" s="1640"/>
      <c r="BUF48" s="1640"/>
      <c r="BUG48" s="1640"/>
      <c r="BUH48" s="1640"/>
      <c r="BUI48" s="1640"/>
      <c r="BUJ48" s="1640"/>
      <c r="BUK48" s="1640"/>
      <c r="BUL48" s="1640"/>
      <c r="BUM48" s="1640"/>
      <c r="BUN48" s="1640"/>
      <c r="BUO48" s="1640"/>
      <c r="BUP48" s="1640"/>
      <c r="BUQ48" s="1640"/>
      <c r="BUR48" s="1640"/>
      <c r="BUS48" s="1640"/>
      <c r="BUT48" s="1640"/>
      <c r="BUU48" s="1640"/>
      <c r="BUV48" s="1640"/>
      <c r="BUW48" s="1640"/>
      <c r="BUX48" s="1640"/>
      <c r="BUY48" s="1640"/>
      <c r="BUZ48" s="1640"/>
      <c r="BVA48" s="1640"/>
      <c r="BVB48" s="1640"/>
      <c r="BVC48" s="1640"/>
      <c r="BVD48" s="1640"/>
      <c r="BVE48" s="1640"/>
      <c r="BVF48" s="1640"/>
      <c r="BVG48" s="1640"/>
      <c r="BVH48" s="1640"/>
      <c r="BVI48" s="1640"/>
      <c r="BVJ48" s="1640"/>
      <c r="BVK48" s="1640"/>
      <c r="BVL48" s="1640"/>
      <c r="BVM48" s="1640"/>
      <c r="BVN48" s="1640"/>
      <c r="BVO48" s="1640"/>
      <c r="BVP48" s="1640"/>
      <c r="BVQ48" s="1640"/>
      <c r="BVR48" s="1640"/>
      <c r="BVS48" s="1640"/>
      <c r="BVT48" s="1640"/>
      <c r="BVU48" s="1640"/>
      <c r="BVV48" s="1640"/>
      <c r="BVW48" s="1640"/>
      <c r="BVX48" s="1640"/>
      <c r="BVY48" s="1640"/>
      <c r="BVZ48" s="1640"/>
      <c r="BWA48" s="1640"/>
      <c r="BWB48" s="1640"/>
      <c r="BWC48" s="1640"/>
      <c r="BWD48" s="1640"/>
      <c r="BWE48" s="1640"/>
      <c r="BWF48" s="1640"/>
      <c r="BWG48" s="1640"/>
      <c r="BWH48" s="1640"/>
      <c r="BWI48" s="1640"/>
      <c r="BWJ48" s="1640"/>
      <c r="BWK48" s="1640"/>
      <c r="BWL48" s="1640"/>
      <c r="BWM48" s="1640"/>
      <c r="BWN48" s="1640"/>
      <c r="BWO48" s="1640"/>
      <c r="BWP48" s="1640"/>
      <c r="BWQ48" s="1640"/>
      <c r="BWR48" s="1640"/>
      <c r="BWS48" s="1640"/>
      <c r="BWT48" s="1640"/>
      <c r="BWU48" s="1640"/>
      <c r="BWV48" s="1640"/>
      <c r="BWW48" s="1640"/>
      <c r="BWX48" s="1640"/>
      <c r="BWY48" s="1640"/>
      <c r="BWZ48" s="1640"/>
      <c r="BXA48" s="1640"/>
      <c r="BXB48" s="1640"/>
      <c r="BXC48" s="1640"/>
      <c r="BXD48" s="1640"/>
      <c r="BXE48" s="1640"/>
      <c r="BXF48" s="1640"/>
      <c r="BXG48" s="1640"/>
      <c r="BXH48" s="1640"/>
      <c r="BXI48" s="1640"/>
      <c r="BXJ48" s="1640"/>
      <c r="BXK48" s="1640"/>
      <c r="BXL48" s="1640"/>
      <c r="BXM48" s="1640"/>
      <c r="BXN48" s="1640"/>
      <c r="BXO48" s="1640"/>
      <c r="BXP48" s="1640"/>
      <c r="BXQ48" s="1640"/>
      <c r="BXR48" s="1640"/>
      <c r="BXS48" s="1640"/>
      <c r="BXT48" s="1640"/>
      <c r="BXU48" s="1640"/>
      <c r="BXV48" s="1640"/>
      <c r="BXW48" s="1640"/>
      <c r="BXX48" s="1640"/>
      <c r="BXY48" s="1640"/>
      <c r="BXZ48" s="1640"/>
      <c r="BYA48" s="1640"/>
      <c r="BYB48" s="1640"/>
      <c r="BYC48" s="1640"/>
      <c r="BYD48" s="1640"/>
      <c r="BYE48" s="1640"/>
      <c r="BYF48" s="1640"/>
      <c r="BYG48" s="1640"/>
      <c r="BYH48" s="1640"/>
      <c r="BYI48" s="1640"/>
      <c r="BYJ48" s="1640"/>
      <c r="BYK48" s="1640"/>
      <c r="BYL48" s="1640"/>
      <c r="BYM48" s="1640"/>
      <c r="BYN48" s="1640"/>
      <c r="BYO48" s="1640"/>
      <c r="BYP48" s="1640"/>
      <c r="BYQ48" s="1640"/>
      <c r="BYR48" s="1640"/>
      <c r="BYS48" s="1640"/>
      <c r="BYT48" s="1640"/>
      <c r="BYU48" s="1640"/>
      <c r="BYV48" s="1640"/>
      <c r="BYW48" s="1640"/>
      <c r="BYX48" s="1640"/>
      <c r="BYY48" s="1640"/>
      <c r="BYZ48" s="1640"/>
      <c r="BZA48" s="1640"/>
      <c r="BZB48" s="1640"/>
      <c r="BZC48" s="1640"/>
      <c r="BZD48" s="1640"/>
      <c r="BZE48" s="1640"/>
      <c r="BZF48" s="1640"/>
      <c r="BZG48" s="1640"/>
      <c r="BZH48" s="1640"/>
      <c r="BZI48" s="1640"/>
      <c r="BZJ48" s="1640"/>
      <c r="BZK48" s="1640"/>
      <c r="BZL48" s="1640"/>
      <c r="BZM48" s="1640"/>
      <c r="BZN48" s="1640"/>
      <c r="BZO48" s="1640"/>
      <c r="BZP48" s="1640"/>
      <c r="BZQ48" s="1640"/>
      <c r="BZR48" s="1640"/>
      <c r="BZS48" s="1640"/>
      <c r="BZT48" s="1640"/>
      <c r="BZU48" s="1640"/>
      <c r="BZV48" s="1640"/>
      <c r="BZW48" s="1640"/>
      <c r="BZX48" s="1640"/>
      <c r="BZY48" s="1640"/>
      <c r="BZZ48" s="1640"/>
      <c r="CAA48" s="1640"/>
      <c r="CAB48" s="1640"/>
      <c r="CAC48" s="1640"/>
      <c r="CAD48" s="1640"/>
      <c r="CAE48" s="1640"/>
      <c r="CAF48" s="1640"/>
      <c r="CAG48" s="1640"/>
      <c r="CAH48" s="1640"/>
      <c r="CAI48" s="1640"/>
      <c r="CAJ48" s="1640"/>
      <c r="CAK48" s="1640"/>
      <c r="CAL48" s="1640"/>
      <c r="CAM48" s="1640"/>
      <c r="CAN48" s="1640"/>
      <c r="CAO48" s="1640"/>
      <c r="CAP48" s="1640"/>
      <c r="CAQ48" s="1640"/>
      <c r="CAR48" s="1640"/>
      <c r="CAS48" s="1640"/>
      <c r="CAT48" s="1640"/>
      <c r="CAU48" s="1640"/>
      <c r="CAV48" s="1640"/>
      <c r="CAW48" s="1640"/>
      <c r="CAX48" s="1640"/>
      <c r="CAY48" s="1640"/>
      <c r="CAZ48" s="1640"/>
      <c r="CBA48" s="1640"/>
      <c r="CBB48" s="1640"/>
      <c r="CBC48" s="1640"/>
      <c r="CBD48" s="1640"/>
      <c r="CBE48" s="1640"/>
      <c r="CBF48" s="1640"/>
      <c r="CBG48" s="1640"/>
      <c r="CBH48" s="1640"/>
      <c r="CBI48" s="1640"/>
      <c r="CBJ48" s="1640"/>
      <c r="CBK48" s="1640"/>
      <c r="CBL48" s="1640"/>
      <c r="CBM48" s="1640"/>
      <c r="CBN48" s="1640"/>
      <c r="CBO48" s="1640"/>
      <c r="CBP48" s="1640"/>
      <c r="CBQ48" s="1640"/>
      <c r="CBR48" s="1640"/>
      <c r="CBS48" s="1640"/>
      <c r="CBT48" s="1640"/>
      <c r="CBU48" s="1640"/>
      <c r="CBV48" s="1640"/>
      <c r="CBW48" s="1640"/>
      <c r="CBX48" s="1640"/>
      <c r="CBY48" s="1640"/>
      <c r="CBZ48" s="1640"/>
      <c r="CCA48" s="1640"/>
      <c r="CCB48" s="1640"/>
      <c r="CCC48" s="1640"/>
      <c r="CCD48" s="1640"/>
      <c r="CCE48" s="1640"/>
      <c r="CCF48" s="1640"/>
      <c r="CCG48" s="1640"/>
      <c r="CCH48" s="1640"/>
      <c r="CCI48" s="1640"/>
      <c r="CCJ48" s="1640"/>
      <c r="CCK48" s="1640"/>
      <c r="CCL48" s="1640"/>
      <c r="CCM48" s="1640"/>
      <c r="CCN48" s="1640"/>
      <c r="CCO48" s="1640"/>
      <c r="CCP48" s="1640"/>
      <c r="CCQ48" s="1640"/>
      <c r="CCR48" s="1640"/>
      <c r="CCS48" s="1640"/>
      <c r="CCT48" s="1640"/>
      <c r="CCU48" s="1640"/>
      <c r="CCV48" s="1640"/>
      <c r="CCW48" s="1640"/>
      <c r="CCX48" s="1640"/>
      <c r="CCY48" s="1640"/>
      <c r="CCZ48" s="1640"/>
      <c r="CDA48" s="1640"/>
      <c r="CDB48" s="1640"/>
      <c r="CDC48" s="1640"/>
      <c r="CDD48" s="1640"/>
      <c r="CDE48" s="1640"/>
      <c r="CDF48" s="1640"/>
      <c r="CDG48" s="1640"/>
      <c r="CDH48" s="1640"/>
      <c r="CDI48" s="1640"/>
      <c r="CDJ48" s="1640"/>
      <c r="CDK48" s="1640"/>
      <c r="CDL48" s="1640"/>
      <c r="CDM48" s="1640"/>
      <c r="CDN48" s="1640"/>
      <c r="CDO48" s="1640"/>
      <c r="CDP48" s="1640"/>
      <c r="CDQ48" s="1640"/>
      <c r="CDR48" s="1640"/>
      <c r="CDS48" s="1640"/>
      <c r="CDT48" s="1640"/>
      <c r="CDU48" s="1640"/>
      <c r="CDV48" s="1640"/>
      <c r="CDW48" s="1640"/>
      <c r="CDX48" s="1640"/>
      <c r="CDY48" s="1640"/>
      <c r="CDZ48" s="1640"/>
      <c r="CEA48" s="1640"/>
      <c r="CEB48" s="1640"/>
      <c r="CEC48" s="1640"/>
      <c r="CED48" s="1640"/>
      <c r="CEE48" s="1640"/>
      <c r="CEF48" s="1640"/>
      <c r="CEG48" s="1640"/>
      <c r="CEH48" s="1640"/>
      <c r="CEI48" s="1640"/>
      <c r="CEJ48" s="1640"/>
      <c r="CEK48" s="1640"/>
      <c r="CEL48" s="1640"/>
      <c r="CEM48" s="1640"/>
      <c r="CEN48" s="1640"/>
      <c r="CEO48" s="1640"/>
      <c r="CEP48" s="1640"/>
      <c r="CEQ48" s="1640"/>
      <c r="CER48" s="1640"/>
      <c r="CES48" s="1640"/>
      <c r="CET48" s="1640"/>
      <c r="CEU48" s="1640"/>
      <c r="CEV48" s="1640"/>
      <c r="CEW48" s="1640"/>
      <c r="CEX48" s="1640"/>
      <c r="CEY48" s="1640"/>
      <c r="CEZ48" s="1640"/>
      <c r="CFA48" s="1640"/>
      <c r="CFB48" s="1640"/>
      <c r="CFC48" s="1640"/>
      <c r="CFD48" s="1640"/>
      <c r="CFE48" s="1640"/>
      <c r="CFF48" s="1640"/>
      <c r="CFG48" s="1640"/>
      <c r="CFH48" s="1640"/>
      <c r="CFI48" s="1640"/>
      <c r="CFJ48" s="1640"/>
      <c r="CFK48" s="1640"/>
      <c r="CFL48" s="1640"/>
      <c r="CFM48" s="1640"/>
      <c r="CFN48" s="1640"/>
      <c r="CFO48" s="1640"/>
      <c r="CFP48" s="1640"/>
      <c r="CFQ48" s="1640"/>
      <c r="CFR48" s="1640"/>
      <c r="CFS48" s="1640"/>
      <c r="CFT48" s="1640"/>
      <c r="CFU48" s="1640"/>
      <c r="CFV48" s="1640"/>
      <c r="CFW48" s="1640"/>
      <c r="CFX48" s="1640"/>
      <c r="CFY48" s="1640"/>
      <c r="CFZ48" s="1640"/>
      <c r="CGA48" s="1640"/>
      <c r="CGB48" s="1640"/>
      <c r="CGC48" s="1640"/>
      <c r="CGD48" s="1640"/>
      <c r="CGE48" s="1640"/>
      <c r="CGF48" s="1640"/>
      <c r="CGG48" s="1640"/>
      <c r="CGH48" s="1640"/>
      <c r="CGI48" s="1640"/>
      <c r="CGJ48" s="1640"/>
      <c r="CGK48" s="1640"/>
      <c r="CGL48" s="1640"/>
      <c r="CGM48" s="1640"/>
      <c r="CGN48" s="1640"/>
      <c r="CGO48" s="1640"/>
      <c r="CGP48" s="1640"/>
      <c r="CGQ48" s="1640"/>
      <c r="CGR48" s="1640"/>
      <c r="CGS48" s="1640"/>
      <c r="CGT48" s="1640"/>
      <c r="CGU48" s="1640"/>
      <c r="CGV48" s="1640"/>
      <c r="CGW48" s="1640"/>
      <c r="CGX48" s="1640"/>
      <c r="CGY48" s="1640"/>
      <c r="CGZ48" s="1640"/>
      <c r="CHA48" s="1640"/>
      <c r="CHB48" s="1640"/>
      <c r="CHC48" s="1640"/>
      <c r="CHD48" s="1640"/>
      <c r="CHE48" s="1640"/>
      <c r="CHF48" s="1640"/>
      <c r="CHG48" s="1640"/>
      <c r="CHH48" s="1640"/>
      <c r="CHI48" s="1640"/>
      <c r="CHJ48" s="1640"/>
      <c r="CHK48" s="1640"/>
      <c r="CHL48" s="1640"/>
      <c r="CHM48" s="1640"/>
      <c r="CHN48" s="1640"/>
      <c r="CHO48" s="1640"/>
      <c r="CHP48" s="1640"/>
      <c r="CHQ48" s="1640"/>
      <c r="CHR48" s="1640"/>
      <c r="CHS48" s="1640"/>
      <c r="CHT48" s="1640"/>
      <c r="CHU48" s="1640"/>
      <c r="CHV48" s="1640"/>
      <c r="CHW48" s="1640"/>
      <c r="CHX48" s="1640"/>
      <c r="CHY48" s="1640"/>
      <c r="CHZ48" s="1640"/>
      <c r="CIA48" s="1640"/>
      <c r="CIB48" s="1640"/>
      <c r="CIC48" s="1640"/>
      <c r="CID48" s="1640"/>
      <c r="CIE48" s="1640"/>
      <c r="CIF48" s="1640"/>
      <c r="CIG48" s="1640"/>
      <c r="CIH48" s="1640"/>
      <c r="CII48" s="1640"/>
      <c r="CIJ48" s="1640"/>
      <c r="CIK48" s="1640"/>
      <c r="CIL48" s="1640"/>
      <c r="CIM48" s="1640"/>
      <c r="CIN48" s="1640"/>
      <c r="CIO48" s="1640"/>
      <c r="CIP48" s="1640"/>
      <c r="CIQ48" s="1640"/>
      <c r="CIR48" s="1640"/>
      <c r="CIS48" s="1640"/>
      <c r="CIT48" s="1640"/>
      <c r="CIU48" s="1640"/>
      <c r="CIV48" s="1640"/>
      <c r="CIW48" s="1640"/>
      <c r="CIX48" s="1640"/>
      <c r="CIY48" s="1640"/>
      <c r="CIZ48" s="1640"/>
      <c r="CJA48" s="1640"/>
      <c r="CJB48" s="1640"/>
      <c r="CJC48" s="1640"/>
      <c r="CJD48" s="1640"/>
      <c r="CJE48" s="1640"/>
      <c r="CJF48" s="1640"/>
      <c r="CJG48" s="1640"/>
      <c r="CJH48" s="1640"/>
      <c r="CJI48" s="1640"/>
      <c r="CJJ48" s="1640"/>
      <c r="CJK48" s="1640"/>
      <c r="CJL48" s="1640"/>
      <c r="CJM48" s="1640"/>
      <c r="CJN48" s="1640"/>
      <c r="CJO48" s="1640"/>
      <c r="CJP48" s="1640"/>
      <c r="CJQ48" s="1640"/>
      <c r="CJR48" s="1640"/>
      <c r="CJS48" s="1640"/>
      <c r="CJT48" s="1640"/>
      <c r="CJU48" s="1640"/>
      <c r="CJV48" s="1640"/>
      <c r="CJW48" s="1640"/>
      <c r="CJX48" s="1640"/>
      <c r="CJY48" s="1640"/>
      <c r="CJZ48" s="1640"/>
      <c r="CKA48" s="1640"/>
      <c r="CKB48" s="1640"/>
      <c r="CKC48" s="1640"/>
      <c r="CKD48" s="1640"/>
      <c r="CKE48" s="1640"/>
      <c r="CKF48" s="1640"/>
      <c r="CKG48" s="1640"/>
      <c r="CKH48" s="1640"/>
      <c r="CKI48" s="1640"/>
      <c r="CKJ48" s="1640"/>
      <c r="CKK48" s="1640"/>
      <c r="CKL48" s="1640"/>
      <c r="CKM48" s="1640"/>
      <c r="CKN48" s="1640"/>
      <c r="CKO48" s="1640"/>
      <c r="CKP48" s="1640"/>
      <c r="CKQ48" s="1640"/>
      <c r="CKR48" s="1640"/>
      <c r="CKS48" s="1640"/>
      <c r="CKT48" s="1640"/>
      <c r="CKU48" s="1640"/>
      <c r="CKV48" s="1640"/>
      <c r="CKW48" s="1640"/>
      <c r="CKX48" s="1640"/>
      <c r="CKY48" s="1640"/>
      <c r="CKZ48" s="1640"/>
      <c r="CLA48" s="1640"/>
      <c r="CLB48" s="1640"/>
      <c r="CLC48" s="1640"/>
      <c r="CLD48" s="1640"/>
      <c r="CLE48" s="1640"/>
      <c r="CLF48" s="1640"/>
      <c r="CLG48" s="1640"/>
      <c r="CLH48" s="1640"/>
      <c r="CLI48" s="1640"/>
      <c r="CLJ48" s="1640"/>
      <c r="CLK48" s="1640"/>
      <c r="CLL48" s="1640"/>
      <c r="CLM48" s="1640"/>
      <c r="CLN48" s="1640"/>
      <c r="CLO48" s="1640"/>
      <c r="CLP48" s="1640"/>
      <c r="CLQ48" s="1640"/>
      <c r="CLR48" s="1640"/>
      <c r="CLS48" s="1640"/>
      <c r="CLT48" s="1640"/>
      <c r="CLU48" s="1640"/>
      <c r="CLV48" s="1640"/>
      <c r="CLW48" s="1640"/>
      <c r="CLX48" s="1640"/>
      <c r="CLY48" s="1640"/>
      <c r="CLZ48" s="1640"/>
      <c r="CMA48" s="1640"/>
      <c r="CMB48" s="1640"/>
      <c r="CMC48" s="1640"/>
      <c r="CMD48" s="1640"/>
      <c r="CME48" s="1640"/>
      <c r="CMF48" s="1640"/>
      <c r="CMG48" s="1640"/>
      <c r="CMH48" s="1640"/>
      <c r="CMI48" s="1640"/>
      <c r="CMJ48" s="1640"/>
      <c r="CMK48" s="1640"/>
      <c r="CML48" s="1640"/>
      <c r="CMM48" s="1640"/>
      <c r="CMN48" s="1640"/>
      <c r="CMO48" s="1640"/>
      <c r="CMP48" s="1640"/>
      <c r="CMQ48" s="1640"/>
      <c r="CMR48" s="1640"/>
      <c r="CMS48" s="1640"/>
      <c r="CMT48" s="1640"/>
      <c r="CMU48" s="1640"/>
      <c r="CMV48" s="1640"/>
      <c r="CMW48" s="1640"/>
      <c r="CMX48" s="1640"/>
      <c r="CMY48" s="1640"/>
      <c r="CMZ48" s="1640"/>
      <c r="CNA48" s="1640"/>
      <c r="CNB48" s="1640"/>
      <c r="CNC48" s="1640"/>
      <c r="CND48" s="1640"/>
      <c r="CNE48" s="1640"/>
      <c r="CNF48" s="1640"/>
      <c r="CNG48" s="1640"/>
      <c r="CNH48" s="1640"/>
      <c r="CNI48" s="1640"/>
      <c r="CNJ48" s="1640"/>
      <c r="CNK48" s="1640"/>
      <c r="CNL48" s="1640"/>
      <c r="CNM48" s="1640"/>
      <c r="CNN48" s="1640"/>
      <c r="CNO48" s="1640"/>
      <c r="CNP48" s="1640"/>
      <c r="CNQ48" s="1640"/>
      <c r="CNR48" s="1640"/>
      <c r="CNS48" s="1640"/>
      <c r="CNT48" s="1640"/>
      <c r="CNU48" s="1640"/>
      <c r="CNV48" s="1640"/>
      <c r="CNW48" s="1640"/>
      <c r="CNX48" s="1640"/>
      <c r="CNY48" s="1640"/>
      <c r="CNZ48" s="1640"/>
      <c r="COA48" s="1640"/>
      <c r="COB48" s="1640"/>
      <c r="COC48" s="1640"/>
      <c r="COD48" s="1640"/>
      <c r="COE48" s="1640"/>
      <c r="COF48" s="1640"/>
      <c r="COG48" s="1640"/>
      <c r="COH48" s="1640"/>
      <c r="COI48" s="1640"/>
      <c r="COJ48" s="1640"/>
      <c r="COK48" s="1640"/>
      <c r="COL48" s="1640"/>
      <c r="COM48" s="1640"/>
      <c r="CON48" s="1640"/>
      <c r="COO48" s="1640"/>
      <c r="COP48" s="1640"/>
      <c r="COQ48" s="1640"/>
      <c r="COR48" s="1640"/>
      <c r="COS48" s="1640"/>
      <c r="COT48" s="1640"/>
      <c r="COU48" s="1640"/>
      <c r="COV48" s="1640"/>
      <c r="COW48" s="1640"/>
      <c r="COX48" s="1640"/>
      <c r="COY48" s="1640"/>
      <c r="COZ48" s="1640"/>
      <c r="CPA48" s="1640"/>
      <c r="CPB48" s="1640"/>
      <c r="CPC48" s="1640"/>
      <c r="CPD48" s="1640"/>
      <c r="CPE48" s="1640"/>
      <c r="CPF48" s="1640"/>
      <c r="CPG48" s="1640"/>
      <c r="CPH48" s="1640"/>
      <c r="CPI48" s="1640"/>
      <c r="CPJ48" s="1640"/>
      <c r="CPK48" s="1640"/>
      <c r="CPL48" s="1640"/>
      <c r="CPM48" s="1640"/>
      <c r="CPN48" s="1640"/>
      <c r="CPO48" s="1640"/>
      <c r="CPP48" s="1640"/>
      <c r="CPQ48" s="1640"/>
      <c r="CPR48" s="1640"/>
      <c r="CPS48" s="1640"/>
      <c r="CPT48" s="1640"/>
      <c r="CPU48" s="1640"/>
      <c r="CPV48" s="1640"/>
      <c r="CPW48" s="1640"/>
      <c r="CPX48" s="1640"/>
      <c r="CPY48" s="1640"/>
      <c r="CPZ48" s="1640"/>
      <c r="CQA48" s="1640"/>
      <c r="CQB48" s="1640"/>
      <c r="CQC48" s="1640"/>
      <c r="CQD48" s="1640"/>
      <c r="CQE48" s="1640"/>
      <c r="CQF48" s="1640"/>
      <c r="CQG48" s="1640"/>
      <c r="CQH48" s="1640"/>
      <c r="CQI48" s="1640"/>
      <c r="CQJ48" s="1640"/>
      <c r="CQK48" s="1640"/>
      <c r="CQL48" s="1640"/>
      <c r="CQM48" s="1640"/>
      <c r="CQN48" s="1640"/>
      <c r="CQO48" s="1640"/>
      <c r="CQP48" s="1640"/>
      <c r="CQQ48" s="1640"/>
      <c r="CQR48" s="1640"/>
      <c r="CQS48" s="1640"/>
      <c r="CQT48" s="1640"/>
      <c r="CQU48" s="1640"/>
      <c r="CQV48" s="1640"/>
      <c r="CQW48" s="1640"/>
      <c r="CQX48" s="1640"/>
      <c r="CQY48" s="1640"/>
      <c r="CQZ48" s="1640"/>
      <c r="CRA48" s="1640"/>
      <c r="CRB48" s="1640"/>
      <c r="CRC48" s="1640"/>
      <c r="CRD48" s="1640"/>
      <c r="CRE48" s="1640"/>
      <c r="CRF48" s="1640"/>
      <c r="CRG48" s="1640"/>
      <c r="CRH48" s="1640"/>
      <c r="CRI48" s="1640"/>
      <c r="CRJ48" s="1640"/>
      <c r="CRK48" s="1640"/>
      <c r="CRL48" s="1640"/>
      <c r="CRM48" s="1640"/>
      <c r="CRN48" s="1640"/>
      <c r="CRO48" s="1640"/>
      <c r="CRP48" s="1640"/>
      <c r="CRQ48" s="1640"/>
      <c r="CRR48" s="1640"/>
      <c r="CRS48" s="1640"/>
      <c r="CRT48" s="1640"/>
      <c r="CRU48" s="1640"/>
      <c r="CRV48" s="1640"/>
      <c r="CRW48" s="1640"/>
      <c r="CRX48" s="1640"/>
      <c r="CRY48" s="1640"/>
      <c r="CRZ48" s="1640"/>
      <c r="CSA48" s="1640"/>
      <c r="CSB48" s="1640"/>
      <c r="CSC48" s="1640"/>
      <c r="CSD48" s="1640"/>
      <c r="CSE48" s="1640"/>
      <c r="CSF48" s="1640"/>
      <c r="CSG48" s="1640"/>
      <c r="CSH48" s="1640"/>
      <c r="CSI48" s="1640"/>
      <c r="CSJ48" s="1640"/>
      <c r="CSK48" s="1640"/>
      <c r="CSL48" s="1640"/>
      <c r="CSM48" s="1640"/>
      <c r="CSN48" s="1640"/>
      <c r="CSO48" s="1640"/>
      <c r="CSP48" s="1640"/>
      <c r="CSQ48" s="1640"/>
      <c r="CSR48" s="1640"/>
      <c r="CSS48" s="1640"/>
      <c r="CST48" s="1640"/>
      <c r="CSU48" s="1640"/>
      <c r="CSV48" s="1640"/>
      <c r="CSW48" s="1640"/>
      <c r="CSX48" s="1640"/>
      <c r="CSY48" s="1640"/>
      <c r="CSZ48" s="1640"/>
      <c r="CTA48" s="1640"/>
      <c r="CTB48" s="1640"/>
      <c r="CTC48" s="1640"/>
      <c r="CTD48" s="1640"/>
      <c r="CTE48" s="1640"/>
      <c r="CTF48" s="1640"/>
      <c r="CTG48" s="1640"/>
      <c r="CTH48" s="1640"/>
      <c r="CTI48" s="1640"/>
      <c r="CTJ48" s="1640"/>
      <c r="CTK48" s="1640"/>
      <c r="CTL48" s="1640"/>
      <c r="CTM48" s="1640"/>
      <c r="CTN48" s="1640"/>
      <c r="CTO48" s="1640"/>
      <c r="CTP48" s="1640"/>
      <c r="CTQ48" s="1640"/>
      <c r="CTR48" s="1640"/>
      <c r="CTS48" s="1640"/>
      <c r="CTT48" s="1640"/>
      <c r="CTU48" s="1640"/>
      <c r="CTV48" s="1640"/>
      <c r="CTW48" s="1640"/>
      <c r="CTX48" s="1640"/>
      <c r="CTY48" s="1640"/>
      <c r="CTZ48" s="1640"/>
      <c r="CUA48" s="1640"/>
      <c r="CUB48" s="1640"/>
      <c r="CUC48" s="1640"/>
      <c r="CUD48" s="1640"/>
      <c r="CUE48" s="1640"/>
      <c r="CUF48" s="1640"/>
      <c r="CUG48" s="1640"/>
      <c r="CUH48" s="1640"/>
      <c r="CUI48" s="1640"/>
      <c r="CUJ48" s="1640"/>
      <c r="CUK48" s="1640"/>
      <c r="CUL48" s="1640"/>
      <c r="CUM48" s="1640"/>
      <c r="CUN48" s="1640"/>
      <c r="CUO48" s="1640"/>
      <c r="CUP48" s="1640"/>
      <c r="CUQ48" s="1640"/>
      <c r="CUR48" s="1640"/>
      <c r="CUS48" s="1640"/>
      <c r="CUT48" s="1640"/>
      <c r="CUU48" s="1640"/>
      <c r="CUV48" s="1640"/>
      <c r="CUW48" s="1640"/>
      <c r="CUX48" s="1640"/>
      <c r="CUY48" s="1640"/>
      <c r="CUZ48" s="1640"/>
      <c r="CVA48" s="1640"/>
      <c r="CVB48" s="1640"/>
      <c r="CVC48" s="1640"/>
      <c r="CVD48" s="1640"/>
      <c r="CVE48" s="1640"/>
      <c r="CVF48" s="1640"/>
      <c r="CVG48" s="1640"/>
      <c r="CVH48" s="1640"/>
      <c r="CVI48" s="1640"/>
      <c r="CVJ48" s="1640"/>
      <c r="CVK48" s="1640"/>
      <c r="CVL48" s="1640"/>
      <c r="CVM48" s="1640"/>
      <c r="CVN48" s="1640"/>
      <c r="CVO48" s="1640"/>
      <c r="CVP48" s="1640"/>
      <c r="CVQ48" s="1640"/>
      <c r="CVR48" s="1640"/>
      <c r="CVS48" s="1640"/>
      <c r="CVT48" s="1640"/>
      <c r="CVU48" s="1640"/>
      <c r="CVV48" s="1640"/>
      <c r="CVW48" s="1640"/>
      <c r="CVX48" s="1640"/>
      <c r="CVY48" s="1640"/>
      <c r="CVZ48" s="1640"/>
      <c r="CWA48" s="1640"/>
      <c r="CWB48" s="1640"/>
      <c r="CWC48" s="1640"/>
      <c r="CWD48" s="1640"/>
      <c r="CWE48" s="1640"/>
      <c r="CWF48" s="1640"/>
      <c r="CWG48" s="1640"/>
      <c r="CWH48" s="1640"/>
      <c r="CWI48" s="1640"/>
      <c r="CWJ48" s="1640"/>
      <c r="CWK48" s="1640"/>
      <c r="CWL48" s="1640"/>
      <c r="CWM48" s="1640"/>
      <c r="CWN48" s="1640"/>
      <c r="CWO48" s="1640"/>
      <c r="CWP48" s="1640"/>
      <c r="CWQ48" s="1640"/>
      <c r="CWR48" s="1640"/>
      <c r="CWS48" s="1640"/>
      <c r="CWT48" s="1640"/>
      <c r="CWU48" s="1640"/>
      <c r="CWV48" s="1640"/>
      <c r="CWW48" s="1640"/>
      <c r="CWX48" s="1640"/>
      <c r="CWY48" s="1640"/>
      <c r="CWZ48" s="1640"/>
      <c r="CXA48" s="1640"/>
      <c r="CXB48" s="1640"/>
      <c r="CXC48" s="1640"/>
      <c r="CXD48" s="1640"/>
      <c r="CXE48" s="1640"/>
      <c r="CXF48" s="1640"/>
      <c r="CXG48" s="1640"/>
      <c r="CXH48" s="1640"/>
      <c r="CXI48" s="1640"/>
      <c r="CXJ48" s="1640"/>
      <c r="CXK48" s="1640"/>
      <c r="CXL48" s="1640"/>
      <c r="CXM48" s="1640"/>
      <c r="CXN48" s="1640"/>
      <c r="CXO48" s="1640"/>
      <c r="CXP48" s="1640"/>
      <c r="CXQ48" s="1640"/>
      <c r="CXR48" s="1640"/>
      <c r="CXS48" s="1640"/>
      <c r="CXT48" s="1640"/>
      <c r="CXU48" s="1640"/>
      <c r="CXV48" s="1640"/>
      <c r="CXW48" s="1640"/>
      <c r="CXX48" s="1640"/>
      <c r="CXY48" s="1640"/>
      <c r="CXZ48" s="1640"/>
      <c r="CYA48" s="1640"/>
      <c r="CYB48" s="1640"/>
      <c r="CYC48" s="1640"/>
      <c r="CYD48" s="1640"/>
      <c r="CYE48" s="1640"/>
      <c r="CYF48" s="1640"/>
      <c r="CYG48" s="1640"/>
      <c r="CYH48" s="1640"/>
      <c r="CYI48" s="1640"/>
      <c r="CYJ48" s="1640"/>
      <c r="CYK48" s="1640"/>
      <c r="CYL48" s="1640"/>
      <c r="CYM48" s="1640"/>
      <c r="CYN48" s="1640"/>
      <c r="CYO48" s="1640"/>
      <c r="CYP48" s="1640"/>
      <c r="CYQ48" s="1640"/>
      <c r="CYR48" s="1640"/>
      <c r="CYS48" s="1640"/>
      <c r="CYT48" s="1640"/>
      <c r="CYU48" s="1640"/>
      <c r="CYV48" s="1640"/>
      <c r="CYW48" s="1640"/>
      <c r="CYX48" s="1640"/>
      <c r="CYY48" s="1640"/>
      <c r="CYZ48" s="1640"/>
      <c r="CZA48" s="1640"/>
      <c r="CZB48" s="1640"/>
      <c r="CZC48" s="1640"/>
      <c r="CZD48" s="1640"/>
      <c r="CZE48" s="1640"/>
      <c r="CZF48" s="1640"/>
      <c r="CZG48" s="1640"/>
      <c r="CZH48" s="1640"/>
      <c r="CZI48" s="1640"/>
      <c r="CZJ48" s="1640"/>
      <c r="CZK48" s="1640"/>
      <c r="CZL48" s="1640"/>
      <c r="CZM48" s="1640"/>
      <c r="CZN48" s="1640"/>
      <c r="CZO48" s="1640"/>
      <c r="CZP48" s="1640"/>
      <c r="CZQ48" s="1640"/>
      <c r="CZR48" s="1640"/>
      <c r="CZS48" s="1640"/>
      <c r="CZT48" s="1640"/>
      <c r="CZU48" s="1640"/>
      <c r="CZV48" s="1640"/>
      <c r="CZW48" s="1640"/>
      <c r="CZX48" s="1640"/>
      <c r="CZY48" s="1640"/>
      <c r="CZZ48" s="1640"/>
      <c r="DAA48" s="1640"/>
      <c r="DAB48" s="1640"/>
      <c r="DAC48" s="1640"/>
      <c r="DAD48" s="1640"/>
      <c r="DAE48" s="1640"/>
      <c r="DAF48" s="1640"/>
      <c r="DAG48" s="1640"/>
      <c r="DAH48" s="1640"/>
      <c r="DAI48" s="1640"/>
      <c r="DAJ48" s="1640"/>
      <c r="DAK48" s="1640"/>
      <c r="DAL48" s="1640"/>
      <c r="DAM48" s="1640"/>
      <c r="DAN48" s="1640"/>
      <c r="DAO48" s="1640"/>
      <c r="DAP48" s="1640"/>
      <c r="DAQ48" s="1640"/>
      <c r="DAR48" s="1640"/>
      <c r="DAS48" s="1640"/>
      <c r="DAT48" s="1640"/>
      <c r="DAU48" s="1640"/>
      <c r="DAV48" s="1640"/>
      <c r="DAW48" s="1640"/>
      <c r="DAX48" s="1640"/>
      <c r="DAY48" s="1640"/>
      <c r="DAZ48" s="1640"/>
      <c r="DBA48" s="1640"/>
      <c r="DBB48" s="1640"/>
      <c r="DBC48" s="1640"/>
      <c r="DBD48" s="1640"/>
      <c r="DBE48" s="1640"/>
      <c r="DBF48" s="1640"/>
      <c r="DBG48" s="1640"/>
      <c r="DBH48" s="1640"/>
      <c r="DBI48" s="1640"/>
      <c r="DBJ48" s="1640"/>
      <c r="DBK48" s="1640"/>
      <c r="DBL48" s="1640"/>
      <c r="DBM48" s="1640"/>
      <c r="DBN48" s="1640"/>
      <c r="DBO48" s="1640"/>
      <c r="DBP48" s="1640"/>
      <c r="DBQ48" s="1640"/>
      <c r="DBR48" s="1640"/>
      <c r="DBS48" s="1640"/>
      <c r="DBT48" s="1640"/>
      <c r="DBU48" s="1640"/>
      <c r="DBV48" s="1640"/>
      <c r="DBW48" s="1640"/>
      <c r="DBX48" s="1640"/>
      <c r="DBY48" s="1640"/>
      <c r="DBZ48" s="1640"/>
      <c r="DCA48" s="1640"/>
      <c r="DCB48" s="1640"/>
      <c r="DCC48" s="1640"/>
      <c r="DCD48" s="1640"/>
      <c r="DCE48" s="1640"/>
      <c r="DCF48" s="1640"/>
      <c r="DCG48" s="1640"/>
      <c r="DCH48" s="1640"/>
      <c r="DCI48" s="1640"/>
      <c r="DCJ48" s="1640"/>
      <c r="DCK48" s="1640"/>
      <c r="DCL48" s="1640"/>
      <c r="DCM48" s="1640"/>
      <c r="DCN48" s="1640"/>
      <c r="DCO48" s="1640"/>
      <c r="DCP48" s="1640"/>
      <c r="DCQ48" s="1640"/>
      <c r="DCR48" s="1640"/>
      <c r="DCS48" s="1640"/>
      <c r="DCT48" s="1640"/>
      <c r="DCU48" s="1640"/>
      <c r="DCV48" s="1640"/>
      <c r="DCW48" s="1640"/>
      <c r="DCX48" s="1640"/>
      <c r="DCY48" s="1640"/>
      <c r="DCZ48" s="1640"/>
      <c r="DDA48" s="1640"/>
      <c r="DDB48" s="1640"/>
      <c r="DDC48" s="1640"/>
      <c r="DDD48" s="1640"/>
      <c r="DDE48" s="1640"/>
      <c r="DDF48" s="1640"/>
      <c r="DDG48" s="1640"/>
      <c r="DDH48" s="1640"/>
      <c r="DDI48" s="1640"/>
      <c r="DDJ48" s="1640"/>
      <c r="DDK48" s="1640"/>
      <c r="DDL48" s="1640"/>
      <c r="DDM48" s="1640"/>
      <c r="DDN48" s="1640"/>
      <c r="DDO48" s="1640"/>
      <c r="DDP48" s="1640"/>
      <c r="DDQ48" s="1640"/>
      <c r="DDR48" s="1640"/>
      <c r="DDS48" s="1640"/>
      <c r="DDT48" s="1640"/>
      <c r="DDU48" s="1640"/>
      <c r="DDV48" s="1640"/>
      <c r="DDW48" s="1640"/>
      <c r="DDX48" s="1640"/>
      <c r="DDY48" s="1640"/>
      <c r="DDZ48" s="1640"/>
      <c r="DEA48" s="1640"/>
      <c r="DEB48" s="1640"/>
      <c r="DEC48" s="1640"/>
      <c r="DED48" s="1640"/>
      <c r="DEE48" s="1640"/>
      <c r="DEF48" s="1640"/>
      <c r="DEG48" s="1640"/>
      <c r="DEH48" s="1640"/>
      <c r="DEI48" s="1640"/>
      <c r="DEJ48" s="1640"/>
      <c r="DEK48" s="1640"/>
      <c r="DEL48" s="1640"/>
      <c r="DEM48" s="1640"/>
      <c r="DEN48" s="1640"/>
      <c r="DEO48" s="1640"/>
      <c r="DEP48" s="1640"/>
      <c r="DEQ48" s="1640"/>
      <c r="DER48" s="1640"/>
      <c r="DES48" s="1640"/>
      <c r="DET48" s="1640"/>
      <c r="DEU48" s="1640"/>
      <c r="DEV48" s="1640"/>
      <c r="DEW48" s="1640"/>
      <c r="DEX48" s="1640"/>
      <c r="DEY48" s="1640"/>
      <c r="DEZ48" s="1640"/>
      <c r="DFA48" s="1640"/>
      <c r="DFB48" s="1640"/>
      <c r="DFC48" s="1640"/>
      <c r="DFD48" s="1640"/>
      <c r="DFE48" s="1640"/>
      <c r="DFF48" s="1640"/>
      <c r="DFG48" s="1640"/>
      <c r="DFH48" s="1640"/>
      <c r="DFI48" s="1640"/>
      <c r="DFJ48" s="1640"/>
      <c r="DFK48" s="1640"/>
      <c r="DFL48" s="1640"/>
      <c r="DFM48" s="1640"/>
      <c r="DFN48" s="1640"/>
      <c r="DFO48" s="1640"/>
      <c r="DFP48" s="1640"/>
      <c r="DFQ48" s="1640"/>
      <c r="DFR48" s="1640"/>
      <c r="DFS48" s="1640"/>
      <c r="DFT48" s="1640"/>
      <c r="DFU48" s="1640"/>
      <c r="DFV48" s="1640"/>
      <c r="DFW48" s="1640"/>
      <c r="DFX48" s="1640"/>
      <c r="DFY48" s="1640"/>
      <c r="DFZ48" s="1640"/>
      <c r="DGA48" s="1640"/>
      <c r="DGB48" s="1640"/>
      <c r="DGC48" s="1640"/>
      <c r="DGD48" s="1640"/>
      <c r="DGE48" s="1640"/>
      <c r="DGF48" s="1640"/>
      <c r="DGG48" s="1640"/>
      <c r="DGH48" s="1640"/>
      <c r="DGI48" s="1640"/>
      <c r="DGJ48" s="1640"/>
      <c r="DGK48" s="1640"/>
      <c r="DGL48" s="1640"/>
      <c r="DGM48" s="1640"/>
      <c r="DGN48" s="1640"/>
      <c r="DGO48" s="1640"/>
      <c r="DGP48" s="1640"/>
      <c r="DGQ48" s="1640"/>
      <c r="DGR48" s="1640"/>
      <c r="DGS48" s="1640"/>
      <c r="DGT48" s="1640"/>
      <c r="DGU48" s="1640"/>
      <c r="DGV48" s="1640"/>
      <c r="DGW48" s="1640"/>
      <c r="DGX48" s="1640"/>
      <c r="DGY48" s="1640"/>
      <c r="DGZ48" s="1640"/>
      <c r="DHA48" s="1640"/>
      <c r="DHB48" s="1640"/>
      <c r="DHC48" s="1640"/>
      <c r="DHD48" s="1640"/>
      <c r="DHE48" s="1640"/>
      <c r="DHF48" s="1640"/>
      <c r="DHG48" s="1640"/>
      <c r="DHH48" s="1640"/>
      <c r="DHI48" s="1640"/>
      <c r="DHJ48" s="1640"/>
      <c r="DHK48" s="1640"/>
      <c r="DHL48" s="1640"/>
      <c r="DHM48" s="1640"/>
      <c r="DHN48" s="1640"/>
      <c r="DHO48" s="1640"/>
      <c r="DHP48" s="1640"/>
      <c r="DHQ48" s="1640"/>
      <c r="DHR48" s="1640"/>
      <c r="DHS48" s="1640"/>
      <c r="DHT48" s="1640"/>
      <c r="DHU48" s="1640"/>
      <c r="DHV48" s="1640"/>
      <c r="DHW48" s="1640"/>
      <c r="DHX48" s="1640"/>
      <c r="DHY48" s="1640"/>
      <c r="DHZ48" s="1640"/>
      <c r="DIA48" s="1640"/>
      <c r="DIB48" s="1640"/>
      <c r="DIC48" s="1640"/>
      <c r="DID48" s="1640"/>
      <c r="DIE48" s="1640"/>
      <c r="DIF48" s="1640"/>
      <c r="DIG48" s="1640"/>
      <c r="DIH48" s="1640"/>
      <c r="DII48" s="1640"/>
      <c r="DIJ48" s="1640"/>
      <c r="DIK48" s="1640"/>
      <c r="DIL48" s="1640"/>
      <c r="DIM48" s="1640"/>
      <c r="DIN48" s="1640"/>
      <c r="DIO48" s="1640"/>
      <c r="DIP48" s="1640"/>
      <c r="DIQ48" s="1640"/>
      <c r="DIR48" s="1640"/>
      <c r="DIS48" s="1640"/>
      <c r="DIT48" s="1640"/>
      <c r="DIU48" s="1640"/>
      <c r="DIV48" s="1640"/>
      <c r="DIW48" s="1640"/>
      <c r="DIX48" s="1640"/>
      <c r="DIY48" s="1640"/>
      <c r="DIZ48" s="1640"/>
      <c r="DJA48" s="1640"/>
      <c r="DJB48" s="1640"/>
      <c r="DJC48" s="1640"/>
      <c r="DJD48" s="1640"/>
      <c r="DJE48" s="1640"/>
      <c r="DJF48" s="1640"/>
      <c r="DJG48" s="1640"/>
      <c r="DJH48" s="1640"/>
      <c r="DJI48" s="1640"/>
      <c r="DJJ48" s="1640"/>
      <c r="DJK48" s="1640"/>
      <c r="DJL48" s="1640"/>
      <c r="DJM48" s="1640"/>
      <c r="DJN48" s="1640"/>
      <c r="DJO48" s="1640"/>
      <c r="DJP48" s="1640"/>
      <c r="DJQ48" s="1640"/>
      <c r="DJR48" s="1640"/>
      <c r="DJS48" s="1640"/>
      <c r="DJT48" s="1640"/>
      <c r="DJU48" s="1640"/>
      <c r="DJV48" s="1640"/>
      <c r="DJW48" s="1640"/>
      <c r="DJX48" s="1640"/>
      <c r="DJY48" s="1640"/>
      <c r="DJZ48" s="1640"/>
      <c r="DKA48" s="1640"/>
      <c r="DKB48" s="1640"/>
      <c r="DKC48" s="1640"/>
      <c r="DKD48" s="1640"/>
      <c r="DKE48" s="1640"/>
      <c r="DKF48" s="1640"/>
      <c r="DKG48" s="1640"/>
      <c r="DKH48" s="1640"/>
      <c r="DKI48" s="1640"/>
      <c r="DKJ48" s="1640"/>
      <c r="DKK48" s="1640"/>
      <c r="DKL48" s="1640"/>
      <c r="DKM48" s="1640"/>
      <c r="DKN48" s="1640"/>
      <c r="DKO48" s="1640"/>
      <c r="DKP48" s="1640"/>
      <c r="DKQ48" s="1640"/>
      <c r="DKR48" s="1640"/>
      <c r="DKS48" s="1640"/>
      <c r="DKT48" s="1640"/>
      <c r="DKU48" s="1640"/>
      <c r="DKV48" s="1640"/>
      <c r="DKW48" s="1640"/>
      <c r="DKX48" s="1640"/>
      <c r="DKY48" s="1640"/>
      <c r="DKZ48" s="1640"/>
      <c r="DLA48" s="1640"/>
      <c r="DLB48" s="1640"/>
      <c r="DLC48" s="1640"/>
      <c r="DLD48" s="1640"/>
      <c r="DLE48" s="1640"/>
      <c r="DLF48" s="1640"/>
      <c r="DLG48" s="1640"/>
      <c r="DLH48" s="1640"/>
      <c r="DLI48" s="1640"/>
      <c r="DLJ48" s="1640"/>
      <c r="DLK48" s="1640"/>
      <c r="DLL48" s="1640"/>
      <c r="DLM48" s="1640"/>
      <c r="DLN48" s="1640"/>
      <c r="DLO48" s="1640"/>
      <c r="DLP48" s="1640"/>
      <c r="DLQ48" s="1640"/>
      <c r="DLR48" s="1640"/>
      <c r="DLS48" s="1640"/>
      <c r="DLT48" s="1640"/>
      <c r="DLU48" s="1640"/>
      <c r="DLV48" s="1640"/>
      <c r="DLW48" s="1640"/>
      <c r="DLX48" s="1640"/>
      <c r="DLY48" s="1640"/>
      <c r="DLZ48" s="1640"/>
      <c r="DMA48" s="1640"/>
      <c r="DMB48" s="1640"/>
      <c r="DMC48" s="1640"/>
      <c r="DMD48" s="1640"/>
      <c r="DME48" s="1640"/>
      <c r="DMF48" s="1640"/>
      <c r="DMG48" s="1640"/>
      <c r="DMH48" s="1640"/>
      <c r="DMI48" s="1640"/>
      <c r="DMJ48" s="1640"/>
      <c r="DMK48" s="1640"/>
      <c r="DML48" s="1640"/>
      <c r="DMM48" s="1640"/>
      <c r="DMN48" s="1640"/>
      <c r="DMO48" s="1640"/>
      <c r="DMP48" s="1640"/>
      <c r="DMQ48" s="1640"/>
      <c r="DMR48" s="1640"/>
      <c r="DMS48" s="1640"/>
      <c r="DMT48" s="1640"/>
      <c r="DMU48" s="1640"/>
      <c r="DMV48" s="1640"/>
      <c r="DMW48" s="1640"/>
      <c r="DMX48" s="1640"/>
      <c r="DMY48" s="1640"/>
      <c r="DMZ48" s="1640"/>
      <c r="DNA48" s="1640"/>
      <c r="DNB48" s="1640"/>
      <c r="DNC48" s="1640"/>
      <c r="DND48" s="1640"/>
      <c r="DNE48" s="1640"/>
      <c r="DNF48" s="1640"/>
      <c r="DNG48" s="1640"/>
      <c r="DNH48" s="1640"/>
      <c r="DNI48" s="1640"/>
      <c r="DNJ48" s="1640"/>
      <c r="DNK48" s="1640"/>
      <c r="DNL48" s="1640"/>
      <c r="DNM48" s="1640"/>
      <c r="DNN48" s="1640"/>
      <c r="DNO48" s="1640"/>
      <c r="DNP48" s="1640"/>
      <c r="DNQ48" s="1640"/>
      <c r="DNR48" s="1640"/>
      <c r="DNS48" s="1640"/>
      <c r="DNT48" s="1640"/>
      <c r="DNU48" s="1640"/>
      <c r="DNV48" s="1640"/>
      <c r="DNW48" s="1640"/>
      <c r="DNX48" s="1640"/>
      <c r="DNY48" s="1640"/>
      <c r="DNZ48" s="1640"/>
      <c r="DOA48" s="1640"/>
      <c r="DOB48" s="1640"/>
      <c r="DOC48" s="1640"/>
      <c r="DOD48" s="1640"/>
      <c r="DOE48" s="1640"/>
      <c r="DOF48" s="1640"/>
      <c r="DOG48" s="1640"/>
      <c r="DOH48" s="1640"/>
      <c r="DOI48" s="1640"/>
      <c r="DOJ48" s="1640"/>
      <c r="DOK48" s="1640"/>
      <c r="DOL48" s="1640"/>
      <c r="DOM48" s="1640"/>
      <c r="DON48" s="1640"/>
      <c r="DOO48" s="1640"/>
      <c r="DOP48" s="1640"/>
      <c r="DOQ48" s="1640"/>
      <c r="DOR48" s="1640"/>
      <c r="DOS48" s="1640"/>
      <c r="DOT48" s="1640"/>
      <c r="DOU48" s="1640"/>
      <c r="DOV48" s="1640"/>
      <c r="DOW48" s="1640"/>
      <c r="DOX48" s="1640"/>
      <c r="DOY48" s="1640"/>
      <c r="DOZ48" s="1640"/>
      <c r="DPA48" s="1640"/>
      <c r="DPB48" s="1640"/>
      <c r="DPC48" s="1640"/>
      <c r="DPD48" s="1640"/>
      <c r="DPE48" s="1640"/>
      <c r="DPF48" s="1640"/>
      <c r="DPG48" s="1640"/>
      <c r="DPH48" s="1640"/>
      <c r="DPI48" s="1640"/>
      <c r="DPJ48" s="1640"/>
      <c r="DPK48" s="1640"/>
      <c r="DPL48" s="1640"/>
      <c r="DPM48" s="1640"/>
      <c r="DPN48" s="1640"/>
      <c r="DPO48" s="1640"/>
      <c r="DPP48" s="1640"/>
      <c r="DPQ48" s="1640"/>
      <c r="DPR48" s="1640"/>
      <c r="DPS48" s="1640"/>
      <c r="DPT48" s="1640"/>
      <c r="DPU48" s="1640"/>
      <c r="DPV48" s="1640"/>
      <c r="DPW48" s="1640"/>
      <c r="DPX48" s="1640"/>
      <c r="DPY48" s="1640"/>
      <c r="DPZ48" s="1640"/>
      <c r="DQA48" s="1640"/>
      <c r="DQB48" s="1640"/>
      <c r="DQC48" s="1640"/>
      <c r="DQD48" s="1640"/>
      <c r="DQE48" s="1640"/>
      <c r="DQF48" s="1640"/>
      <c r="DQG48" s="1640"/>
      <c r="DQH48" s="1640"/>
      <c r="DQI48" s="1640"/>
      <c r="DQJ48" s="1640"/>
      <c r="DQK48" s="1640"/>
      <c r="DQL48" s="1640"/>
      <c r="DQM48" s="1640"/>
      <c r="DQN48" s="1640"/>
      <c r="DQO48" s="1640"/>
      <c r="DQP48" s="1640"/>
      <c r="DQQ48" s="1640"/>
      <c r="DQR48" s="1640"/>
      <c r="DQS48" s="1640"/>
      <c r="DQT48" s="1640"/>
      <c r="DQU48" s="1640"/>
      <c r="DQV48" s="1640"/>
      <c r="DQW48" s="1640"/>
      <c r="DQX48" s="1640"/>
      <c r="DQY48" s="1640"/>
      <c r="DQZ48" s="1640"/>
      <c r="DRA48" s="1640"/>
      <c r="DRB48" s="1640"/>
      <c r="DRC48" s="1640"/>
      <c r="DRD48" s="1640"/>
      <c r="DRE48" s="1640"/>
      <c r="DRF48" s="1640"/>
      <c r="DRG48" s="1640"/>
      <c r="DRH48" s="1640"/>
      <c r="DRI48" s="1640"/>
      <c r="DRJ48" s="1640"/>
      <c r="DRK48" s="1640"/>
      <c r="DRL48" s="1640"/>
      <c r="DRM48" s="1640"/>
      <c r="DRN48" s="1640"/>
      <c r="DRO48" s="1640"/>
      <c r="DRP48" s="1640"/>
      <c r="DRQ48" s="1640"/>
      <c r="DRR48" s="1640"/>
      <c r="DRS48" s="1640"/>
      <c r="DRT48" s="1640"/>
      <c r="DRU48" s="1640"/>
      <c r="DRV48" s="1640"/>
      <c r="DRW48" s="1640"/>
      <c r="DRX48" s="1640"/>
      <c r="DRY48" s="1640"/>
      <c r="DRZ48" s="1640"/>
      <c r="DSA48" s="1640"/>
      <c r="DSB48" s="1640"/>
      <c r="DSC48" s="1640"/>
      <c r="DSD48" s="1640"/>
      <c r="DSE48" s="1640"/>
      <c r="DSF48" s="1640"/>
      <c r="DSG48" s="1640"/>
      <c r="DSH48" s="1640"/>
      <c r="DSI48" s="1640"/>
      <c r="DSJ48" s="1640"/>
      <c r="DSK48" s="1640"/>
      <c r="DSL48" s="1640"/>
      <c r="DSM48" s="1640"/>
      <c r="DSN48" s="1640"/>
      <c r="DSO48" s="1640"/>
      <c r="DSP48" s="1640"/>
      <c r="DSQ48" s="1640"/>
      <c r="DSR48" s="1640"/>
      <c r="DSS48" s="1640"/>
      <c r="DST48" s="1640"/>
      <c r="DSU48" s="1640"/>
      <c r="DSV48" s="1640"/>
      <c r="DSW48" s="1640"/>
      <c r="DSX48" s="1640"/>
      <c r="DSY48" s="1640"/>
      <c r="DSZ48" s="1640"/>
      <c r="DTA48" s="1640"/>
      <c r="DTB48" s="1640"/>
      <c r="DTC48" s="1640"/>
      <c r="DTD48" s="1640"/>
      <c r="DTE48" s="1640"/>
      <c r="DTF48" s="1640"/>
      <c r="DTG48" s="1640"/>
      <c r="DTH48" s="1640"/>
      <c r="DTI48" s="1640"/>
      <c r="DTJ48" s="1640"/>
      <c r="DTK48" s="1640"/>
      <c r="DTL48" s="1640"/>
      <c r="DTM48" s="1640"/>
      <c r="DTN48" s="1640"/>
      <c r="DTO48" s="1640"/>
      <c r="DTP48" s="1640"/>
      <c r="DTQ48" s="1640"/>
      <c r="DTR48" s="1640"/>
      <c r="DTS48" s="1640"/>
      <c r="DTT48" s="1640"/>
      <c r="DTU48" s="1640"/>
      <c r="DTV48" s="1640"/>
      <c r="DTW48" s="1640"/>
      <c r="DTX48" s="1640"/>
      <c r="DTY48" s="1640"/>
      <c r="DTZ48" s="1640"/>
      <c r="DUA48" s="1640"/>
      <c r="DUB48" s="1640"/>
      <c r="DUC48" s="1640"/>
      <c r="DUD48" s="1640"/>
      <c r="DUE48" s="1640"/>
      <c r="DUF48" s="1640"/>
      <c r="DUG48" s="1640"/>
      <c r="DUH48" s="1640"/>
      <c r="DUI48" s="1640"/>
      <c r="DUJ48" s="1640"/>
      <c r="DUK48" s="1640"/>
      <c r="DUL48" s="1640"/>
      <c r="DUM48" s="1640"/>
      <c r="DUN48" s="1640"/>
      <c r="DUO48" s="1640"/>
      <c r="DUP48" s="1640"/>
      <c r="DUQ48" s="1640"/>
      <c r="DUR48" s="1640"/>
      <c r="DUS48" s="1640"/>
      <c r="DUT48" s="1640"/>
      <c r="DUU48" s="1640"/>
      <c r="DUV48" s="1640"/>
      <c r="DUW48" s="1640"/>
      <c r="DUX48" s="1640"/>
      <c r="DUY48" s="1640"/>
      <c r="DUZ48" s="1640"/>
      <c r="DVA48" s="1640"/>
      <c r="DVB48" s="1640"/>
      <c r="DVC48" s="1640"/>
      <c r="DVD48" s="1640"/>
      <c r="DVE48" s="1640"/>
      <c r="DVF48" s="1640"/>
      <c r="DVG48" s="1640"/>
      <c r="DVH48" s="1640"/>
      <c r="DVI48" s="1640"/>
      <c r="DVJ48" s="1640"/>
      <c r="DVK48" s="1640"/>
      <c r="DVL48" s="1640"/>
      <c r="DVM48" s="1640"/>
      <c r="DVN48" s="1640"/>
      <c r="DVO48" s="1640"/>
      <c r="DVP48" s="1640"/>
      <c r="DVQ48" s="1640"/>
      <c r="DVR48" s="1640"/>
      <c r="DVS48" s="1640"/>
      <c r="DVT48" s="1640"/>
      <c r="DVU48" s="1640"/>
      <c r="DVV48" s="1640"/>
      <c r="DVW48" s="1640"/>
      <c r="DVX48" s="1640"/>
      <c r="DVY48" s="1640"/>
      <c r="DVZ48" s="1640"/>
      <c r="DWA48" s="1640"/>
      <c r="DWB48" s="1640"/>
      <c r="DWC48" s="1640"/>
      <c r="DWD48" s="1640"/>
      <c r="DWE48" s="1640"/>
      <c r="DWF48" s="1640"/>
      <c r="DWG48" s="1640"/>
      <c r="DWH48" s="1640"/>
      <c r="DWI48" s="1640"/>
      <c r="DWJ48" s="1640"/>
      <c r="DWK48" s="1640"/>
      <c r="DWL48" s="1640"/>
      <c r="DWM48" s="1640"/>
      <c r="DWN48" s="1640"/>
      <c r="DWO48" s="1640"/>
      <c r="DWP48" s="1640"/>
      <c r="DWQ48" s="1640"/>
      <c r="DWR48" s="1640"/>
      <c r="DWS48" s="1640"/>
      <c r="DWT48" s="1640"/>
      <c r="DWU48" s="1640"/>
      <c r="DWV48" s="1640"/>
      <c r="DWW48" s="1640"/>
      <c r="DWX48" s="1640"/>
      <c r="DWY48" s="1640"/>
      <c r="DWZ48" s="1640"/>
      <c r="DXA48" s="1640"/>
      <c r="DXB48" s="1640"/>
      <c r="DXC48" s="1640"/>
      <c r="DXD48" s="1640"/>
      <c r="DXE48" s="1640"/>
      <c r="DXF48" s="1640"/>
      <c r="DXG48" s="1640"/>
      <c r="DXH48" s="1640"/>
      <c r="DXI48" s="1640"/>
      <c r="DXJ48" s="1640"/>
      <c r="DXK48" s="1640"/>
      <c r="DXL48" s="1640"/>
      <c r="DXM48" s="1640"/>
      <c r="DXN48" s="1640"/>
      <c r="DXO48" s="1640"/>
      <c r="DXP48" s="1640"/>
      <c r="DXQ48" s="1640"/>
      <c r="DXR48" s="1640"/>
      <c r="DXS48" s="1640"/>
      <c r="DXT48" s="1640"/>
      <c r="DXU48" s="1640"/>
      <c r="DXV48" s="1640"/>
      <c r="DXW48" s="1640"/>
      <c r="DXX48" s="1640"/>
      <c r="DXY48" s="1640"/>
      <c r="DXZ48" s="1640"/>
      <c r="DYA48" s="1640"/>
      <c r="DYB48" s="1640"/>
      <c r="DYC48" s="1640"/>
      <c r="DYD48" s="1640"/>
      <c r="DYE48" s="1640"/>
      <c r="DYF48" s="1640"/>
      <c r="DYG48" s="1640"/>
      <c r="DYH48" s="1640"/>
      <c r="DYI48" s="1640"/>
      <c r="DYJ48" s="1640"/>
      <c r="DYK48" s="1640"/>
      <c r="DYL48" s="1640"/>
      <c r="DYM48" s="1640"/>
      <c r="DYN48" s="1640"/>
      <c r="DYO48" s="1640"/>
      <c r="DYP48" s="1640"/>
      <c r="DYQ48" s="1640"/>
      <c r="DYR48" s="1640"/>
      <c r="DYS48" s="1640"/>
      <c r="DYT48" s="1640"/>
      <c r="DYU48" s="1640"/>
      <c r="DYV48" s="1640"/>
      <c r="DYW48" s="1640"/>
      <c r="DYX48" s="1640"/>
      <c r="DYY48" s="1640"/>
      <c r="DYZ48" s="1640"/>
      <c r="DZA48" s="1640"/>
      <c r="DZB48" s="1640"/>
      <c r="DZC48" s="1640"/>
      <c r="DZD48" s="1640"/>
      <c r="DZE48" s="1640"/>
      <c r="DZF48" s="1640"/>
      <c r="DZG48" s="1640"/>
      <c r="DZH48" s="1640"/>
      <c r="DZI48" s="1640"/>
      <c r="DZJ48" s="1640"/>
      <c r="DZK48" s="1640"/>
      <c r="DZL48" s="1640"/>
      <c r="DZM48" s="1640"/>
      <c r="DZN48" s="1640"/>
      <c r="DZO48" s="1640"/>
      <c r="DZP48" s="1640"/>
      <c r="DZQ48" s="1640"/>
      <c r="DZR48" s="1640"/>
      <c r="DZS48" s="1640"/>
      <c r="DZT48" s="1640"/>
      <c r="DZU48" s="1640"/>
      <c r="DZV48" s="1640"/>
      <c r="DZW48" s="1640"/>
      <c r="DZX48" s="1640"/>
      <c r="DZY48" s="1640"/>
      <c r="DZZ48" s="1640"/>
      <c r="EAA48" s="1640"/>
      <c r="EAB48" s="1640"/>
      <c r="EAC48" s="1640"/>
      <c r="EAD48" s="1640"/>
      <c r="EAE48" s="1640"/>
      <c r="EAF48" s="1640"/>
      <c r="EAG48" s="1640"/>
      <c r="EAH48" s="1640"/>
      <c r="EAI48" s="1640"/>
      <c r="EAJ48" s="1640"/>
      <c r="EAK48" s="1640"/>
      <c r="EAL48" s="1640"/>
      <c r="EAM48" s="1640"/>
      <c r="EAN48" s="1640"/>
      <c r="EAO48" s="1640"/>
      <c r="EAP48" s="1640"/>
      <c r="EAQ48" s="1640"/>
      <c r="EAR48" s="1640"/>
      <c r="EAS48" s="1640"/>
      <c r="EAT48" s="1640"/>
      <c r="EAU48" s="1640"/>
      <c r="EAV48" s="1640"/>
      <c r="EAW48" s="1640"/>
      <c r="EAX48" s="1640"/>
      <c r="EAY48" s="1640"/>
      <c r="EAZ48" s="1640"/>
      <c r="EBA48" s="1640"/>
      <c r="EBB48" s="1640"/>
      <c r="EBC48" s="1640"/>
      <c r="EBD48" s="1640"/>
      <c r="EBE48" s="1640"/>
      <c r="EBF48" s="1640"/>
      <c r="EBG48" s="1640"/>
      <c r="EBH48" s="1640"/>
      <c r="EBI48" s="1640"/>
      <c r="EBJ48" s="1640"/>
      <c r="EBK48" s="1640"/>
      <c r="EBL48" s="1640"/>
      <c r="EBM48" s="1640"/>
      <c r="EBN48" s="1640"/>
      <c r="EBO48" s="1640"/>
      <c r="EBP48" s="1640"/>
      <c r="EBQ48" s="1640"/>
      <c r="EBR48" s="1640"/>
      <c r="EBS48" s="1640"/>
      <c r="EBT48" s="1640"/>
      <c r="EBU48" s="1640"/>
      <c r="EBV48" s="1640"/>
      <c r="EBW48" s="1640"/>
      <c r="EBX48" s="1640"/>
      <c r="EBY48" s="1640"/>
      <c r="EBZ48" s="1640"/>
      <c r="ECA48" s="1640"/>
      <c r="ECB48" s="1640"/>
      <c r="ECC48" s="1640"/>
      <c r="ECD48" s="1640"/>
      <c r="ECE48" s="1640"/>
      <c r="ECF48" s="1640"/>
      <c r="ECG48" s="1640"/>
      <c r="ECH48" s="1640"/>
      <c r="ECI48" s="1640"/>
      <c r="ECJ48" s="1640"/>
      <c r="ECK48" s="1640"/>
      <c r="ECL48" s="1640"/>
      <c r="ECM48" s="1640"/>
      <c r="ECN48" s="1640"/>
      <c r="ECO48" s="1640"/>
      <c r="ECP48" s="1640"/>
      <c r="ECQ48" s="1640"/>
      <c r="ECR48" s="1640"/>
      <c r="ECS48" s="1640"/>
      <c r="ECT48" s="1640"/>
      <c r="ECU48" s="1640"/>
      <c r="ECV48" s="1640"/>
      <c r="ECW48" s="1640"/>
      <c r="ECX48" s="1640"/>
      <c r="ECY48" s="1640"/>
      <c r="ECZ48" s="1640"/>
      <c r="EDA48" s="1640"/>
      <c r="EDB48" s="1640"/>
      <c r="EDC48" s="1640"/>
      <c r="EDD48" s="1640"/>
      <c r="EDE48" s="1640"/>
      <c r="EDF48" s="1640"/>
      <c r="EDG48" s="1640"/>
      <c r="EDH48" s="1640"/>
      <c r="EDI48" s="1640"/>
      <c r="EDJ48" s="1640"/>
      <c r="EDK48" s="1640"/>
      <c r="EDL48" s="1640"/>
      <c r="EDM48" s="1640"/>
      <c r="EDN48" s="1640"/>
      <c r="EDO48" s="1640"/>
      <c r="EDP48" s="1640"/>
      <c r="EDQ48" s="1640"/>
      <c r="EDR48" s="1640"/>
      <c r="EDS48" s="1640"/>
      <c r="EDT48" s="1640"/>
      <c r="EDU48" s="1640"/>
      <c r="EDV48" s="1640"/>
      <c r="EDW48" s="1640"/>
      <c r="EDX48" s="1640"/>
      <c r="EDY48" s="1640"/>
      <c r="EDZ48" s="1640"/>
      <c r="EEA48" s="1640"/>
      <c r="EEB48" s="1640"/>
      <c r="EEC48" s="1640"/>
      <c r="EED48" s="1640"/>
      <c r="EEE48" s="1640"/>
      <c r="EEF48" s="1640"/>
      <c r="EEG48" s="1640"/>
      <c r="EEH48" s="1640"/>
      <c r="EEI48" s="1640"/>
      <c r="EEJ48" s="1640"/>
      <c r="EEK48" s="1640"/>
      <c r="EEL48" s="1640"/>
      <c r="EEM48" s="1640"/>
      <c r="EEN48" s="1640"/>
      <c r="EEO48" s="1640"/>
      <c r="EEP48" s="1640"/>
      <c r="EEQ48" s="1640"/>
      <c r="EER48" s="1640"/>
      <c r="EES48" s="1640"/>
      <c r="EET48" s="1640"/>
      <c r="EEU48" s="1640"/>
      <c r="EEV48" s="1640"/>
      <c r="EEW48" s="1640"/>
      <c r="EEX48" s="1640"/>
      <c r="EEY48" s="1640"/>
      <c r="EEZ48" s="1640"/>
      <c r="EFA48" s="1640"/>
      <c r="EFB48" s="1640"/>
      <c r="EFC48" s="1640"/>
      <c r="EFD48" s="1640"/>
      <c r="EFE48" s="1640"/>
      <c r="EFF48" s="1640"/>
      <c r="EFG48" s="1640"/>
      <c r="EFH48" s="1640"/>
      <c r="EFI48" s="1640"/>
      <c r="EFJ48" s="1640"/>
      <c r="EFK48" s="1640"/>
      <c r="EFL48" s="1640"/>
      <c r="EFM48" s="1640"/>
      <c r="EFN48" s="1640"/>
      <c r="EFO48" s="1640"/>
      <c r="EFP48" s="1640"/>
      <c r="EFQ48" s="1640"/>
      <c r="EFR48" s="1640"/>
      <c r="EFS48" s="1640"/>
      <c r="EFT48" s="1640"/>
      <c r="EFU48" s="1640"/>
      <c r="EFV48" s="1640"/>
      <c r="EFW48" s="1640"/>
      <c r="EFX48" s="1640"/>
      <c r="EFY48" s="1640"/>
      <c r="EFZ48" s="1640"/>
      <c r="EGA48" s="1640"/>
      <c r="EGB48" s="1640"/>
      <c r="EGC48" s="1640"/>
      <c r="EGD48" s="1640"/>
      <c r="EGE48" s="1640"/>
      <c r="EGF48" s="1640"/>
      <c r="EGG48" s="1640"/>
      <c r="EGH48" s="1640"/>
      <c r="EGI48" s="1640"/>
      <c r="EGJ48" s="1640"/>
      <c r="EGK48" s="1640"/>
      <c r="EGL48" s="1640"/>
      <c r="EGM48" s="1640"/>
      <c r="EGN48" s="1640"/>
      <c r="EGO48" s="1640"/>
      <c r="EGP48" s="1640"/>
      <c r="EGQ48" s="1640"/>
      <c r="EGR48" s="1640"/>
      <c r="EGS48" s="1640"/>
      <c r="EGT48" s="1640"/>
      <c r="EGU48" s="1640"/>
      <c r="EGV48" s="1640"/>
      <c r="EGW48" s="1640"/>
      <c r="EGX48" s="1640"/>
      <c r="EGY48" s="1640"/>
      <c r="EGZ48" s="1640"/>
      <c r="EHA48" s="1640"/>
      <c r="EHB48" s="1640"/>
      <c r="EHC48" s="1640"/>
      <c r="EHD48" s="1640"/>
      <c r="EHE48" s="1640"/>
      <c r="EHF48" s="1640"/>
      <c r="EHG48" s="1640"/>
      <c r="EHH48" s="1640"/>
      <c r="EHI48" s="1640"/>
      <c r="EHJ48" s="1640"/>
      <c r="EHK48" s="1640"/>
      <c r="EHL48" s="1640"/>
      <c r="EHM48" s="1640"/>
      <c r="EHN48" s="1640"/>
      <c r="EHO48" s="1640"/>
      <c r="EHP48" s="1640"/>
      <c r="EHQ48" s="1640"/>
      <c r="EHR48" s="1640"/>
      <c r="EHS48" s="1640"/>
      <c r="EHT48" s="1640"/>
      <c r="EHU48" s="1640"/>
      <c r="EHV48" s="1640"/>
      <c r="EHW48" s="1640"/>
      <c r="EHX48" s="1640"/>
      <c r="EHY48" s="1640"/>
      <c r="EHZ48" s="1640"/>
      <c r="EIA48" s="1640"/>
      <c r="EIB48" s="1640"/>
      <c r="EIC48" s="1640"/>
      <c r="EID48" s="1640"/>
      <c r="EIE48" s="1640"/>
      <c r="EIF48" s="1640"/>
      <c r="EIG48" s="1640"/>
      <c r="EIH48" s="1640"/>
      <c r="EII48" s="1640"/>
      <c r="EIJ48" s="1640"/>
      <c r="EIK48" s="1640"/>
      <c r="EIL48" s="1640"/>
      <c r="EIM48" s="1640"/>
      <c r="EIN48" s="1640"/>
      <c r="EIO48" s="1640"/>
      <c r="EIP48" s="1640"/>
      <c r="EIQ48" s="1640"/>
      <c r="EIR48" s="1640"/>
      <c r="EIS48" s="1640"/>
      <c r="EIT48" s="1640"/>
      <c r="EIU48" s="1640"/>
      <c r="EIV48" s="1640"/>
      <c r="EIW48" s="1640"/>
      <c r="EIX48" s="1640"/>
      <c r="EIY48" s="1640"/>
      <c r="EIZ48" s="1640"/>
      <c r="EJA48" s="1640"/>
      <c r="EJB48" s="1640"/>
      <c r="EJC48" s="1640"/>
      <c r="EJD48" s="1640"/>
      <c r="EJE48" s="1640"/>
      <c r="EJF48" s="1640"/>
      <c r="EJG48" s="1640"/>
      <c r="EJH48" s="1640"/>
      <c r="EJI48" s="1640"/>
      <c r="EJJ48" s="1640"/>
      <c r="EJK48" s="1640"/>
      <c r="EJL48" s="1640"/>
      <c r="EJM48" s="1640"/>
      <c r="EJN48" s="1640"/>
      <c r="EJO48" s="1640"/>
      <c r="EJP48" s="1640"/>
      <c r="EJQ48" s="1640"/>
      <c r="EJR48" s="1640"/>
      <c r="EJS48" s="1640"/>
      <c r="EJT48" s="1640"/>
      <c r="EJU48" s="1640"/>
      <c r="EJV48" s="1640"/>
      <c r="EJW48" s="1640"/>
      <c r="EJX48" s="1640"/>
      <c r="EJY48" s="1640"/>
      <c r="EJZ48" s="1640"/>
      <c r="EKA48" s="1640"/>
      <c r="EKB48" s="1640"/>
      <c r="EKC48" s="1640"/>
      <c r="EKD48" s="1640"/>
      <c r="EKE48" s="1640"/>
      <c r="EKF48" s="1640"/>
      <c r="EKG48" s="1640"/>
      <c r="EKH48" s="1640"/>
      <c r="EKI48" s="1640"/>
      <c r="EKJ48" s="1640"/>
      <c r="EKK48" s="1640"/>
      <c r="EKL48" s="1640"/>
      <c r="EKM48" s="1640"/>
      <c r="EKN48" s="1640"/>
      <c r="EKO48" s="1640"/>
      <c r="EKP48" s="1640"/>
      <c r="EKQ48" s="1640"/>
      <c r="EKR48" s="1640"/>
      <c r="EKS48" s="1640"/>
      <c r="EKT48" s="1640"/>
      <c r="EKU48" s="1640"/>
      <c r="EKV48" s="1640"/>
      <c r="EKW48" s="1640"/>
      <c r="EKX48" s="1640"/>
      <c r="EKY48" s="1640"/>
      <c r="EKZ48" s="1640"/>
      <c r="ELA48" s="1640"/>
      <c r="ELB48" s="1640"/>
      <c r="ELC48" s="1640"/>
      <c r="ELD48" s="1640"/>
      <c r="ELE48" s="1640"/>
      <c r="ELF48" s="1640"/>
      <c r="ELG48" s="1640"/>
      <c r="ELH48" s="1640"/>
      <c r="ELI48" s="1640"/>
      <c r="ELJ48" s="1640"/>
      <c r="ELK48" s="1640"/>
      <c r="ELL48" s="1640"/>
      <c r="ELM48" s="1640"/>
      <c r="ELN48" s="1640"/>
      <c r="ELO48" s="1640"/>
      <c r="ELP48" s="1640"/>
      <c r="ELQ48" s="1640"/>
      <c r="ELR48" s="1640"/>
      <c r="ELS48" s="1640"/>
      <c r="ELT48" s="1640"/>
      <c r="ELU48" s="1640"/>
      <c r="ELV48" s="1640"/>
      <c r="ELW48" s="1640"/>
      <c r="ELX48" s="1640"/>
      <c r="ELY48" s="1640"/>
      <c r="ELZ48" s="1640"/>
      <c r="EMA48" s="1640"/>
      <c r="EMB48" s="1640"/>
      <c r="EMC48" s="1640"/>
      <c r="EMD48" s="1640"/>
      <c r="EME48" s="1640"/>
      <c r="EMF48" s="1640"/>
      <c r="EMG48" s="1640"/>
      <c r="EMH48" s="1640"/>
      <c r="EMI48" s="1640"/>
      <c r="EMJ48" s="1640"/>
      <c r="EMK48" s="1640"/>
      <c r="EML48" s="1640"/>
      <c r="EMM48" s="1640"/>
      <c r="EMN48" s="1640"/>
      <c r="EMO48" s="1640"/>
      <c r="EMP48" s="1640"/>
      <c r="EMQ48" s="1640"/>
      <c r="EMR48" s="1640"/>
      <c r="EMS48" s="1640"/>
      <c r="EMT48" s="1640"/>
      <c r="EMU48" s="1640"/>
      <c r="EMV48" s="1640"/>
      <c r="EMW48" s="1640"/>
      <c r="EMX48" s="1640"/>
      <c r="EMY48" s="1640"/>
      <c r="EMZ48" s="1640"/>
      <c r="ENA48" s="1640"/>
      <c r="ENB48" s="1640"/>
      <c r="ENC48" s="1640"/>
      <c r="END48" s="1640"/>
      <c r="ENE48" s="1640"/>
      <c r="ENF48" s="1640"/>
      <c r="ENG48" s="1640"/>
      <c r="ENH48" s="1640"/>
      <c r="ENI48" s="1640"/>
      <c r="ENJ48" s="1640"/>
      <c r="ENK48" s="1640"/>
      <c r="ENL48" s="1640"/>
      <c r="ENM48" s="1640"/>
      <c r="ENN48" s="1640"/>
      <c r="ENO48" s="1640"/>
      <c r="ENP48" s="1640"/>
      <c r="ENQ48" s="1640"/>
      <c r="ENR48" s="1640"/>
      <c r="ENS48" s="1640"/>
      <c r="ENT48" s="1640"/>
      <c r="ENU48" s="1640"/>
      <c r="ENV48" s="1640"/>
      <c r="ENW48" s="1640"/>
      <c r="ENX48" s="1640"/>
      <c r="ENY48" s="1640"/>
      <c r="ENZ48" s="1640"/>
      <c r="EOA48" s="1640"/>
      <c r="EOB48" s="1640"/>
      <c r="EOC48" s="1640"/>
      <c r="EOD48" s="1640"/>
      <c r="EOE48" s="1640"/>
      <c r="EOF48" s="1640"/>
      <c r="EOG48" s="1640"/>
      <c r="EOH48" s="1640"/>
      <c r="EOI48" s="1640"/>
      <c r="EOJ48" s="1640"/>
      <c r="EOK48" s="1640"/>
      <c r="EOL48" s="1640"/>
      <c r="EOM48" s="1640"/>
      <c r="EON48" s="1640"/>
      <c r="EOO48" s="1640"/>
      <c r="EOP48" s="1640"/>
      <c r="EOQ48" s="1640"/>
      <c r="EOR48" s="1640"/>
      <c r="EOS48" s="1640"/>
      <c r="EOT48" s="1640"/>
      <c r="EOU48" s="1640"/>
      <c r="EOV48" s="1640"/>
      <c r="EOW48" s="1640"/>
      <c r="EOX48" s="1640"/>
      <c r="EOY48" s="1640"/>
      <c r="EOZ48" s="1640"/>
      <c r="EPA48" s="1640"/>
      <c r="EPB48" s="1640"/>
      <c r="EPC48" s="1640"/>
      <c r="EPD48" s="1640"/>
      <c r="EPE48" s="1640"/>
      <c r="EPF48" s="1640"/>
      <c r="EPG48" s="1640"/>
      <c r="EPH48" s="1640"/>
      <c r="EPI48" s="1640"/>
      <c r="EPJ48" s="1640"/>
      <c r="EPK48" s="1640"/>
      <c r="EPL48" s="1640"/>
      <c r="EPM48" s="1640"/>
      <c r="EPN48" s="1640"/>
      <c r="EPO48" s="1640"/>
      <c r="EPP48" s="1640"/>
      <c r="EPQ48" s="1640"/>
      <c r="EPR48" s="1640"/>
      <c r="EPS48" s="1640"/>
      <c r="EPT48" s="1640"/>
      <c r="EPU48" s="1640"/>
      <c r="EPV48" s="1640"/>
      <c r="EPW48" s="1640"/>
      <c r="EPX48" s="1640"/>
      <c r="EPY48" s="1640"/>
      <c r="EPZ48" s="1640"/>
      <c r="EQA48" s="1640"/>
      <c r="EQB48" s="1640"/>
      <c r="EQC48" s="1640"/>
      <c r="EQD48" s="1640"/>
      <c r="EQE48" s="1640"/>
      <c r="EQF48" s="1640"/>
      <c r="EQG48" s="1640"/>
      <c r="EQH48" s="1640"/>
      <c r="EQI48" s="1640"/>
      <c r="EQJ48" s="1640"/>
      <c r="EQK48" s="1640"/>
      <c r="EQL48" s="1640"/>
      <c r="EQM48" s="1640"/>
      <c r="EQN48" s="1640"/>
      <c r="EQO48" s="1640"/>
      <c r="EQP48" s="1640"/>
      <c r="EQQ48" s="1640"/>
      <c r="EQR48" s="1640"/>
      <c r="EQS48" s="1640"/>
      <c r="EQT48" s="1640"/>
      <c r="EQU48" s="1640"/>
      <c r="EQV48" s="1640"/>
      <c r="EQW48" s="1640"/>
      <c r="EQX48" s="1640"/>
      <c r="EQY48" s="1640"/>
      <c r="EQZ48" s="1640"/>
      <c r="ERA48" s="1640"/>
      <c r="ERB48" s="1640"/>
      <c r="ERC48" s="1640"/>
      <c r="ERD48" s="1640"/>
      <c r="ERE48" s="1640"/>
      <c r="ERF48" s="1640"/>
      <c r="ERG48" s="1640"/>
      <c r="ERH48" s="1640"/>
      <c r="ERI48" s="1640"/>
      <c r="ERJ48" s="1640"/>
      <c r="ERK48" s="1640"/>
      <c r="ERL48" s="1640"/>
      <c r="ERM48" s="1640"/>
      <c r="ERN48" s="1640"/>
      <c r="ERO48" s="1640"/>
      <c r="ERP48" s="1640"/>
      <c r="ERQ48" s="1640"/>
      <c r="ERR48" s="1640"/>
      <c r="ERS48" s="1640"/>
      <c r="ERT48" s="1640"/>
      <c r="ERU48" s="1640"/>
      <c r="ERV48" s="1640"/>
      <c r="ERW48" s="1640"/>
      <c r="ERX48" s="1640"/>
      <c r="ERY48" s="1640"/>
      <c r="ERZ48" s="1640"/>
      <c r="ESA48" s="1640"/>
      <c r="ESB48" s="1640"/>
      <c r="ESC48" s="1640"/>
      <c r="ESD48" s="1640"/>
      <c r="ESE48" s="1640"/>
      <c r="ESF48" s="1640"/>
      <c r="ESG48" s="1640"/>
      <c r="ESH48" s="1640"/>
      <c r="ESI48" s="1640"/>
      <c r="ESJ48" s="1640"/>
      <c r="ESK48" s="1640"/>
      <c r="ESL48" s="1640"/>
      <c r="ESM48" s="1640"/>
      <c r="ESN48" s="1640"/>
      <c r="ESO48" s="1640"/>
      <c r="ESP48" s="1640"/>
      <c r="ESQ48" s="1640"/>
      <c r="ESR48" s="1640"/>
      <c r="ESS48" s="1640"/>
      <c r="EST48" s="1640"/>
      <c r="ESU48" s="1640"/>
      <c r="ESV48" s="1640"/>
      <c r="ESW48" s="1640"/>
      <c r="ESX48" s="1640"/>
      <c r="ESY48" s="1640"/>
      <c r="ESZ48" s="1640"/>
      <c r="ETA48" s="1640"/>
      <c r="ETB48" s="1640"/>
      <c r="ETC48" s="1640"/>
      <c r="ETD48" s="1640"/>
      <c r="ETE48" s="1640"/>
      <c r="ETF48" s="1640"/>
      <c r="ETG48" s="1640"/>
      <c r="ETH48" s="1640"/>
      <c r="ETI48" s="1640"/>
      <c r="ETJ48" s="1640"/>
      <c r="ETK48" s="1640"/>
      <c r="ETL48" s="1640"/>
      <c r="ETM48" s="1640"/>
      <c r="ETN48" s="1640"/>
      <c r="ETO48" s="1640"/>
      <c r="ETP48" s="1640"/>
      <c r="ETQ48" s="1640"/>
      <c r="ETR48" s="1640"/>
      <c r="ETS48" s="1640"/>
      <c r="ETT48" s="1640"/>
      <c r="ETU48" s="1640"/>
      <c r="ETV48" s="1640"/>
      <c r="ETW48" s="1640"/>
      <c r="ETX48" s="1640"/>
      <c r="ETY48" s="1640"/>
      <c r="ETZ48" s="1640"/>
      <c r="EUA48" s="1640"/>
      <c r="EUB48" s="1640"/>
      <c r="EUC48" s="1640"/>
      <c r="EUD48" s="1640"/>
      <c r="EUE48" s="1640"/>
      <c r="EUF48" s="1640"/>
      <c r="EUG48" s="1640"/>
      <c r="EUH48" s="1640"/>
      <c r="EUI48" s="1640"/>
      <c r="EUJ48" s="1640"/>
      <c r="EUK48" s="1640"/>
      <c r="EUL48" s="1640"/>
      <c r="EUM48" s="1640"/>
      <c r="EUN48" s="1640"/>
      <c r="EUO48" s="1640"/>
      <c r="EUP48" s="1640"/>
      <c r="EUQ48" s="1640"/>
      <c r="EUR48" s="1640"/>
      <c r="EUS48" s="1640"/>
      <c r="EUT48" s="1640"/>
      <c r="EUU48" s="1640"/>
      <c r="EUV48" s="1640"/>
      <c r="EUW48" s="1640"/>
      <c r="EUX48" s="1640"/>
      <c r="EUY48" s="1640"/>
      <c r="EUZ48" s="1640"/>
      <c r="EVA48" s="1640"/>
      <c r="EVB48" s="1640"/>
      <c r="EVC48" s="1640"/>
      <c r="EVD48" s="1640"/>
      <c r="EVE48" s="1640"/>
      <c r="EVF48" s="1640"/>
      <c r="EVG48" s="1640"/>
      <c r="EVH48" s="1640"/>
      <c r="EVI48" s="1640"/>
      <c r="EVJ48" s="1640"/>
      <c r="EVK48" s="1640"/>
      <c r="EVL48" s="1640"/>
      <c r="EVM48" s="1640"/>
      <c r="EVN48" s="1640"/>
      <c r="EVO48" s="1640"/>
      <c r="EVP48" s="1640"/>
      <c r="EVQ48" s="1640"/>
      <c r="EVR48" s="1640"/>
      <c r="EVS48" s="1640"/>
      <c r="EVT48" s="1640"/>
      <c r="EVU48" s="1640"/>
      <c r="EVV48" s="1640"/>
      <c r="EVW48" s="1640"/>
      <c r="EVX48" s="1640"/>
      <c r="EVY48" s="1640"/>
      <c r="EVZ48" s="1640"/>
      <c r="EWA48" s="1640"/>
      <c r="EWB48" s="1640"/>
      <c r="EWC48" s="1640"/>
      <c r="EWD48" s="1640"/>
      <c r="EWE48" s="1640"/>
      <c r="EWF48" s="1640"/>
      <c r="EWG48" s="1640"/>
      <c r="EWH48" s="1640"/>
      <c r="EWI48" s="1640"/>
      <c r="EWJ48" s="1640"/>
      <c r="EWK48" s="1640"/>
      <c r="EWL48" s="1640"/>
      <c r="EWM48" s="1640"/>
      <c r="EWN48" s="1640"/>
      <c r="EWO48" s="1640"/>
      <c r="EWP48" s="1640"/>
      <c r="EWQ48" s="1640"/>
      <c r="EWR48" s="1640"/>
      <c r="EWS48" s="1640"/>
      <c r="EWT48" s="1640"/>
      <c r="EWU48" s="1640"/>
      <c r="EWV48" s="1640"/>
      <c r="EWW48" s="1640"/>
      <c r="EWX48" s="1640"/>
      <c r="EWY48" s="1640"/>
      <c r="EWZ48" s="1640"/>
      <c r="EXA48" s="1640"/>
      <c r="EXB48" s="1640"/>
      <c r="EXC48" s="1640"/>
      <c r="EXD48" s="1640"/>
      <c r="EXE48" s="1640"/>
      <c r="EXF48" s="1640"/>
      <c r="EXG48" s="1640"/>
      <c r="EXH48" s="1640"/>
      <c r="EXI48" s="1640"/>
      <c r="EXJ48" s="1640"/>
      <c r="EXK48" s="1640"/>
      <c r="EXL48" s="1640"/>
      <c r="EXM48" s="1640"/>
      <c r="EXN48" s="1640"/>
      <c r="EXO48" s="1640"/>
      <c r="EXP48" s="1640"/>
      <c r="EXQ48" s="1640"/>
      <c r="EXR48" s="1640"/>
      <c r="EXS48" s="1640"/>
      <c r="EXT48" s="1640"/>
      <c r="EXU48" s="1640"/>
      <c r="EXV48" s="1640"/>
      <c r="EXW48" s="1640"/>
      <c r="EXX48" s="1640"/>
      <c r="EXY48" s="1640"/>
      <c r="EXZ48" s="1640"/>
      <c r="EYA48" s="1640"/>
      <c r="EYB48" s="1640"/>
      <c r="EYC48" s="1640"/>
      <c r="EYD48" s="1640"/>
      <c r="EYE48" s="1640"/>
      <c r="EYF48" s="1640"/>
      <c r="EYG48" s="1640"/>
      <c r="EYH48" s="1640"/>
      <c r="EYI48" s="1640"/>
      <c r="EYJ48" s="1640"/>
      <c r="EYK48" s="1640"/>
      <c r="EYL48" s="1640"/>
      <c r="EYM48" s="1640"/>
      <c r="EYN48" s="1640"/>
      <c r="EYO48" s="1640"/>
      <c r="EYP48" s="1640"/>
      <c r="EYQ48" s="1640"/>
      <c r="EYR48" s="1640"/>
      <c r="EYS48" s="1640"/>
      <c r="EYT48" s="1640"/>
      <c r="EYU48" s="1640"/>
      <c r="EYV48" s="1640"/>
      <c r="EYW48" s="1640"/>
      <c r="EYX48" s="1640"/>
      <c r="EYY48" s="1640"/>
      <c r="EYZ48" s="1640"/>
      <c r="EZA48" s="1640"/>
      <c r="EZB48" s="1640"/>
      <c r="EZC48" s="1640"/>
      <c r="EZD48" s="1640"/>
      <c r="EZE48" s="1640"/>
      <c r="EZF48" s="1640"/>
      <c r="EZG48" s="1640"/>
      <c r="EZH48" s="1640"/>
      <c r="EZI48" s="1640"/>
      <c r="EZJ48" s="1640"/>
      <c r="EZK48" s="1640"/>
      <c r="EZL48" s="1640"/>
      <c r="EZM48" s="1640"/>
      <c r="EZN48" s="1640"/>
      <c r="EZO48" s="1640"/>
      <c r="EZP48" s="1640"/>
      <c r="EZQ48" s="1640"/>
      <c r="EZR48" s="1640"/>
      <c r="EZS48" s="1640"/>
      <c r="EZT48" s="1640"/>
      <c r="EZU48" s="1640"/>
      <c r="EZV48" s="1640"/>
      <c r="EZW48" s="1640"/>
      <c r="EZX48" s="1640"/>
      <c r="EZY48" s="1640"/>
      <c r="EZZ48" s="1640"/>
      <c r="FAA48" s="1640"/>
      <c r="FAB48" s="1640"/>
      <c r="FAC48" s="1640"/>
      <c r="FAD48" s="1640"/>
      <c r="FAE48" s="1640"/>
      <c r="FAF48" s="1640"/>
      <c r="FAG48" s="1640"/>
      <c r="FAH48" s="1640"/>
      <c r="FAI48" s="1640"/>
      <c r="FAJ48" s="1640"/>
      <c r="FAK48" s="1640"/>
      <c r="FAL48" s="1640"/>
      <c r="FAM48" s="1640"/>
      <c r="FAN48" s="1640"/>
      <c r="FAO48" s="1640"/>
      <c r="FAP48" s="1640"/>
      <c r="FAQ48" s="1640"/>
      <c r="FAR48" s="1640"/>
      <c r="FAS48" s="1640"/>
      <c r="FAT48" s="1640"/>
      <c r="FAU48" s="1640"/>
      <c r="FAV48" s="1640"/>
      <c r="FAW48" s="1640"/>
      <c r="FAX48" s="1640"/>
      <c r="FAY48" s="1640"/>
      <c r="FAZ48" s="1640"/>
      <c r="FBA48" s="1640"/>
      <c r="FBB48" s="1640"/>
      <c r="FBC48" s="1640"/>
      <c r="FBD48" s="1640"/>
      <c r="FBE48" s="1640"/>
      <c r="FBF48" s="1640"/>
      <c r="FBG48" s="1640"/>
      <c r="FBH48" s="1640"/>
      <c r="FBI48" s="1640"/>
      <c r="FBJ48" s="1640"/>
      <c r="FBK48" s="1640"/>
      <c r="FBL48" s="1640"/>
      <c r="FBM48" s="1640"/>
      <c r="FBN48" s="1640"/>
      <c r="FBO48" s="1640"/>
      <c r="FBP48" s="1640"/>
      <c r="FBQ48" s="1640"/>
      <c r="FBR48" s="1640"/>
      <c r="FBS48" s="1640"/>
      <c r="FBT48" s="1640"/>
      <c r="FBU48" s="1640"/>
      <c r="FBV48" s="1640"/>
      <c r="FBW48" s="1640"/>
      <c r="FBX48" s="1640"/>
      <c r="FBY48" s="1640"/>
      <c r="FBZ48" s="1640"/>
      <c r="FCA48" s="1640"/>
      <c r="FCB48" s="1640"/>
      <c r="FCC48" s="1640"/>
      <c r="FCD48" s="1640"/>
      <c r="FCE48" s="1640"/>
      <c r="FCF48" s="1640"/>
      <c r="FCG48" s="1640"/>
      <c r="FCH48" s="1640"/>
      <c r="FCI48" s="1640"/>
      <c r="FCJ48" s="1640"/>
      <c r="FCK48" s="1640"/>
      <c r="FCL48" s="1640"/>
      <c r="FCM48" s="1640"/>
      <c r="FCN48" s="1640"/>
      <c r="FCO48" s="1640"/>
      <c r="FCP48" s="1640"/>
      <c r="FCQ48" s="1640"/>
      <c r="FCR48" s="1640"/>
      <c r="FCS48" s="1640"/>
      <c r="FCT48" s="1640"/>
      <c r="FCU48" s="1640"/>
      <c r="FCV48" s="1640"/>
      <c r="FCW48" s="1640"/>
      <c r="FCX48" s="1640"/>
      <c r="FCY48" s="1640"/>
      <c r="FCZ48" s="1640"/>
      <c r="FDA48" s="1640"/>
      <c r="FDB48" s="1640"/>
      <c r="FDC48" s="1640"/>
      <c r="FDD48" s="1640"/>
      <c r="FDE48" s="1640"/>
      <c r="FDF48" s="1640"/>
      <c r="FDG48" s="1640"/>
      <c r="FDH48" s="1640"/>
      <c r="FDI48" s="1640"/>
      <c r="FDJ48" s="1640"/>
      <c r="FDK48" s="1640"/>
      <c r="FDL48" s="1640"/>
      <c r="FDM48" s="1640"/>
      <c r="FDN48" s="1640"/>
      <c r="FDO48" s="1640"/>
      <c r="FDP48" s="1640"/>
      <c r="FDQ48" s="1640"/>
      <c r="FDR48" s="1640"/>
      <c r="FDS48" s="1640"/>
      <c r="FDT48" s="1640"/>
      <c r="FDU48" s="1640"/>
      <c r="FDV48" s="1640"/>
      <c r="FDW48" s="1640"/>
      <c r="FDX48" s="1640"/>
      <c r="FDY48" s="1640"/>
      <c r="FDZ48" s="1640"/>
      <c r="FEA48" s="1640"/>
      <c r="FEB48" s="1640"/>
      <c r="FEC48" s="1640"/>
      <c r="FED48" s="1640"/>
      <c r="FEE48" s="1640"/>
      <c r="FEF48" s="1640"/>
      <c r="FEG48" s="1640"/>
      <c r="FEH48" s="1640"/>
      <c r="FEI48" s="1640"/>
      <c r="FEJ48" s="1640"/>
      <c r="FEK48" s="1640"/>
      <c r="FEL48" s="1640"/>
      <c r="FEM48" s="1640"/>
      <c r="FEN48" s="1640"/>
      <c r="FEO48" s="1640"/>
      <c r="FEP48" s="1640"/>
      <c r="FEQ48" s="1640"/>
      <c r="FER48" s="1640"/>
      <c r="FES48" s="1640"/>
      <c r="FET48" s="1640"/>
      <c r="FEU48" s="1640"/>
      <c r="FEV48" s="1640"/>
      <c r="FEW48" s="1640"/>
      <c r="FEX48" s="1640"/>
      <c r="FEY48" s="1640"/>
      <c r="FEZ48" s="1640"/>
      <c r="FFA48" s="1640"/>
      <c r="FFB48" s="1640"/>
      <c r="FFC48" s="1640"/>
      <c r="FFD48" s="1640"/>
      <c r="FFE48" s="1640"/>
      <c r="FFF48" s="1640"/>
      <c r="FFG48" s="1640"/>
      <c r="FFH48" s="1640"/>
      <c r="FFI48" s="1640"/>
      <c r="FFJ48" s="1640"/>
      <c r="FFK48" s="1640"/>
      <c r="FFL48" s="1640"/>
      <c r="FFM48" s="1640"/>
      <c r="FFN48" s="1640"/>
      <c r="FFO48" s="1640"/>
      <c r="FFP48" s="1640"/>
      <c r="FFQ48" s="1640"/>
      <c r="FFR48" s="1640"/>
      <c r="FFS48" s="1640"/>
      <c r="FFT48" s="1640"/>
      <c r="FFU48" s="1640"/>
      <c r="FFV48" s="1640"/>
      <c r="FFW48" s="1640"/>
      <c r="FFX48" s="1640"/>
      <c r="FFY48" s="1640"/>
      <c r="FFZ48" s="1640"/>
      <c r="FGA48" s="1640"/>
      <c r="FGB48" s="1640"/>
      <c r="FGC48" s="1640"/>
      <c r="FGD48" s="1640"/>
      <c r="FGE48" s="1640"/>
      <c r="FGF48" s="1640"/>
      <c r="FGG48" s="1640"/>
      <c r="FGH48" s="1640"/>
      <c r="FGI48" s="1640"/>
      <c r="FGJ48" s="1640"/>
      <c r="FGK48" s="1640"/>
      <c r="FGL48" s="1640"/>
      <c r="FGM48" s="1640"/>
      <c r="FGN48" s="1640"/>
      <c r="FGO48" s="1640"/>
      <c r="FGP48" s="1640"/>
      <c r="FGQ48" s="1640"/>
      <c r="FGR48" s="1640"/>
      <c r="FGS48" s="1640"/>
      <c r="FGT48" s="1640"/>
      <c r="FGU48" s="1640"/>
      <c r="FGV48" s="1640"/>
      <c r="FGW48" s="1640"/>
      <c r="FGX48" s="1640"/>
      <c r="FGY48" s="1640"/>
      <c r="FGZ48" s="1640"/>
      <c r="FHA48" s="1640"/>
      <c r="FHB48" s="1640"/>
      <c r="FHC48" s="1640"/>
      <c r="FHD48" s="1640"/>
      <c r="FHE48" s="1640"/>
      <c r="FHF48" s="1640"/>
      <c r="FHG48" s="1640"/>
      <c r="FHH48" s="1640"/>
      <c r="FHI48" s="1640"/>
      <c r="FHJ48" s="1640"/>
      <c r="FHK48" s="1640"/>
      <c r="FHL48" s="1640"/>
      <c r="FHM48" s="1640"/>
      <c r="FHN48" s="1640"/>
      <c r="FHO48" s="1640"/>
      <c r="FHP48" s="1640"/>
      <c r="FHQ48" s="1640"/>
      <c r="FHR48" s="1640"/>
      <c r="FHS48" s="1640"/>
      <c r="FHT48" s="1640"/>
      <c r="FHU48" s="1640"/>
      <c r="FHV48" s="1640"/>
      <c r="FHW48" s="1640"/>
      <c r="FHX48" s="1640"/>
      <c r="FHY48" s="1640"/>
      <c r="FHZ48" s="1640"/>
      <c r="FIA48" s="1640"/>
      <c r="FIB48" s="1640"/>
      <c r="FIC48" s="1640"/>
      <c r="FID48" s="1640"/>
      <c r="FIE48" s="1640"/>
      <c r="FIF48" s="1640"/>
      <c r="FIG48" s="1640"/>
      <c r="FIH48" s="1640"/>
      <c r="FII48" s="1640"/>
      <c r="FIJ48" s="1640"/>
      <c r="FIK48" s="1640"/>
      <c r="FIL48" s="1640"/>
      <c r="FIM48" s="1640"/>
      <c r="FIN48" s="1640"/>
      <c r="FIO48" s="1640"/>
      <c r="FIP48" s="1640"/>
      <c r="FIQ48" s="1640"/>
      <c r="FIR48" s="1640"/>
      <c r="FIS48" s="1640"/>
      <c r="FIT48" s="1640"/>
      <c r="FIU48" s="1640"/>
      <c r="FIV48" s="1640"/>
      <c r="FIW48" s="1640"/>
      <c r="FIX48" s="1640"/>
      <c r="FIY48" s="1640"/>
      <c r="FIZ48" s="1640"/>
      <c r="FJA48" s="1640"/>
      <c r="FJB48" s="1640"/>
      <c r="FJC48" s="1640"/>
      <c r="FJD48" s="1640"/>
      <c r="FJE48" s="1640"/>
      <c r="FJF48" s="1640"/>
      <c r="FJG48" s="1640"/>
      <c r="FJH48" s="1640"/>
      <c r="FJI48" s="1640"/>
      <c r="FJJ48" s="1640"/>
      <c r="FJK48" s="1640"/>
      <c r="FJL48" s="1640"/>
      <c r="FJM48" s="1640"/>
      <c r="FJN48" s="1640"/>
      <c r="FJO48" s="1640"/>
      <c r="FJP48" s="1640"/>
      <c r="FJQ48" s="1640"/>
      <c r="FJR48" s="1640"/>
      <c r="FJS48" s="1640"/>
      <c r="FJT48" s="1640"/>
      <c r="FJU48" s="1640"/>
      <c r="FJV48" s="1640"/>
      <c r="FJW48" s="1640"/>
      <c r="FJX48" s="1640"/>
      <c r="FJY48" s="1640"/>
      <c r="FJZ48" s="1640"/>
      <c r="FKA48" s="1640"/>
      <c r="FKB48" s="1640"/>
      <c r="FKC48" s="1640"/>
      <c r="FKD48" s="1640"/>
      <c r="FKE48" s="1640"/>
      <c r="FKF48" s="1640"/>
      <c r="FKG48" s="1640"/>
      <c r="FKH48" s="1640"/>
      <c r="FKI48" s="1640"/>
      <c r="FKJ48" s="1640"/>
      <c r="FKK48" s="1640"/>
      <c r="FKL48" s="1640"/>
      <c r="FKM48" s="1640"/>
      <c r="FKN48" s="1640"/>
      <c r="FKO48" s="1640"/>
      <c r="FKP48" s="1640"/>
      <c r="FKQ48" s="1640"/>
      <c r="FKR48" s="1640"/>
      <c r="FKS48" s="1640"/>
      <c r="FKT48" s="1640"/>
      <c r="FKU48" s="1640"/>
      <c r="FKV48" s="1640"/>
      <c r="FKW48" s="1640"/>
      <c r="FKX48" s="1640"/>
      <c r="FKY48" s="1640"/>
      <c r="FKZ48" s="1640"/>
      <c r="FLA48" s="1640"/>
      <c r="FLB48" s="1640"/>
      <c r="FLC48" s="1640"/>
      <c r="FLD48" s="1640"/>
      <c r="FLE48" s="1640"/>
      <c r="FLF48" s="1640"/>
      <c r="FLG48" s="1640"/>
      <c r="FLH48" s="1640"/>
      <c r="FLI48" s="1640"/>
      <c r="FLJ48" s="1640"/>
      <c r="FLK48" s="1640"/>
      <c r="FLL48" s="1640"/>
      <c r="FLM48" s="1640"/>
      <c r="FLN48" s="1640"/>
      <c r="FLO48" s="1640"/>
      <c r="FLP48" s="1640"/>
      <c r="FLQ48" s="1640"/>
      <c r="FLR48" s="1640"/>
      <c r="FLS48" s="1640"/>
      <c r="FLT48" s="1640"/>
      <c r="FLU48" s="1640"/>
      <c r="FLV48" s="1640"/>
      <c r="FLW48" s="1640"/>
      <c r="FLX48" s="1640"/>
      <c r="FLY48" s="1640"/>
      <c r="FLZ48" s="1640"/>
      <c r="FMA48" s="1640"/>
      <c r="FMB48" s="1640"/>
      <c r="FMC48" s="1640"/>
      <c r="FMD48" s="1640"/>
      <c r="FME48" s="1640"/>
      <c r="FMF48" s="1640"/>
      <c r="FMG48" s="1640"/>
      <c r="FMH48" s="1640"/>
      <c r="FMI48" s="1640"/>
      <c r="FMJ48" s="1640"/>
      <c r="FMK48" s="1640"/>
      <c r="FML48" s="1640"/>
      <c r="FMM48" s="1640"/>
      <c r="FMN48" s="1640"/>
      <c r="FMO48" s="1640"/>
      <c r="FMP48" s="1640"/>
      <c r="FMQ48" s="1640"/>
      <c r="FMR48" s="1640"/>
      <c r="FMS48" s="1640"/>
      <c r="FMT48" s="1640"/>
      <c r="FMU48" s="1640"/>
      <c r="FMV48" s="1640"/>
      <c r="FMW48" s="1640"/>
      <c r="FMX48" s="1640"/>
      <c r="FMY48" s="1640"/>
      <c r="FMZ48" s="1640"/>
      <c r="FNA48" s="1640"/>
      <c r="FNB48" s="1640"/>
      <c r="FNC48" s="1640"/>
      <c r="FND48" s="1640"/>
      <c r="FNE48" s="1640"/>
      <c r="FNF48" s="1640"/>
      <c r="FNG48" s="1640"/>
      <c r="FNH48" s="1640"/>
      <c r="FNI48" s="1640"/>
      <c r="FNJ48" s="1640"/>
      <c r="FNK48" s="1640"/>
      <c r="FNL48" s="1640"/>
      <c r="FNM48" s="1640"/>
      <c r="FNN48" s="1640"/>
      <c r="FNO48" s="1640"/>
      <c r="FNP48" s="1640"/>
      <c r="FNQ48" s="1640"/>
      <c r="FNR48" s="1640"/>
      <c r="FNS48" s="1640"/>
      <c r="FNT48" s="1640"/>
      <c r="FNU48" s="1640"/>
      <c r="FNV48" s="1640"/>
      <c r="FNW48" s="1640"/>
      <c r="FNX48" s="1640"/>
      <c r="FNY48" s="1640"/>
      <c r="FNZ48" s="1640"/>
      <c r="FOA48" s="1640"/>
      <c r="FOB48" s="1640"/>
      <c r="FOC48" s="1640"/>
      <c r="FOD48" s="1640"/>
      <c r="FOE48" s="1640"/>
      <c r="FOF48" s="1640"/>
      <c r="FOG48" s="1640"/>
      <c r="FOH48" s="1640"/>
      <c r="FOI48" s="1640"/>
      <c r="FOJ48" s="1640"/>
      <c r="FOK48" s="1640"/>
      <c r="FOL48" s="1640"/>
      <c r="FOM48" s="1640"/>
      <c r="FON48" s="1640"/>
      <c r="FOO48" s="1640"/>
      <c r="FOP48" s="1640"/>
      <c r="FOQ48" s="1640"/>
      <c r="FOR48" s="1640"/>
      <c r="FOS48" s="1640"/>
      <c r="FOT48" s="1640"/>
      <c r="FOU48" s="1640"/>
      <c r="FOV48" s="1640"/>
      <c r="FOW48" s="1640"/>
      <c r="FOX48" s="1640"/>
      <c r="FOY48" s="1640"/>
      <c r="FOZ48" s="1640"/>
      <c r="FPA48" s="1640"/>
      <c r="FPB48" s="1640"/>
      <c r="FPC48" s="1640"/>
      <c r="FPD48" s="1640"/>
      <c r="FPE48" s="1640"/>
      <c r="FPF48" s="1640"/>
      <c r="FPG48" s="1640"/>
      <c r="FPH48" s="1640"/>
      <c r="FPI48" s="1640"/>
      <c r="FPJ48" s="1640"/>
      <c r="FPK48" s="1640"/>
      <c r="FPL48" s="1640"/>
      <c r="FPM48" s="1640"/>
      <c r="FPN48" s="1640"/>
      <c r="FPO48" s="1640"/>
      <c r="FPP48" s="1640"/>
      <c r="FPQ48" s="1640"/>
      <c r="FPR48" s="1640"/>
      <c r="FPS48" s="1640"/>
      <c r="FPT48" s="1640"/>
      <c r="FPU48" s="1640"/>
      <c r="FPV48" s="1640"/>
      <c r="FPW48" s="1640"/>
      <c r="FPX48" s="1640"/>
      <c r="FPY48" s="1640"/>
      <c r="FPZ48" s="1640"/>
      <c r="FQA48" s="1640"/>
      <c r="FQB48" s="1640"/>
      <c r="FQC48" s="1640"/>
      <c r="FQD48" s="1640"/>
      <c r="FQE48" s="1640"/>
      <c r="FQF48" s="1640"/>
      <c r="FQG48" s="1640"/>
      <c r="FQH48" s="1640"/>
      <c r="FQI48" s="1640"/>
      <c r="FQJ48" s="1640"/>
      <c r="FQK48" s="1640"/>
      <c r="FQL48" s="1640"/>
      <c r="FQM48" s="1640"/>
      <c r="FQN48" s="1640"/>
      <c r="FQO48" s="1640"/>
      <c r="FQP48" s="1640"/>
      <c r="FQQ48" s="1640"/>
      <c r="FQR48" s="1640"/>
      <c r="FQS48" s="1640"/>
      <c r="FQT48" s="1640"/>
      <c r="FQU48" s="1640"/>
      <c r="FQV48" s="1640"/>
      <c r="FQW48" s="1640"/>
      <c r="FQX48" s="1640"/>
      <c r="FQY48" s="1640"/>
      <c r="FQZ48" s="1640"/>
      <c r="FRA48" s="1640"/>
      <c r="FRB48" s="1640"/>
      <c r="FRC48" s="1640"/>
      <c r="FRD48" s="1640"/>
      <c r="FRE48" s="1640"/>
      <c r="FRF48" s="1640"/>
      <c r="FRG48" s="1640"/>
      <c r="FRH48" s="1640"/>
      <c r="FRI48" s="1640"/>
      <c r="FRJ48" s="1640"/>
      <c r="FRK48" s="1640"/>
      <c r="FRL48" s="1640"/>
      <c r="FRM48" s="1640"/>
      <c r="FRN48" s="1640"/>
      <c r="FRO48" s="1640"/>
      <c r="FRP48" s="1640"/>
      <c r="FRQ48" s="1640"/>
      <c r="FRR48" s="1640"/>
      <c r="FRS48" s="1640"/>
      <c r="FRT48" s="1640"/>
      <c r="FRU48" s="1640"/>
      <c r="FRV48" s="1640"/>
      <c r="FRW48" s="1640"/>
      <c r="FRX48" s="1640"/>
      <c r="FRY48" s="1640"/>
      <c r="FRZ48" s="1640"/>
      <c r="FSA48" s="1640"/>
      <c r="FSB48" s="1640"/>
      <c r="FSC48" s="1640"/>
      <c r="FSD48" s="1640"/>
      <c r="FSE48" s="1640"/>
      <c r="FSF48" s="1640"/>
      <c r="FSG48" s="1640"/>
      <c r="FSH48" s="1640"/>
      <c r="FSI48" s="1640"/>
      <c r="FSJ48" s="1640"/>
      <c r="FSK48" s="1640"/>
      <c r="FSL48" s="1640"/>
      <c r="FSM48" s="1640"/>
      <c r="FSN48" s="1640"/>
      <c r="FSO48" s="1640"/>
      <c r="FSP48" s="1640"/>
      <c r="FSQ48" s="1640"/>
      <c r="FSR48" s="1640"/>
      <c r="FSS48" s="1640"/>
      <c r="FST48" s="1640"/>
      <c r="FSU48" s="1640"/>
      <c r="FSV48" s="1640"/>
      <c r="FSW48" s="1640"/>
      <c r="FSX48" s="1640"/>
      <c r="FSY48" s="1640"/>
      <c r="FSZ48" s="1640"/>
      <c r="FTA48" s="1640"/>
      <c r="FTB48" s="1640"/>
      <c r="FTC48" s="1640"/>
      <c r="FTD48" s="1640"/>
      <c r="FTE48" s="1640"/>
      <c r="FTF48" s="1640"/>
      <c r="FTG48" s="1640"/>
      <c r="FTH48" s="1640"/>
      <c r="FTI48" s="1640"/>
      <c r="FTJ48" s="1640"/>
      <c r="FTK48" s="1640"/>
      <c r="FTL48" s="1640"/>
      <c r="FTM48" s="1640"/>
      <c r="FTN48" s="1640"/>
      <c r="FTO48" s="1640"/>
      <c r="FTP48" s="1640"/>
      <c r="FTQ48" s="1640"/>
      <c r="FTR48" s="1640"/>
      <c r="FTS48" s="1640"/>
      <c r="FTT48" s="1640"/>
      <c r="FTU48" s="1640"/>
      <c r="FTV48" s="1640"/>
      <c r="FTW48" s="1640"/>
      <c r="FTX48" s="1640"/>
      <c r="FTY48" s="1640"/>
      <c r="FTZ48" s="1640"/>
      <c r="FUA48" s="1640"/>
      <c r="FUB48" s="1640"/>
      <c r="FUC48" s="1640"/>
      <c r="FUD48" s="1640"/>
      <c r="FUE48" s="1640"/>
      <c r="FUF48" s="1640"/>
      <c r="FUG48" s="1640"/>
      <c r="FUH48" s="1640"/>
      <c r="FUI48" s="1640"/>
      <c r="FUJ48" s="1640"/>
      <c r="FUK48" s="1640"/>
      <c r="FUL48" s="1640"/>
      <c r="FUM48" s="1640"/>
      <c r="FUN48" s="1640"/>
      <c r="FUO48" s="1640"/>
      <c r="FUP48" s="1640"/>
      <c r="FUQ48" s="1640"/>
      <c r="FUR48" s="1640"/>
      <c r="FUS48" s="1640"/>
      <c r="FUT48" s="1640"/>
      <c r="FUU48" s="1640"/>
      <c r="FUV48" s="1640"/>
      <c r="FUW48" s="1640"/>
      <c r="FUX48" s="1640"/>
      <c r="FUY48" s="1640"/>
      <c r="FUZ48" s="1640"/>
      <c r="FVA48" s="1640"/>
      <c r="FVB48" s="1640"/>
      <c r="FVC48" s="1640"/>
      <c r="FVD48" s="1640"/>
      <c r="FVE48" s="1640"/>
      <c r="FVF48" s="1640"/>
      <c r="FVG48" s="1640"/>
      <c r="FVH48" s="1640"/>
      <c r="FVI48" s="1640"/>
      <c r="FVJ48" s="1640"/>
      <c r="FVK48" s="1640"/>
      <c r="FVL48" s="1640"/>
      <c r="FVM48" s="1640"/>
      <c r="FVN48" s="1640"/>
      <c r="FVO48" s="1640"/>
      <c r="FVP48" s="1640"/>
      <c r="FVQ48" s="1640"/>
      <c r="FVR48" s="1640"/>
      <c r="FVS48" s="1640"/>
      <c r="FVT48" s="1640"/>
      <c r="FVU48" s="1640"/>
      <c r="FVV48" s="1640"/>
      <c r="FVW48" s="1640"/>
      <c r="FVX48" s="1640"/>
      <c r="FVY48" s="1640"/>
      <c r="FVZ48" s="1640"/>
      <c r="FWA48" s="1640"/>
      <c r="FWB48" s="1640"/>
      <c r="FWC48" s="1640"/>
      <c r="FWD48" s="1640"/>
      <c r="FWE48" s="1640"/>
      <c r="FWF48" s="1640"/>
      <c r="FWG48" s="1640"/>
      <c r="FWH48" s="1640"/>
      <c r="FWI48" s="1640"/>
      <c r="FWJ48" s="1640"/>
      <c r="FWK48" s="1640"/>
      <c r="FWL48" s="1640"/>
      <c r="FWM48" s="1640"/>
      <c r="FWN48" s="1640"/>
      <c r="FWO48" s="1640"/>
      <c r="FWP48" s="1640"/>
      <c r="FWQ48" s="1640"/>
      <c r="FWR48" s="1640"/>
      <c r="FWS48" s="1640"/>
      <c r="FWT48" s="1640"/>
      <c r="FWU48" s="1640"/>
      <c r="FWV48" s="1640"/>
      <c r="FWW48" s="1640"/>
      <c r="FWX48" s="1640"/>
      <c r="FWY48" s="1640"/>
      <c r="FWZ48" s="1640"/>
      <c r="FXA48" s="1640"/>
      <c r="FXB48" s="1640"/>
      <c r="FXC48" s="1640"/>
      <c r="FXD48" s="1640"/>
      <c r="FXE48" s="1640"/>
      <c r="FXF48" s="1640"/>
      <c r="FXG48" s="1640"/>
      <c r="FXH48" s="1640"/>
      <c r="FXI48" s="1640"/>
      <c r="FXJ48" s="1640"/>
      <c r="FXK48" s="1640"/>
      <c r="FXL48" s="1640"/>
      <c r="FXM48" s="1640"/>
      <c r="FXN48" s="1640"/>
      <c r="FXO48" s="1640"/>
      <c r="FXP48" s="1640"/>
      <c r="FXQ48" s="1640"/>
      <c r="FXR48" s="1640"/>
      <c r="FXS48" s="1640"/>
      <c r="FXT48" s="1640"/>
      <c r="FXU48" s="1640"/>
      <c r="FXV48" s="1640"/>
      <c r="FXW48" s="1640"/>
      <c r="FXX48" s="1640"/>
      <c r="FXY48" s="1640"/>
      <c r="FXZ48" s="1640"/>
      <c r="FYA48" s="1640"/>
      <c r="FYB48" s="1640"/>
      <c r="FYC48" s="1640"/>
      <c r="FYD48" s="1640"/>
      <c r="FYE48" s="1640"/>
      <c r="FYF48" s="1640"/>
      <c r="FYG48" s="1640"/>
      <c r="FYH48" s="1640"/>
      <c r="FYI48" s="1640"/>
      <c r="FYJ48" s="1640"/>
      <c r="FYK48" s="1640"/>
      <c r="FYL48" s="1640"/>
      <c r="FYM48" s="1640"/>
      <c r="FYN48" s="1640"/>
      <c r="FYO48" s="1640"/>
      <c r="FYP48" s="1640"/>
      <c r="FYQ48" s="1640"/>
      <c r="FYR48" s="1640"/>
      <c r="FYS48" s="1640"/>
      <c r="FYT48" s="1640"/>
      <c r="FYU48" s="1640"/>
      <c r="FYV48" s="1640"/>
      <c r="FYW48" s="1640"/>
      <c r="FYX48" s="1640"/>
      <c r="FYY48" s="1640"/>
      <c r="FYZ48" s="1640"/>
      <c r="FZA48" s="1640"/>
      <c r="FZB48" s="1640"/>
      <c r="FZC48" s="1640"/>
      <c r="FZD48" s="1640"/>
      <c r="FZE48" s="1640"/>
      <c r="FZF48" s="1640"/>
      <c r="FZG48" s="1640"/>
      <c r="FZH48" s="1640"/>
      <c r="FZI48" s="1640"/>
      <c r="FZJ48" s="1640"/>
      <c r="FZK48" s="1640"/>
      <c r="FZL48" s="1640"/>
      <c r="FZM48" s="1640"/>
      <c r="FZN48" s="1640"/>
      <c r="FZO48" s="1640"/>
      <c r="FZP48" s="1640"/>
      <c r="FZQ48" s="1640"/>
      <c r="FZR48" s="1640"/>
      <c r="FZS48" s="1640"/>
      <c r="FZT48" s="1640"/>
      <c r="FZU48" s="1640"/>
      <c r="FZV48" s="1640"/>
      <c r="FZW48" s="1640"/>
      <c r="FZX48" s="1640"/>
      <c r="FZY48" s="1640"/>
      <c r="FZZ48" s="1640"/>
      <c r="GAA48" s="1640"/>
      <c r="GAB48" s="1640"/>
      <c r="GAC48" s="1640"/>
      <c r="GAD48" s="1640"/>
      <c r="GAE48" s="1640"/>
      <c r="GAF48" s="1640"/>
      <c r="GAG48" s="1640"/>
      <c r="GAH48" s="1640"/>
      <c r="GAI48" s="1640"/>
      <c r="GAJ48" s="1640"/>
      <c r="GAK48" s="1640"/>
      <c r="GAL48" s="1640"/>
      <c r="GAM48" s="1640"/>
      <c r="GAN48" s="1640"/>
      <c r="GAO48" s="1640"/>
      <c r="GAP48" s="1640"/>
      <c r="GAQ48" s="1640"/>
      <c r="GAR48" s="1640"/>
      <c r="GAS48" s="1640"/>
      <c r="GAT48" s="1640"/>
      <c r="GAU48" s="1640"/>
      <c r="GAV48" s="1640"/>
      <c r="GAW48" s="1640"/>
      <c r="GAX48" s="1640"/>
      <c r="GAY48" s="1640"/>
      <c r="GAZ48" s="1640"/>
      <c r="GBA48" s="1640"/>
      <c r="GBB48" s="1640"/>
      <c r="GBC48" s="1640"/>
      <c r="GBD48" s="1640"/>
      <c r="GBE48" s="1640"/>
      <c r="GBF48" s="1640"/>
      <c r="GBG48" s="1640"/>
      <c r="GBH48" s="1640"/>
      <c r="GBI48" s="1640"/>
      <c r="GBJ48" s="1640"/>
      <c r="GBK48" s="1640"/>
      <c r="GBL48" s="1640"/>
      <c r="GBM48" s="1640"/>
      <c r="GBN48" s="1640"/>
      <c r="GBO48" s="1640"/>
      <c r="GBP48" s="1640"/>
      <c r="GBQ48" s="1640"/>
      <c r="GBR48" s="1640"/>
      <c r="GBS48" s="1640"/>
      <c r="GBT48" s="1640"/>
      <c r="GBU48" s="1640"/>
      <c r="GBV48" s="1640"/>
      <c r="GBW48" s="1640"/>
      <c r="GBX48" s="1640"/>
      <c r="GBY48" s="1640"/>
      <c r="GBZ48" s="1640"/>
      <c r="GCA48" s="1640"/>
      <c r="GCB48" s="1640"/>
      <c r="GCC48" s="1640"/>
      <c r="GCD48" s="1640"/>
      <c r="GCE48" s="1640"/>
      <c r="GCF48" s="1640"/>
      <c r="GCG48" s="1640"/>
      <c r="GCH48" s="1640"/>
      <c r="GCI48" s="1640"/>
      <c r="GCJ48" s="1640"/>
      <c r="GCK48" s="1640"/>
      <c r="GCL48" s="1640"/>
      <c r="GCM48" s="1640"/>
      <c r="GCN48" s="1640"/>
      <c r="GCO48" s="1640"/>
      <c r="GCP48" s="1640"/>
      <c r="GCQ48" s="1640"/>
      <c r="GCR48" s="1640"/>
      <c r="GCS48" s="1640"/>
      <c r="GCT48" s="1640"/>
      <c r="GCU48" s="1640"/>
      <c r="GCV48" s="1640"/>
      <c r="GCW48" s="1640"/>
      <c r="GCX48" s="1640"/>
      <c r="GCY48" s="1640"/>
      <c r="GCZ48" s="1640"/>
      <c r="GDA48" s="1640"/>
      <c r="GDB48" s="1640"/>
      <c r="GDC48" s="1640"/>
      <c r="GDD48" s="1640"/>
      <c r="GDE48" s="1640"/>
      <c r="GDF48" s="1640"/>
      <c r="GDG48" s="1640"/>
      <c r="GDH48" s="1640"/>
      <c r="GDI48" s="1640"/>
      <c r="GDJ48" s="1640"/>
      <c r="GDK48" s="1640"/>
      <c r="GDL48" s="1640"/>
      <c r="GDM48" s="1640"/>
      <c r="GDN48" s="1640"/>
      <c r="GDO48" s="1640"/>
      <c r="GDP48" s="1640"/>
      <c r="GDQ48" s="1640"/>
      <c r="GDR48" s="1640"/>
      <c r="GDS48" s="1640"/>
      <c r="GDT48" s="1640"/>
      <c r="GDU48" s="1640"/>
      <c r="GDV48" s="1640"/>
      <c r="GDW48" s="1640"/>
      <c r="GDX48" s="1640"/>
      <c r="GDY48" s="1640"/>
      <c r="GDZ48" s="1640"/>
      <c r="GEA48" s="1640"/>
      <c r="GEB48" s="1640"/>
      <c r="GEC48" s="1640"/>
      <c r="GED48" s="1640"/>
      <c r="GEE48" s="1640"/>
      <c r="GEF48" s="1640"/>
      <c r="GEG48" s="1640"/>
      <c r="GEH48" s="1640"/>
      <c r="GEI48" s="1640"/>
      <c r="GEJ48" s="1640"/>
      <c r="GEK48" s="1640"/>
      <c r="GEL48" s="1640"/>
      <c r="GEM48" s="1640"/>
      <c r="GEN48" s="1640"/>
      <c r="GEO48" s="1640"/>
      <c r="GEP48" s="1640"/>
      <c r="GEQ48" s="1640"/>
      <c r="GER48" s="1640"/>
      <c r="GES48" s="1640"/>
      <c r="GET48" s="1640"/>
      <c r="GEU48" s="1640"/>
      <c r="GEV48" s="1640"/>
      <c r="GEW48" s="1640"/>
      <c r="GEX48" s="1640"/>
      <c r="GEY48" s="1640"/>
      <c r="GEZ48" s="1640"/>
      <c r="GFA48" s="1640"/>
      <c r="GFB48" s="1640"/>
      <c r="GFC48" s="1640"/>
      <c r="GFD48" s="1640"/>
      <c r="GFE48" s="1640"/>
      <c r="GFF48" s="1640"/>
      <c r="GFG48" s="1640"/>
      <c r="GFH48" s="1640"/>
      <c r="GFI48" s="1640"/>
      <c r="GFJ48" s="1640"/>
      <c r="GFK48" s="1640"/>
      <c r="GFL48" s="1640"/>
      <c r="GFM48" s="1640"/>
      <c r="GFN48" s="1640"/>
      <c r="GFO48" s="1640"/>
      <c r="GFP48" s="1640"/>
      <c r="GFQ48" s="1640"/>
      <c r="GFR48" s="1640"/>
      <c r="GFS48" s="1640"/>
      <c r="GFT48" s="1640"/>
      <c r="GFU48" s="1640"/>
      <c r="GFV48" s="1640"/>
      <c r="GFW48" s="1640"/>
      <c r="GFX48" s="1640"/>
      <c r="GFY48" s="1640"/>
      <c r="GFZ48" s="1640"/>
      <c r="GGA48" s="1640"/>
      <c r="GGB48" s="1640"/>
      <c r="GGC48" s="1640"/>
      <c r="GGD48" s="1640"/>
      <c r="GGE48" s="1640"/>
      <c r="GGF48" s="1640"/>
      <c r="GGG48" s="1640"/>
      <c r="GGH48" s="1640"/>
      <c r="GGI48" s="1640"/>
      <c r="GGJ48" s="1640"/>
      <c r="GGK48" s="1640"/>
      <c r="GGL48" s="1640"/>
      <c r="GGM48" s="1640"/>
      <c r="GGN48" s="1640"/>
      <c r="GGO48" s="1640"/>
      <c r="GGP48" s="1640"/>
      <c r="GGQ48" s="1640"/>
      <c r="GGR48" s="1640"/>
      <c r="GGS48" s="1640"/>
      <c r="GGT48" s="1640"/>
      <c r="GGU48" s="1640"/>
      <c r="GGV48" s="1640"/>
      <c r="GGW48" s="1640"/>
      <c r="GGX48" s="1640"/>
      <c r="GGY48" s="1640"/>
      <c r="GGZ48" s="1640"/>
      <c r="GHA48" s="1640"/>
      <c r="GHB48" s="1640"/>
      <c r="GHC48" s="1640"/>
      <c r="GHD48" s="1640"/>
      <c r="GHE48" s="1640"/>
      <c r="GHF48" s="1640"/>
      <c r="GHG48" s="1640"/>
      <c r="GHH48" s="1640"/>
      <c r="GHI48" s="1640"/>
      <c r="GHJ48" s="1640"/>
      <c r="GHK48" s="1640"/>
      <c r="GHL48" s="1640"/>
      <c r="GHM48" s="1640"/>
      <c r="GHN48" s="1640"/>
      <c r="GHO48" s="1640"/>
      <c r="GHP48" s="1640"/>
      <c r="GHQ48" s="1640"/>
      <c r="GHR48" s="1640"/>
      <c r="GHS48" s="1640"/>
      <c r="GHT48" s="1640"/>
      <c r="GHU48" s="1640"/>
      <c r="GHV48" s="1640"/>
      <c r="GHW48" s="1640"/>
      <c r="GHX48" s="1640"/>
      <c r="GHY48" s="1640"/>
      <c r="GHZ48" s="1640"/>
      <c r="GIA48" s="1640"/>
      <c r="GIB48" s="1640"/>
      <c r="GIC48" s="1640"/>
      <c r="GID48" s="1640"/>
      <c r="GIE48" s="1640"/>
      <c r="GIF48" s="1640"/>
      <c r="GIG48" s="1640"/>
      <c r="GIH48" s="1640"/>
      <c r="GII48" s="1640"/>
      <c r="GIJ48" s="1640"/>
      <c r="GIK48" s="1640"/>
      <c r="GIL48" s="1640"/>
      <c r="GIM48" s="1640"/>
      <c r="GIN48" s="1640"/>
      <c r="GIO48" s="1640"/>
      <c r="GIP48" s="1640"/>
      <c r="GIQ48" s="1640"/>
      <c r="GIR48" s="1640"/>
      <c r="GIS48" s="1640"/>
      <c r="GIT48" s="1640"/>
      <c r="GIU48" s="1640"/>
      <c r="GIV48" s="1640"/>
      <c r="GIW48" s="1640"/>
      <c r="GIX48" s="1640"/>
      <c r="GIY48" s="1640"/>
      <c r="GIZ48" s="1640"/>
      <c r="GJA48" s="1640"/>
      <c r="GJB48" s="1640"/>
      <c r="GJC48" s="1640"/>
      <c r="GJD48" s="1640"/>
      <c r="GJE48" s="1640"/>
      <c r="GJF48" s="1640"/>
      <c r="GJG48" s="1640"/>
      <c r="GJH48" s="1640"/>
      <c r="GJI48" s="1640"/>
      <c r="GJJ48" s="1640"/>
      <c r="GJK48" s="1640"/>
      <c r="GJL48" s="1640"/>
      <c r="GJM48" s="1640"/>
      <c r="GJN48" s="1640"/>
      <c r="GJO48" s="1640"/>
      <c r="GJP48" s="1640"/>
      <c r="GJQ48" s="1640"/>
      <c r="GJR48" s="1640"/>
      <c r="GJS48" s="1640"/>
      <c r="GJT48" s="1640"/>
      <c r="GJU48" s="1640"/>
      <c r="GJV48" s="1640"/>
      <c r="GJW48" s="1640"/>
      <c r="GJX48" s="1640"/>
      <c r="GJY48" s="1640"/>
      <c r="GJZ48" s="1640"/>
      <c r="GKA48" s="1640"/>
      <c r="GKB48" s="1640"/>
      <c r="GKC48" s="1640"/>
      <c r="GKD48" s="1640"/>
      <c r="GKE48" s="1640"/>
      <c r="GKF48" s="1640"/>
      <c r="GKG48" s="1640"/>
      <c r="GKH48" s="1640"/>
      <c r="GKI48" s="1640"/>
      <c r="GKJ48" s="1640"/>
      <c r="GKK48" s="1640"/>
      <c r="GKL48" s="1640"/>
      <c r="GKM48" s="1640"/>
      <c r="GKN48" s="1640"/>
      <c r="GKO48" s="1640"/>
      <c r="GKP48" s="1640"/>
      <c r="GKQ48" s="1640"/>
      <c r="GKR48" s="1640"/>
      <c r="GKS48" s="1640"/>
      <c r="GKT48" s="1640"/>
      <c r="GKU48" s="1640"/>
      <c r="GKV48" s="1640"/>
      <c r="GKW48" s="1640"/>
      <c r="GKX48" s="1640"/>
      <c r="GKY48" s="1640"/>
      <c r="GKZ48" s="1640"/>
      <c r="GLA48" s="1640"/>
      <c r="GLB48" s="1640"/>
      <c r="GLC48" s="1640"/>
      <c r="GLD48" s="1640"/>
      <c r="GLE48" s="1640"/>
      <c r="GLF48" s="1640"/>
      <c r="GLG48" s="1640"/>
      <c r="GLH48" s="1640"/>
      <c r="GLI48" s="1640"/>
      <c r="GLJ48" s="1640"/>
      <c r="GLK48" s="1640"/>
      <c r="GLL48" s="1640"/>
      <c r="GLM48" s="1640"/>
      <c r="GLN48" s="1640"/>
      <c r="GLO48" s="1640"/>
      <c r="GLP48" s="1640"/>
      <c r="GLQ48" s="1640"/>
      <c r="GLR48" s="1640"/>
      <c r="GLS48" s="1640"/>
      <c r="GLT48" s="1640"/>
      <c r="GLU48" s="1640"/>
      <c r="GLV48" s="1640"/>
      <c r="GLW48" s="1640"/>
      <c r="GLX48" s="1640"/>
      <c r="GLY48" s="1640"/>
      <c r="GLZ48" s="1640"/>
      <c r="GMA48" s="1640"/>
      <c r="GMB48" s="1640"/>
      <c r="GMC48" s="1640"/>
      <c r="GMD48" s="1640"/>
      <c r="GME48" s="1640"/>
      <c r="GMF48" s="1640"/>
      <c r="GMG48" s="1640"/>
      <c r="GMH48" s="1640"/>
      <c r="GMI48" s="1640"/>
      <c r="GMJ48" s="1640"/>
      <c r="GMK48" s="1640"/>
      <c r="GML48" s="1640"/>
      <c r="GMM48" s="1640"/>
      <c r="GMN48" s="1640"/>
      <c r="GMO48" s="1640"/>
      <c r="GMP48" s="1640"/>
      <c r="GMQ48" s="1640"/>
      <c r="GMR48" s="1640"/>
      <c r="GMS48" s="1640"/>
      <c r="GMT48" s="1640"/>
      <c r="GMU48" s="1640"/>
      <c r="GMV48" s="1640"/>
      <c r="GMW48" s="1640"/>
      <c r="GMX48" s="1640"/>
      <c r="GMY48" s="1640"/>
      <c r="GMZ48" s="1640"/>
      <c r="GNA48" s="1640"/>
      <c r="GNB48" s="1640"/>
      <c r="GNC48" s="1640"/>
      <c r="GND48" s="1640"/>
      <c r="GNE48" s="1640"/>
      <c r="GNF48" s="1640"/>
      <c r="GNG48" s="1640"/>
      <c r="GNH48" s="1640"/>
      <c r="GNI48" s="1640"/>
      <c r="GNJ48" s="1640"/>
      <c r="GNK48" s="1640"/>
      <c r="GNL48" s="1640"/>
      <c r="GNM48" s="1640"/>
      <c r="GNN48" s="1640"/>
      <c r="GNO48" s="1640"/>
      <c r="GNP48" s="1640"/>
      <c r="GNQ48" s="1640"/>
      <c r="GNR48" s="1640"/>
      <c r="GNS48" s="1640"/>
      <c r="GNT48" s="1640"/>
      <c r="GNU48" s="1640"/>
      <c r="GNV48" s="1640"/>
      <c r="GNW48" s="1640"/>
      <c r="GNX48" s="1640"/>
      <c r="GNY48" s="1640"/>
      <c r="GNZ48" s="1640"/>
      <c r="GOA48" s="1640"/>
      <c r="GOB48" s="1640"/>
      <c r="GOC48" s="1640"/>
      <c r="GOD48" s="1640"/>
      <c r="GOE48" s="1640"/>
      <c r="GOF48" s="1640"/>
      <c r="GOG48" s="1640"/>
      <c r="GOH48" s="1640"/>
      <c r="GOI48" s="1640"/>
      <c r="GOJ48" s="1640"/>
      <c r="GOK48" s="1640"/>
      <c r="GOL48" s="1640"/>
      <c r="GOM48" s="1640"/>
      <c r="GON48" s="1640"/>
      <c r="GOO48" s="1640"/>
      <c r="GOP48" s="1640"/>
      <c r="GOQ48" s="1640"/>
      <c r="GOR48" s="1640"/>
      <c r="GOS48" s="1640"/>
      <c r="GOT48" s="1640"/>
      <c r="GOU48" s="1640"/>
      <c r="GOV48" s="1640"/>
      <c r="GOW48" s="1640"/>
      <c r="GOX48" s="1640"/>
      <c r="GOY48" s="1640"/>
      <c r="GOZ48" s="1640"/>
      <c r="GPA48" s="1640"/>
      <c r="GPB48" s="1640"/>
      <c r="GPC48" s="1640"/>
      <c r="GPD48" s="1640"/>
      <c r="GPE48" s="1640"/>
      <c r="GPF48" s="1640"/>
      <c r="GPG48" s="1640"/>
      <c r="GPH48" s="1640"/>
      <c r="GPI48" s="1640"/>
      <c r="GPJ48" s="1640"/>
      <c r="GPK48" s="1640"/>
      <c r="GPL48" s="1640"/>
      <c r="GPM48" s="1640"/>
      <c r="GPN48" s="1640"/>
      <c r="GPO48" s="1640"/>
      <c r="GPP48" s="1640"/>
      <c r="GPQ48" s="1640"/>
      <c r="GPR48" s="1640"/>
      <c r="GPS48" s="1640"/>
      <c r="GPT48" s="1640"/>
      <c r="GPU48" s="1640"/>
      <c r="GPV48" s="1640"/>
      <c r="GPW48" s="1640"/>
      <c r="GPX48" s="1640"/>
      <c r="GPY48" s="1640"/>
      <c r="GPZ48" s="1640"/>
      <c r="GQA48" s="1640"/>
      <c r="GQB48" s="1640"/>
      <c r="GQC48" s="1640"/>
      <c r="GQD48" s="1640"/>
      <c r="GQE48" s="1640"/>
      <c r="GQF48" s="1640"/>
      <c r="GQG48" s="1640"/>
      <c r="GQH48" s="1640"/>
      <c r="GQI48" s="1640"/>
      <c r="GQJ48" s="1640"/>
      <c r="GQK48" s="1640"/>
      <c r="GQL48" s="1640"/>
      <c r="GQM48" s="1640"/>
      <c r="GQN48" s="1640"/>
      <c r="GQO48" s="1640"/>
      <c r="GQP48" s="1640"/>
      <c r="GQQ48" s="1640"/>
      <c r="GQR48" s="1640"/>
      <c r="GQS48" s="1640"/>
      <c r="GQT48" s="1640"/>
      <c r="GQU48" s="1640"/>
      <c r="GQV48" s="1640"/>
      <c r="GQW48" s="1640"/>
      <c r="GQX48" s="1640"/>
      <c r="GQY48" s="1640"/>
      <c r="GQZ48" s="1640"/>
      <c r="GRA48" s="1640"/>
      <c r="GRB48" s="1640"/>
      <c r="GRC48" s="1640"/>
      <c r="GRD48" s="1640"/>
      <c r="GRE48" s="1640"/>
      <c r="GRF48" s="1640"/>
      <c r="GRG48" s="1640"/>
      <c r="GRH48" s="1640"/>
      <c r="GRI48" s="1640"/>
      <c r="GRJ48" s="1640"/>
      <c r="GRK48" s="1640"/>
      <c r="GRL48" s="1640"/>
      <c r="GRM48" s="1640"/>
      <c r="GRN48" s="1640"/>
      <c r="GRO48" s="1640"/>
      <c r="GRP48" s="1640"/>
      <c r="GRQ48" s="1640"/>
      <c r="GRR48" s="1640"/>
      <c r="GRS48" s="1640"/>
      <c r="GRT48" s="1640"/>
      <c r="GRU48" s="1640"/>
      <c r="GRV48" s="1640"/>
      <c r="GRW48" s="1640"/>
      <c r="GRX48" s="1640"/>
      <c r="GRY48" s="1640"/>
      <c r="GRZ48" s="1640"/>
      <c r="GSA48" s="1640"/>
      <c r="GSB48" s="1640"/>
      <c r="GSC48" s="1640"/>
      <c r="GSD48" s="1640"/>
      <c r="GSE48" s="1640"/>
      <c r="GSF48" s="1640"/>
      <c r="GSG48" s="1640"/>
      <c r="GSH48" s="1640"/>
      <c r="GSI48" s="1640"/>
      <c r="GSJ48" s="1640"/>
      <c r="GSK48" s="1640"/>
      <c r="GSL48" s="1640"/>
      <c r="GSM48" s="1640"/>
      <c r="GSN48" s="1640"/>
      <c r="GSO48" s="1640"/>
      <c r="GSP48" s="1640"/>
      <c r="GSQ48" s="1640"/>
      <c r="GSR48" s="1640"/>
      <c r="GSS48" s="1640"/>
      <c r="GST48" s="1640"/>
      <c r="GSU48" s="1640"/>
      <c r="GSV48" s="1640"/>
      <c r="GSW48" s="1640"/>
      <c r="GSX48" s="1640"/>
      <c r="GSY48" s="1640"/>
      <c r="GSZ48" s="1640"/>
      <c r="GTA48" s="1640"/>
      <c r="GTB48" s="1640"/>
      <c r="GTC48" s="1640"/>
      <c r="GTD48" s="1640"/>
      <c r="GTE48" s="1640"/>
      <c r="GTF48" s="1640"/>
      <c r="GTG48" s="1640"/>
      <c r="GTH48" s="1640"/>
      <c r="GTI48" s="1640"/>
      <c r="GTJ48" s="1640"/>
      <c r="GTK48" s="1640"/>
      <c r="GTL48" s="1640"/>
      <c r="GTM48" s="1640"/>
      <c r="GTN48" s="1640"/>
      <c r="GTO48" s="1640"/>
      <c r="GTP48" s="1640"/>
      <c r="GTQ48" s="1640"/>
      <c r="GTR48" s="1640"/>
      <c r="GTS48" s="1640"/>
      <c r="GTT48" s="1640"/>
      <c r="GTU48" s="1640"/>
      <c r="GTV48" s="1640"/>
      <c r="GTW48" s="1640"/>
      <c r="GTX48" s="1640"/>
      <c r="GTY48" s="1640"/>
      <c r="GTZ48" s="1640"/>
      <c r="GUA48" s="1640"/>
      <c r="GUB48" s="1640"/>
      <c r="GUC48" s="1640"/>
      <c r="GUD48" s="1640"/>
      <c r="GUE48" s="1640"/>
      <c r="GUF48" s="1640"/>
      <c r="GUG48" s="1640"/>
      <c r="GUH48" s="1640"/>
      <c r="GUI48" s="1640"/>
      <c r="GUJ48" s="1640"/>
      <c r="GUK48" s="1640"/>
      <c r="GUL48" s="1640"/>
      <c r="GUM48" s="1640"/>
      <c r="GUN48" s="1640"/>
      <c r="GUO48" s="1640"/>
      <c r="GUP48" s="1640"/>
      <c r="GUQ48" s="1640"/>
      <c r="GUR48" s="1640"/>
      <c r="GUS48" s="1640"/>
      <c r="GUT48" s="1640"/>
      <c r="GUU48" s="1640"/>
      <c r="GUV48" s="1640"/>
      <c r="GUW48" s="1640"/>
      <c r="GUX48" s="1640"/>
      <c r="GUY48" s="1640"/>
      <c r="GUZ48" s="1640"/>
      <c r="GVA48" s="1640"/>
      <c r="GVB48" s="1640"/>
      <c r="GVC48" s="1640"/>
      <c r="GVD48" s="1640"/>
      <c r="GVE48" s="1640"/>
      <c r="GVF48" s="1640"/>
      <c r="GVG48" s="1640"/>
      <c r="GVH48" s="1640"/>
      <c r="GVI48" s="1640"/>
      <c r="GVJ48" s="1640"/>
      <c r="GVK48" s="1640"/>
      <c r="GVL48" s="1640"/>
      <c r="GVM48" s="1640"/>
      <c r="GVN48" s="1640"/>
      <c r="GVO48" s="1640"/>
      <c r="GVP48" s="1640"/>
      <c r="GVQ48" s="1640"/>
      <c r="GVR48" s="1640"/>
      <c r="GVS48" s="1640"/>
      <c r="GVT48" s="1640"/>
      <c r="GVU48" s="1640"/>
      <c r="GVV48" s="1640"/>
      <c r="GVW48" s="1640"/>
      <c r="GVX48" s="1640"/>
      <c r="GVY48" s="1640"/>
      <c r="GVZ48" s="1640"/>
      <c r="GWA48" s="1640"/>
      <c r="GWB48" s="1640"/>
      <c r="GWC48" s="1640"/>
      <c r="GWD48" s="1640"/>
      <c r="GWE48" s="1640"/>
      <c r="GWF48" s="1640"/>
      <c r="GWG48" s="1640"/>
      <c r="GWH48" s="1640"/>
      <c r="GWI48" s="1640"/>
      <c r="GWJ48" s="1640"/>
      <c r="GWK48" s="1640"/>
      <c r="GWL48" s="1640"/>
      <c r="GWM48" s="1640"/>
      <c r="GWN48" s="1640"/>
      <c r="GWO48" s="1640"/>
      <c r="GWP48" s="1640"/>
      <c r="GWQ48" s="1640"/>
      <c r="GWR48" s="1640"/>
      <c r="GWS48" s="1640"/>
      <c r="GWT48" s="1640"/>
      <c r="GWU48" s="1640"/>
      <c r="GWV48" s="1640"/>
      <c r="GWW48" s="1640"/>
      <c r="GWX48" s="1640"/>
      <c r="GWY48" s="1640"/>
      <c r="GWZ48" s="1640"/>
      <c r="GXA48" s="1640"/>
      <c r="GXB48" s="1640"/>
      <c r="GXC48" s="1640"/>
      <c r="GXD48" s="1640"/>
      <c r="GXE48" s="1640"/>
      <c r="GXF48" s="1640"/>
      <c r="GXG48" s="1640"/>
      <c r="GXH48" s="1640"/>
      <c r="GXI48" s="1640"/>
      <c r="GXJ48" s="1640"/>
      <c r="GXK48" s="1640"/>
      <c r="GXL48" s="1640"/>
      <c r="GXM48" s="1640"/>
      <c r="GXN48" s="1640"/>
      <c r="GXO48" s="1640"/>
      <c r="GXP48" s="1640"/>
      <c r="GXQ48" s="1640"/>
      <c r="GXR48" s="1640"/>
      <c r="GXS48" s="1640"/>
      <c r="GXT48" s="1640"/>
      <c r="GXU48" s="1640"/>
      <c r="GXV48" s="1640"/>
      <c r="GXW48" s="1640"/>
      <c r="GXX48" s="1640"/>
      <c r="GXY48" s="1640"/>
      <c r="GXZ48" s="1640"/>
      <c r="GYA48" s="1640"/>
      <c r="GYB48" s="1640"/>
      <c r="GYC48" s="1640"/>
      <c r="GYD48" s="1640"/>
      <c r="GYE48" s="1640"/>
      <c r="GYF48" s="1640"/>
      <c r="GYG48" s="1640"/>
      <c r="GYH48" s="1640"/>
      <c r="GYI48" s="1640"/>
      <c r="GYJ48" s="1640"/>
      <c r="GYK48" s="1640"/>
      <c r="GYL48" s="1640"/>
      <c r="GYM48" s="1640"/>
      <c r="GYN48" s="1640"/>
      <c r="GYO48" s="1640"/>
      <c r="GYP48" s="1640"/>
      <c r="GYQ48" s="1640"/>
      <c r="GYR48" s="1640"/>
      <c r="GYS48" s="1640"/>
      <c r="GYT48" s="1640"/>
      <c r="GYU48" s="1640"/>
      <c r="GYV48" s="1640"/>
      <c r="GYW48" s="1640"/>
      <c r="GYX48" s="1640"/>
      <c r="GYY48" s="1640"/>
      <c r="GYZ48" s="1640"/>
      <c r="GZA48" s="1640"/>
      <c r="GZB48" s="1640"/>
      <c r="GZC48" s="1640"/>
      <c r="GZD48" s="1640"/>
      <c r="GZE48" s="1640"/>
      <c r="GZF48" s="1640"/>
      <c r="GZG48" s="1640"/>
      <c r="GZH48" s="1640"/>
      <c r="GZI48" s="1640"/>
      <c r="GZJ48" s="1640"/>
      <c r="GZK48" s="1640"/>
      <c r="GZL48" s="1640"/>
      <c r="GZM48" s="1640"/>
      <c r="GZN48" s="1640"/>
      <c r="GZO48" s="1640"/>
      <c r="GZP48" s="1640"/>
      <c r="GZQ48" s="1640"/>
      <c r="GZR48" s="1640"/>
      <c r="GZS48" s="1640"/>
      <c r="GZT48" s="1640"/>
      <c r="GZU48" s="1640"/>
      <c r="GZV48" s="1640"/>
      <c r="GZW48" s="1640"/>
      <c r="GZX48" s="1640"/>
      <c r="GZY48" s="1640"/>
      <c r="GZZ48" s="1640"/>
      <c r="HAA48" s="1640"/>
      <c r="HAB48" s="1640"/>
      <c r="HAC48" s="1640"/>
      <c r="HAD48" s="1640"/>
      <c r="HAE48" s="1640"/>
      <c r="HAF48" s="1640"/>
      <c r="HAG48" s="1640"/>
      <c r="HAH48" s="1640"/>
      <c r="HAI48" s="1640"/>
      <c r="HAJ48" s="1640"/>
      <c r="HAK48" s="1640"/>
      <c r="HAL48" s="1640"/>
      <c r="HAM48" s="1640"/>
      <c r="HAN48" s="1640"/>
      <c r="HAO48" s="1640"/>
      <c r="HAP48" s="1640"/>
      <c r="HAQ48" s="1640"/>
      <c r="HAR48" s="1640"/>
      <c r="HAS48" s="1640"/>
      <c r="HAT48" s="1640"/>
      <c r="HAU48" s="1640"/>
      <c r="HAV48" s="1640"/>
      <c r="HAW48" s="1640"/>
      <c r="HAX48" s="1640"/>
      <c r="HAY48" s="1640"/>
      <c r="HAZ48" s="1640"/>
      <c r="HBA48" s="1640"/>
      <c r="HBB48" s="1640"/>
      <c r="HBC48" s="1640"/>
      <c r="HBD48" s="1640"/>
      <c r="HBE48" s="1640"/>
      <c r="HBF48" s="1640"/>
      <c r="HBG48" s="1640"/>
      <c r="HBH48" s="1640"/>
      <c r="HBI48" s="1640"/>
      <c r="HBJ48" s="1640"/>
      <c r="HBK48" s="1640"/>
      <c r="HBL48" s="1640"/>
      <c r="HBM48" s="1640"/>
      <c r="HBN48" s="1640"/>
      <c r="HBO48" s="1640"/>
      <c r="HBP48" s="1640"/>
      <c r="HBQ48" s="1640"/>
      <c r="HBR48" s="1640"/>
      <c r="HBS48" s="1640"/>
      <c r="HBT48" s="1640"/>
      <c r="HBU48" s="1640"/>
      <c r="HBV48" s="1640"/>
      <c r="HBW48" s="1640"/>
      <c r="HBX48" s="1640"/>
      <c r="HBY48" s="1640"/>
      <c r="HBZ48" s="1640"/>
      <c r="HCA48" s="1640"/>
      <c r="HCB48" s="1640"/>
      <c r="HCC48" s="1640"/>
      <c r="HCD48" s="1640"/>
      <c r="HCE48" s="1640"/>
      <c r="HCF48" s="1640"/>
      <c r="HCG48" s="1640"/>
      <c r="HCH48" s="1640"/>
      <c r="HCI48" s="1640"/>
      <c r="HCJ48" s="1640"/>
      <c r="HCK48" s="1640"/>
      <c r="HCL48" s="1640"/>
      <c r="HCM48" s="1640"/>
      <c r="HCN48" s="1640"/>
      <c r="HCO48" s="1640"/>
      <c r="HCP48" s="1640"/>
      <c r="HCQ48" s="1640"/>
      <c r="HCR48" s="1640"/>
      <c r="HCS48" s="1640"/>
      <c r="HCT48" s="1640"/>
      <c r="HCU48" s="1640"/>
      <c r="HCV48" s="1640"/>
      <c r="HCW48" s="1640"/>
      <c r="HCX48" s="1640"/>
      <c r="HCY48" s="1640"/>
      <c r="HCZ48" s="1640"/>
      <c r="HDA48" s="1640"/>
      <c r="HDB48" s="1640"/>
      <c r="HDC48" s="1640"/>
      <c r="HDD48" s="1640"/>
      <c r="HDE48" s="1640"/>
      <c r="HDF48" s="1640"/>
      <c r="HDG48" s="1640"/>
      <c r="HDH48" s="1640"/>
      <c r="HDI48" s="1640"/>
      <c r="HDJ48" s="1640"/>
      <c r="HDK48" s="1640"/>
      <c r="HDL48" s="1640"/>
      <c r="HDM48" s="1640"/>
      <c r="HDN48" s="1640"/>
      <c r="HDO48" s="1640"/>
      <c r="HDP48" s="1640"/>
      <c r="HDQ48" s="1640"/>
      <c r="HDR48" s="1640"/>
      <c r="HDS48" s="1640"/>
      <c r="HDT48" s="1640"/>
      <c r="HDU48" s="1640"/>
      <c r="HDV48" s="1640"/>
      <c r="HDW48" s="1640"/>
      <c r="HDX48" s="1640"/>
      <c r="HDY48" s="1640"/>
      <c r="HDZ48" s="1640"/>
      <c r="HEA48" s="1640"/>
      <c r="HEB48" s="1640"/>
      <c r="HEC48" s="1640"/>
      <c r="HED48" s="1640"/>
      <c r="HEE48" s="1640"/>
      <c r="HEF48" s="1640"/>
      <c r="HEG48" s="1640"/>
      <c r="HEH48" s="1640"/>
      <c r="HEI48" s="1640"/>
      <c r="HEJ48" s="1640"/>
      <c r="HEK48" s="1640"/>
      <c r="HEL48" s="1640"/>
      <c r="HEM48" s="1640"/>
      <c r="HEN48" s="1640"/>
      <c r="HEO48" s="1640"/>
      <c r="HEP48" s="1640"/>
      <c r="HEQ48" s="1640"/>
      <c r="HER48" s="1640"/>
      <c r="HES48" s="1640"/>
      <c r="HET48" s="1640"/>
      <c r="HEU48" s="1640"/>
      <c r="HEV48" s="1640"/>
      <c r="HEW48" s="1640"/>
      <c r="HEX48" s="1640"/>
      <c r="HEY48" s="1640"/>
      <c r="HEZ48" s="1640"/>
      <c r="HFA48" s="1640"/>
      <c r="HFB48" s="1640"/>
      <c r="HFC48" s="1640"/>
      <c r="HFD48" s="1640"/>
      <c r="HFE48" s="1640"/>
      <c r="HFF48" s="1640"/>
      <c r="HFG48" s="1640"/>
      <c r="HFH48" s="1640"/>
      <c r="HFI48" s="1640"/>
      <c r="HFJ48" s="1640"/>
      <c r="HFK48" s="1640"/>
      <c r="HFL48" s="1640"/>
      <c r="HFM48" s="1640"/>
      <c r="HFN48" s="1640"/>
      <c r="HFO48" s="1640"/>
      <c r="HFP48" s="1640"/>
      <c r="HFQ48" s="1640"/>
      <c r="HFR48" s="1640"/>
      <c r="HFS48" s="1640"/>
      <c r="HFT48" s="1640"/>
      <c r="HFU48" s="1640"/>
      <c r="HFV48" s="1640"/>
      <c r="HFW48" s="1640"/>
      <c r="HFX48" s="1640"/>
      <c r="HFY48" s="1640"/>
      <c r="HFZ48" s="1640"/>
      <c r="HGA48" s="1640"/>
      <c r="HGB48" s="1640"/>
      <c r="HGC48" s="1640"/>
      <c r="HGD48" s="1640"/>
      <c r="HGE48" s="1640"/>
      <c r="HGF48" s="1640"/>
      <c r="HGG48" s="1640"/>
      <c r="HGH48" s="1640"/>
      <c r="HGI48" s="1640"/>
      <c r="HGJ48" s="1640"/>
      <c r="HGK48" s="1640"/>
      <c r="HGL48" s="1640"/>
      <c r="HGM48" s="1640"/>
      <c r="HGN48" s="1640"/>
      <c r="HGO48" s="1640"/>
      <c r="HGP48" s="1640"/>
      <c r="HGQ48" s="1640"/>
      <c r="HGR48" s="1640"/>
      <c r="HGS48" s="1640"/>
      <c r="HGT48" s="1640"/>
      <c r="HGU48" s="1640"/>
      <c r="HGV48" s="1640"/>
      <c r="HGW48" s="1640"/>
      <c r="HGX48" s="1640"/>
      <c r="HGY48" s="1640"/>
      <c r="HGZ48" s="1640"/>
      <c r="HHA48" s="1640"/>
      <c r="HHB48" s="1640"/>
      <c r="HHC48" s="1640"/>
      <c r="HHD48" s="1640"/>
      <c r="HHE48" s="1640"/>
      <c r="HHF48" s="1640"/>
      <c r="HHG48" s="1640"/>
      <c r="HHH48" s="1640"/>
      <c r="HHI48" s="1640"/>
      <c r="HHJ48" s="1640"/>
      <c r="HHK48" s="1640"/>
      <c r="HHL48" s="1640"/>
      <c r="HHM48" s="1640"/>
      <c r="HHN48" s="1640"/>
      <c r="HHO48" s="1640"/>
      <c r="HHP48" s="1640"/>
      <c r="HHQ48" s="1640"/>
      <c r="HHR48" s="1640"/>
      <c r="HHS48" s="1640"/>
      <c r="HHT48" s="1640"/>
      <c r="HHU48" s="1640"/>
      <c r="HHV48" s="1640"/>
      <c r="HHW48" s="1640"/>
      <c r="HHX48" s="1640"/>
      <c r="HHY48" s="1640"/>
      <c r="HHZ48" s="1640"/>
      <c r="HIA48" s="1640"/>
      <c r="HIB48" s="1640"/>
      <c r="HIC48" s="1640"/>
      <c r="HID48" s="1640"/>
      <c r="HIE48" s="1640"/>
      <c r="HIF48" s="1640"/>
      <c r="HIG48" s="1640"/>
      <c r="HIH48" s="1640"/>
      <c r="HII48" s="1640"/>
      <c r="HIJ48" s="1640"/>
      <c r="HIK48" s="1640"/>
      <c r="HIL48" s="1640"/>
      <c r="HIM48" s="1640"/>
      <c r="HIN48" s="1640"/>
      <c r="HIO48" s="1640"/>
      <c r="HIP48" s="1640"/>
      <c r="HIQ48" s="1640"/>
      <c r="HIR48" s="1640"/>
      <c r="HIS48" s="1640"/>
      <c r="HIT48" s="1640"/>
      <c r="HIU48" s="1640"/>
      <c r="HIV48" s="1640"/>
      <c r="HIW48" s="1640"/>
      <c r="HIX48" s="1640"/>
      <c r="HIY48" s="1640"/>
      <c r="HIZ48" s="1640"/>
      <c r="HJA48" s="1640"/>
      <c r="HJB48" s="1640"/>
      <c r="HJC48" s="1640"/>
      <c r="HJD48" s="1640"/>
      <c r="HJE48" s="1640"/>
      <c r="HJF48" s="1640"/>
      <c r="HJG48" s="1640"/>
      <c r="HJH48" s="1640"/>
      <c r="HJI48" s="1640"/>
      <c r="HJJ48" s="1640"/>
      <c r="HJK48" s="1640"/>
      <c r="HJL48" s="1640"/>
      <c r="HJM48" s="1640"/>
      <c r="HJN48" s="1640"/>
      <c r="HJO48" s="1640"/>
      <c r="HJP48" s="1640"/>
      <c r="HJQ48" s="1640"/>
      <c r="HJR48" s="1640"/>
      <c r="HJS48" s="1640"/>
      <c r="HJT48" s="1640"/>
      <c r="HJU48" s="1640"/>
      <c r="HJV48" s="1640"/>
      <c r="HJW48" s="1640"/>
      <c r="HJX48" s="1640"/>
      <c r="HJY48" s="1640"/>
      <c r="HJZ48" s="1640"/>
      <c r="HKA48" s="1640"/>
      <c r="HKB48" s="1640"/>
      <c r="HKC48" s="1640"/>
      <c r="HKD48" s="1640"/>
      <c r="HKE48" s="1640"/>
      <c r="HKF48" s="1640"/>
      <c r="HKG48" s="1640"/>
      <c r="HKH48" s="1640"/>
      <c r="HKI48" s="1640"/>
      <c r="HKJ48" s="1640"/>
      <c r="HKK48" s="1640"/>
      <c r="HKL48" s="1640"/>
      <c r="HKM48" s="1640"/>
      <c r="HKN48" s="1640"/>
      <c r="HKO48" s="1640"/>
      <c r="HKP48" s="1640"/>
      <c r="HKQ48" s="1640"/>
      <c r="HKR48" s="1640"/>
      <c r="HKS48" s="1640"/>
      <c r="HKT48" s="1640"/>
      <c r="HKU48" s="1640"/>
      <c r="HKV48" s="1640"/>
      <c r="HKW48" s="1640"/>
      <c r="HKX48" s="1640"/>
      <c r="HKY48" s="1640"/>
      <c r="HKZ48" s="1640"/>
      <c r="HLA48" s="1640"/>
      <c r="HLB48" s="1640"/>
      <c r="HLC48" s="1640"/>
      <c r="HLD48" s="1640"/>
      <c r="HLE48" s="1640"/>
      <c r="HLF48" s="1640"/>
      <c r="HLG48" s="1640"/>
      <c r="HLH48" s="1640"/>
      <c r="HLI48" s="1640"/>
      <c r="HLJ48" s="1640"/>
      <c r="HLK48" s="1640"/>
      <c r="HLL48" s="1640"/>
      <c r="HLM48" s="1640"/>
      <c r="HLN48" s="1640"/>
      <c r="HLO48" s="1640"/>
      <c r="HLP48" s="1640"/>
      <c r="HLQ48" s="1640"/>
      <c r="HLR48" s="1640"/>
      <c r="HLS48" s="1640"/>
      <c r="HLT48" s="1640"/>
      <c r="HLU48" s="1640"/>
      <c r="HLV48" s="1640"/>
      <c r="HLW48" s="1640"/>
      <c r="HLX48" s="1640"/>
      <c r="HLY48" s="1640"/>
      <c r="HLZ48" s="1640"/>
      <c r="HMA48" s="1640"/>
      <c r="HMB48" s="1640"/>
      <c r="HMC48" s="1640"/>
      <c r="HMD48" s="1640"/>
      <c r="HME48" s="1640"/>
      <c r="HMF48" s="1640"/>
      <c r="HMG48" s="1640"/>
      <c r="HMH48" s="1640"/>
      <c r="HMI48" s="1640"/>
      <c r="HMJ48" s="1640"/>
      <c r="HMK48" s="1640"/>
      <c r="HML48" s="1640"/>
      <c r="HMM48" s="1640"/>
      <c r="HMN48" s="1640"/>
      <c r="HMO48" s="1640"/>
      <c r="HMP48" s="1640"/>
      <c r="HMQ48" s="1640"/>
      <c r="HMR48" s="1640"/>
      <c r="HMS48" s="1640"/>
      <c r="HMT48" s="1640"/>
      <c r="HMU48" s="1640"/>
      <c r="HMV48" s="1640"/>
      <c r="HMW48" s="1640"/>
      <c r="HMX48" s="1640"/>
      <c r="HMY48" s="1640"/>
      <c r="HMZ48" s="1640"/>
      <c r="HNA48" s="1640"/>
      <c r="HNB48" s="1640"/>
      <c r="HNC48" s="1640"/>
      <c r="HND48" s="1640"/>
      <c r="HNE48" s="1640"/>
      <c r="HNF48" s="1640"/>
      <c r="HNG48" s="1640"/>
      <c r="HNH48" s="1640"/>
      <c r="HNI48" s="1640"/>
      <c r="HNJ48" s="1640"/>
      <c r="HNK48" s="1640"/>
      <c r="HNL48" s="1640"/>
      <c r="HNM48" s="1640"/>
      <c r="HNN48" s="1640"/>
      <c r="HNO48" s="1640"/>
      <c r="HNP48" s="1640"/>
      <c r="HNQ48" s="1640"/>
      <c r="HNR48" s="1640"/>
      <c r="HNS48" s="1640"/>
      <c r="HNT48" s="1640"/>
      <c r="HNU48" s="1640"/>
      <c r="HNV48" s="1640"/>
      <c r="HNW48" s="1640"/>
      <c r="HNX48" s="1640"/>
      <c r="HNY48" s="1640"/>
      <c r="HNZ48" s="1640"/>
      <c r="HOA48" s="1640"/>
      <c r="HOB48" s="1640"/>
      <c r="HOC48" s="1640"/>
      <c r="HOD48" s="1640"/>
      <c r="HOE48" s="1640"/>
      <c r="HOF48" s="1640"/>
      <c r="HOG48" s="1640"/>
      <c r="HOH48" s="1640"/>
      <c r="HOI48" s="1640"/>
      <c r="HOJ48" s="1640"/>
      <c r="HOK48" s="1640"/>
      <c r="HOL48" s="1640"/>
      <c r="HOM48" s="1640"/>
      <c r="HON48" s="1640"/>
      <c r="HOO48" s="1640"/>
      <c r="HOP48" s="1640"/>
      <c r="HOQ48" s="1640"/>
      <c r="HOR48" s="1640"/>
      <c r="HOS48" s="1640"/>
      <c r="HOT48" s="1640"/>
      <c r="HOU48" s="1640"/>
      <c r="HOV48" s="1640"/>
      <c r="HOW48" s="1640"/>
      <c r="HOX48" s="1640"/>
      <c r="HOY48" s="1640"/>
      <c r="HOZ48" s="1640"/>
      <c r="HPA48" s="1640"/>
      <c r="HPB48" s="1640"/>
      <c r="HPC48" s="1640"/>
      <c r="HPD48" s="1640"/>
      <c r="HPE48" s="1640"/>
      <c r="HPF48" s="1640"/>
      <c r="HPG48" s="1640"/>
      <c r="HPH48" s="1640"/>
      <c r="HPI48" s="1640"/>
      <c r="HPJ48" s="1640"/>
      <c r="HPK48" s="1640"/>
      <c r="HPL48" s="1640"/>
      <c r="HPM48" s="1640"/>
      <c r="HPN48" s="1640"/>
      <c r="HPO48" s="1640"/>
      <c r="HPP48" s="1640"/>
      <c r="HPQ48" s="1640"/>
      <c r="HPR48" s="1640"/>
      <c r="HPS48" s="1640"/>
      <c r="HPT48" s="1640"/>
      <c r="HPU48" s="1640"/>
      <c r="HPV48" s="1640"/>
      <c r="HPW48" s="1640"/>
      <c r="HPX48" s="1640"/>
      <c r="HPY48" s="1640"/>
      <c r="HPZ48" s="1640"/>
      <c r="HQA48" s="1640"/>
      <c r="HQB48" s="1640"/>
      <c r="HQC48" s="1640"/>
      <c r="HQD48" s="1640"/>
      <c r="HQE48" s="1640"/>
      <c r="HQF48" s="1640"/>
      <c r="HQG48" s="1640"/>
      <c r="HQH48" s="1640"/>
      <c r="HQI48" s="1640"/>
      <c r="HQJ48" s="1640"/>
      <c r="HQK48" s="1640"/>
      <c r="HQL48" s="1640"/>
      <c r="HQM48" s="1640"/>
      <c r="HQN48" s="1640"/>
      <c r="HQO48" s="1640"/>
      <c r="HQP48" s="1640"/>
      <c r="HQQ48" s="1640"/>
      <c r="HQR48" s="1640"/>
      <c r="HQS48" s="1640"/>
      <c r="HQT48" s="1640"/>
      <c r="HQU48" s="1640"/>
      <c r="HQV48" s="1640"/>
      <c r="HQW48" s="1640"/>
      <c r="HQX48" s="1640"/>
      <c r="HQY48" s="1640"/>
      <c r="HQZ48" s="1640"/>
      <c r="HRA48" s="1640"/>
      <c r="HRB48" s="1640"/>
      <c r="HRC48" s="1640"/>
      <c r="HRD48" s="1640"/>
      <c r="HRE48" s="1640"/>
      <c r="HRF48" s="1640"/>
      <c r="HRG48" s="1640"/>
      <c r="HRH48" s="1640"/>
      <c r="HRI48" s="1640"/>
      <c r="HRJ48" s="1640"/>
      <c r="HRK48" s="1640"/>
      <c r="HRL48" s="1640"/>
      <c r="HRM48" s="1640"/>
      <c r="HRN48" s="1640"/>
      <c r="HRO48" s="1640"/>
      <c r="HRP48" s="1640"/>
      <c r="HRQ48" s="1640"/>
      <c r="HRR48" s="1640"/>
      <c r="HRS48" s="1640"/>
      <c r="HRT48" s="1640"/>
      <c r="HRU48" s="1640"/>
      <c r="HRV48" s="1640"/>
      <c r="HRW48" s="1640"/>
      <c r="HRX48" s="1640"/>
      <c r="HRY48" s="1640"/>
      <c r="HRZ48" s="1640"/>
      <c r="HSA48" s="1640"/>
      <c r="HSB48" s="1640"/>
      <c r="HSC48" s="1640"/>
      <c r="HSD48" s="1640"/>
      <c r="HSE48" s="1640"/>
      <c r="HSF48" s="1640"/>
      <c r="HSG48" s="1640"/>
      <c r="HSH48" s="1640"/>
      <c r="HSI48" s="1640"/>
      <c r="HSJ48" s="1640"/>
      <c r="HSK48" s="1640"/>
      <c r="HSL48" s="1640"/>
      <c r="HSM48" s="1640"/>
      <c r="HSN48" s="1640"/>
      <c r="HSO48" s="1640"/>
      <c r="HSP48" s="1640"/>
      <c r="HSQ48" s="1640"/>
      <c r="HSR48" s="1640"/>
      <c r="HSS48" s="1640"/>
      <c r="HST48" s="1640"/>
      <c r="HSU48" s="1640"/>
      <c r="HSV48" s="1640"/>
      <c r="HSW48" s="1640"/>
      <c r="HSX48" s="1640"/>
      <c r="HSY48" s="1640"/>
      <c r="HSZ48" s="1640"/>
      <c r="HTA48" s="1640"/>
      <c r="HTB48" s="1640"/>
      <c r="HTC48" s="1640"/>
      <c r="HTD48" s="1640"/>
      <c r="HTE48" s="1640"/>
      <c r="HTF48" s="1640"/>
      <c r="HTG48" s="1640"/>
      <c r="HTH48" s="1640"/>
      <c r="HTI48" s="1640"/>
      <c r="HTJ48" s="1640"/>
      <c r="HTK48" s="1640"/>
      <c r="HTL48" s="1640"/>
      <c r="HTM48" s="1640"/>
      <c r="HTN48" s="1640"/>
      <c r="HTO48" s="1640"/>
      <c r="HTP48" s="1640"/>
      <c r="HTQ48" s="1640"/>
      <c r="HTR48" s="1640"/>
      <c r="HTS48" s="1640"/>
      <c r="HTT48" s="1640"/>
      <c r="HTU48" s="1640"/>
      <c r="HTV48" s="1640"/>
      <c r="HTW48" s="1640"/>
      <c r="HTX48" s="1640"/>
      <c r="HTY48" s="1640"/>
      <c r="HTZ48" s="1640"/>
      <c r="HUA48" s="1640"/>
      <c r="HUB48" s="1640"/>
      <c r="HUC48" s="1640"/>
      <c r="HUD48" s="1640"/>
      <c r="HUE48" s="1640"/>
      <c r="HUF48" s="1640"/>
      <c r="HUG48" s="1640"/>
      <c r="HUH48" s="1640"/>
      <c r="HUI48" s="1640"/>
      <c r="HUJ48" s="1640"/>
      <c r="HUK48" s="1640"/>
      <c r="HUL48" s="1640"/>
      <c r="HUM48" s="1640"/>
      <c r="HUN48" s="1640"/>
      <c r="HUO48" s="1640"/>
      <c r="HUP48" s="1640"/>
      <c r="HUQ48" s="1640"/>
      <c r="HUR48" s="1640"/>
      <c r="HUS48" s="1640"/>
      <c r="HUT48" s="1640"/>
      <c r="HUU48" s="1640"/>
      <c r="HUV48" s="1640"/>
      <c r="HUW48" s="1640"/>
      <c r="HUX48" s="1640"/>
      <c r="HUY48" s="1640"/>
      <c r="HUZ48" s="1640"/>
      <c r="HVA48" s="1640"/>
      <c r="HVB48" s="1640"/>
      <c r="HVC48" s="1640"/>
      <c r="HVD48" s="1640"/>
      <c r="HVE48" s="1640"/>
      <c r="HVF48" s="1640"/>
      <c r="HVG48" s="1640"/>
      <c r="HVH48" s="1640"/>
      <c r="HVI48" s="1640"/>
      <c r="HVJ48" s="1640"/>
      <c r="HVK48" s="1640"/>
      <c r="HVL48" s="1640"/>
      <c r="HVM48" s="1640"/>
      <c r="HVN48" s="1640"/>
      <c r="HVO48" s="1640"/>
      <c r="HVP48" s="1640"/>
      <c r="HVQ48" s="1640"/>
      <c r="HVR48" s="1640"/>
      <c r="HVS48" s="1640"/>
      <c r="HVT48" s="1640"/>
      <c r="HVU48" s="1640"/>
      <c r="HVV48" s="1640"/>
      <c r="HVW48" s="1640"/>
      <c r="HVX48" s="1640"/>
      <c r="HVY48" s="1640"/>
      <c r="HVZ48" s="1640"/>
      <c r="HWA48" s="1640"/>
      <c r="HWB48" s="1640"/>
      <c r="HWC48" s="1640"/>
      <c r="HWD48" s="1640"/>
      <c r="HWE48" s="1640"/>
      <c r="HWF48" s="1640"/>
      <c r="HWG48" s="1640"/>
      <c r="HWH48" s="1640"/>
      <c r="HWI48" s="1640"/>
      <c r="HWJ48" s="1640"/>
      <c r="HWK48" s="1640"/>
      <c r="HWL48" s="1640"/>
      <c r="HWM48" s="1640"/>
      <c r="HWN48" s="1640"/>
      <c r="HWO48" s="1640"/>
      <c r="HWP48" s="1640"/>
      <c r="HWQ48" s="1640"/>
      <c r="HWR48" s="1640"/>
      <c r="HWS48" s="1640"/>
      <c r="HWT48" s="1640"/>
      <c r="HWU48" s="1640"/>
      <c r="HWV48" s="1640"/>
      <c r="HWW48" s="1640"/>
      <c r="HWX48" s="1640"/>
      <c r="HWY48" s="1640"/>
      <c r="HWZ48" s="1640"/>
      <c r="HXA48" s="1640"/>
      <c r="HXB48" s="1640"/>
      <c r="HXC48" s="1640"/>
      <c r="HXD48" s="1640"/>
      <c r="HXE48" s="1640"/>
      <c r="HXF48" s="1640"/>
      <c r="HXG48" s="1640"/>
      <c r="HXH48" s="1640"/>
      <c r="HXI48" s="1640"/>
      <c r="HXJ48" s="1640"/>
      <c r="HXK48" s="1640"/>
      <c r="HXL48" s="1640"/>
      <c r="HXM48" s="1640"/>
      <c r="HXN48" s="1640"/>
      <c r="HXO48" s="1640"/>
      <c r="HXP48" s="1640"/>
      <c r="HXQ48" s="1640"/>
      <c r="HXR48" s="1640"/>
      <c r="HXS48" s="1640"/>
      <c r="HXT48" s="1640"/>
      <c r="HXU48" s="1640"/>
      <c r="HXV48" s="1640"/>
      <c r="HXW48" s="1640"/>
      <c r="HXX48" s="1640"/>
      <c r="HXY48" s="1640"/>
      <c r="HXZ48" s="1640"/>
      <c r="HYA48" s="1640"/>
      <c r="HYB48" s="1640"/>
      <c r="HYC48" s="1640"/>
      <c r="HYD48" s="1640"/>
      <c r="HYE48" s="1640"/>
      <c r="HYF48" s="1640"/>
      <c r="HYG48" s="1640"/>
      <c r="HYH48" s="1640"/>
      <c r="HYI48" s="1640"/>
      <c r="HYJ48" s="1640"/>
      <c r="HYK48" s="1640"/>
      <c r="HYL48" s="1640"/>
      <c r="HYM48" s="1640"/>
      <c r="HYN48" s="1640"/>
      <c r="HYO48" s="1640"/>
      <c r="HYP48" s="1640"/>
      <c r="HYQ48" s="1640"/>
      <c r="HYR48" s="1640"/>
      <c r="HYS48" s="1640"/>
      <c r="HYT48" s="1640"/>
      <c r="HYU48" s="1640"/>
      <c r="HYV48" s="1640"/>
      <c r="HYW48" s="1640"/>
      <c r="HYX48" s="1640"/>
      <c r="HYY48" s="1640"/>
      <c r="HYZ48" s="1640"/>
      <c r="HZA48" s="1640"/>
      <c r="HZB48" s="1640"/>
      <c r="HZC48" s="1640"/>
      <c r="HZD48" s="1640"/>
      <c r="HZE48" s="1640"/>
      <c r="HZF48" s="1640"/>
      <c r="HZG48" s="1640"/>
      <c r="HZH48" s="1640"/>
      <c r="HZI48" s="1640"/>
      <c r="HZJ48" s="1640"/>
      <c r="HZK48" s="1640"/>
      <c r="HZL48" s="1640"/>
      <c r="HZM48" s="1640"/>
      <c r="HZN48" s="1640"/>
      <c r="HZO48" s="1640"/>
      <c r="HZP48" s="1640"/>
      <c r="HZQ48" s="1640"/>
      <c r="HZR48" s="1640"/>
      <c r="HZS48" s="1640"/>
      <c r="HZT48" s="1640"/>
      <c r="HZU48" s="1640"/>
      <c r="HZV48" s="1640"/>
      <c r="HZW48" s="1640"/>
      <c r="HZX48" s="1640"/>
      <c r="HZY48" s="1640"/>
      <c r="HZZ48" s="1640"/>
      <c r="IAA48" s="1640"/>
      <c r="IAB48" s="1640"/>
      <c r="IAC48" s="1640"/>
      <c r="IAD48" s="1640"/>
      <c r="IAE48" s="1640"/>
      <c r="IAF48" s="1640"/>
      <c r="IAG48" s="1640"/>
      <c r="IAH48" s="1640"/>
      <c r="IAI48" s="1640"/>
      <c r="IAJ48" s="1640"/>
      <c r="IAK48" s="1640"/>
      <c r="IAL48" s="1640"/>
      <c r="IAM48" s="1640"/>
      <c r="IAN48" s="1640"/>
      <c r="IAO48" s="1640"/>
      <c r="IAP48" s="1640"/>
      <c r="IAQ48" s="1640"/>
      <c r="IAR48" s="1640"/>
      <c r="IAS48" s="1640"/>
      <c r="IAT48" s="1640"/>
      <c r="IAU48" s="1640"/>
      <c r="IAV48" s="1640"/>
      <c r="IAW48" s="1640"/>
      <c r="IAX48" s="1640"/>
      <c r="IAY48" s="1640"/>
      <c r="IAZ48" s="1640"/>
      <c r="IBA48" s="1640"/>
      <c r="IBB48" s="1640"/>
      <c r="IBC48" s="1640"/>
      <c r="IBD48" s="1640"/>
      <c r="IBE48" s="1640"/>
      <c r="IBF48" s="1640"/>
      <c r="IBG48" s="1640"/>
      <c r="IBH48" s="1640"/>
      <c r="IBI48" s="1640"/>
      <c r="IBJ48" s="1640"/>
      <c r="IBK48" s="1640"/>
      <c r="IBL48" s="1640"/>
      <c r="IBM48" s="1640"/>
      <c r="IBN48" s="1640"/>
      <c r="IBO48" s="1640"/>
      <c r="IBP48" s="1640"/>
      <c r="IBQ48" s="1640"/>
      <c r="IBR48" s="1640"/>
      <c r="IBS48" s="1640"/>
      <c r="IBT48" s="1640"/>
      <c r="IBU48" s="1640"/>
      <c r="IBV48" s="1640"/>
      <c r="IBW48" s="1640"/>
      <c r="IBX48" s="1640"/>
      <c r="IBY48" s="1640"/>
      <c r="IBZ48" s="1640"/>
      <c r="ICA48" s="1640"/>
      <c r="ICB48" s="1640"/>
      <c r="ICC48" s="1640"/>
      <c r="ICD48" s="1640"/>
      <c r="ICE48" s="1640"/>
      <c r="ICF48" s="1640"/>
      <c r="ICG48" s="1640"/>
      <c r="ICH48" s="1640"/>
      <c r="ICI48" s="1640"/>
      <c r="ICJ48" s="1640"/>
      <c r="ICK48" s="1640"/>
      <c r="ICL48" s="1640"/>
      <c r="ICM48" s="1640"/>
      <c r="ICN48" s="1640"/>
      <c r="ICO48" s="1640"/>
      <c r="ICP48" s="1640"/>
      <c r="ICQ48" s="1640"/>
      <c r="ICR48" s="1640"/>
      <c r="ICS48" s="1640"/>
      <c r="ICT48" s="1640"/>
      <c r="ICU48" s="1640"/>
      <c r="ICV48" s="1640"/>
      <c r="ICW48" s="1640"/>
      <c r="ICX48" s="1640"/>
      <c r="ICY48" s="1640"/>
      <c r="ICZ48" s="1640"/>
      <c r="IDA48" s="1640"/>
      <c r="IDB48" s="1640"/>
      <c r="IDC48" s="1640"/>
      <c r="IDD48" s="1640"/>
      <c r="IDE48" s="1640"/>
      <c r="IDF48" s="1640"/>
      <c r="IDG48" s="1640"/>
      <c r="IDH48" s="1640"/>
      <c r="IDI48" s="1640"/>
      <c r="IDJ48" s="1640"/>
      <c r="IDK48" s="1640"/>
      <c r="IDL48" s="1640"/>
      <c r="IDM48" s="1640"/>
      <c r="IDN48" s="1640"/>
      <c r="IDO48" s="1640"/>
      <c r="IDP48" s="1640"/>
      <c r="IDQ48" s="1640"/>
      <c r="IDR48" s="1640"/>
      <c r="IDS48" s="1640"/>
      <c r="IDT48" s="1640"/>
      <c r="IDU48" s="1640"/>
      <c r="IDV48" s="1640"/>
      <c r="IDW48" s="1640"/>
      <c r="IDX48" s="1640"/>
      <c r="IDY48" s="1640"/>
      <c r="IDZ48" s="1640"/>
      <c r="IEA48" s="1640"/>
      <c r="IEB48" s="1640"/>
      <c r="IEC48" s="1640"/>
      <c r="IED48" s="1640"/>
      <c r="IEE48" s="1640"/>
      <c r="IEF48" s="1640"/>
      <c r="IEG48" s="1640"/>
      <c r="IEH48" s="1640"/>
      <c r="IEI48" s="1640"/>
      <c r="IEJ48" s="1640"/>
      <c r="IEK48" s="1640"/>
      <c r="IEL48" s="1640"/>
      <c r="IEM48" s="1640"/>
      <c r="IEN48" s="1640"/>
      <c r="IEO48" s="1640"/>
      <c r="IEP48" s="1640"/>
      <c r="IEQ48" s="1640"/>
      <c r="IER48" s="1640"/>
      <c r="IES48" s="1640"/>
      <c r="IET48" s="1640"/>
      <c r="IEU48" s="1640"/>
      <c r="IEV48" s="1640"/>
      <c r="IEW48" s="1640"/>
      <c r="IEX48" s="1640"/>
      <c r="IEY48" s="1640"/>
      <c r="IEZ48" s="1640"/>
      <c r="IFA48" s="1640"/>
      <c r="IFB48" s="1640"/>
      <c r="IFC48" s="1640"/>
      <c r="IFD48" s="1640"/>
      <c r="IFE48" s="1640"/>
      <c r="IFF48" s="1640"/>
      <c r="IFG48" s="1640"/>
      <c r="IFH48" s="1640"/>
      <c r="IFI48" s="1640"/>
      <c r="IFJ48" s="1640"/>
      <c r="IFK48" s="1640"/>
      <c r="IFL48" s="1640"/>
      <c r="IFM48" s="1640"/>
      <c r="IFN48" s="1640"/>
      <c r="IFO48" s="1640"/>
      <c r="IFP48" s="1640"/>
      <c r="IFQ48" s="1640"/>
      <c r="IFR48" s="1640"/>
      <c r="IFS48" s="1640"/>
      <c r="IFT48" s="1640"/>
      <c r="IFU48" s="1640"/>
      <c r="IFV48" s="1640"/>
      <c r="IFW48" s="1640"/>
      <c r="IFX48" s="1640"/>
      <c r="IFY48" s="1640"/>
      <c r="IFZ48" s="1640"/>
      <c r="IGA48" s="1640"/>
      <c r="IGB48" s="1640"/>
      <c r="IGC48" s="1640"/>
      <c r="IGD48" s="1640"/>
      <c r="IGE48" s="1640"/>
      <c r="IGF48" s="1640"/>
      <c r="IGG48" s="1640"/>
      <c r="IGH48" s="1640"/>
      <c r="IGI48" s="1640"/>
      <c r="IGJ48" s="1640"/>
      <c r="IGK48" s="1640"/>
      <c r="IGL48" s="1640"/>
      <c r="IGM48" s="1640"/>
      <c r="IGN48" s="1640"/>
      <c r="IGO48" s="1640"/>
      <c r="IGP48" s="1640"/>
      <c r="IGQ48" s="1640"/>
      <c r="IGR48" s="1640"/>
      <c r="IGS48" s="1640"/>
      <c r="IGT48" s="1640"/>
      <c r="IGU48" s="1640"/>
      <c r="IGV48" s="1640"/>
      <c r="IGW48" s="1640"/>
      <c r="IGX48" s="1640"/>
      <c r="IGY48" s="1640"/>
      <c r="IGZ48" s="1640"/>
      <c r="IHA48" s="1640"/>
      <c r="IHB48" s="1640"/>
      <c r="IHC48" s="1640"/>
      <c r="IHD48" s="1640"/>
      <c r="IHE48" s="1640"/>
      <c r="IHF48" s="1640"/>
      <c r="IHG48" s="1640"/>
      <c r="IHH48" s="1640"/>
      <c r="IHI48" s="1640"/>
      <c r="IHJ48" s="1640"/>
      <c r="IHK48" s="1640"/>
      <c r="IHL48" s="1640"/>
      <c r="IHM48" s="1640"/>
      <c r="IHN48" s="1640"/>
      <c r="IHO48" s="1640"/>
      <c r="IHP48" s="1640"/>
      <c r="IHQ48" s="1640"/>
      <c r="IHR48" s="1640"/>
      <c r="IHS48" s="1640"/>
      <c r="IHT48" s="1640"/>
      <c r="IHU48" s="1640"/>
      <c r="IHV48" s="1640"/>
      <c r="IHW48" s="1640"/>
      <c r="IHX48" s="1640"/>
      <c r="IHY48" s="1640"/>
      <c r="IHZ48" s="1640"/>
      <c r="IIA48" s="1640"/>
      <c r="IIB48" s="1640"/>
      <c r="IIC48" s="1640"/>
      <c r="IID48" s="1640"/>
      <c r="IIE48" s="1640"/>
      <c r="IIF48" s="1640"/>
      <c r="IIG48" s="1640"/>
      <c r="IIH48" s="1640"/>
      <c r="III48" s="1640"/>
      <c r="IIJ48" s="1640"/>
      <c r="IIK48" s="1640"/>
      <c r="IIL48" s="1640"/>
      <c r="IIM48" s="1640"/>
      <c r="IIN48" s="1640"/>
      <c r="IIO48" s="1640"/>
      <c r="IIP48" s="1640"/>
      <c r="IIQ48" s="1640"/>
      <c r="IIR48" s="1640"/>
      <c r="IIS48" s="1640"/>
      <c r="IIT48" s="1640"/>
      <c r="IIU48" s="1640"/>
      <c r="IIV48" s="1640"/>
      <c r="IIW48" s="1640"/>
      <c r="IIX48" s="1640"/>
      <c r="IIY48" s="1640"/>
      <c r="IIZ48" s="1640"/>
      <c r="IJA48" s="1640"/>
      <c r="IJB48" s="1640"/>
      <c r="IJC48" s="1640"/>
      <c r="IJD48" s="1640"/>
      <c r="IJE48" s="1640"/>
      <c r="IJF48" s="1640"/>
      <c r="IJG48" s="1640"/>
      <c r="IJH48" s="1640"/>
      <c r="IJI48" s="1640"/>
      <c r="IJJ48" s="1640"/>
      <c r="IJK48" s="1640"/>
      <c r="IJL48" s="1640"/>
      <c r="IJM48" s="1640"/>
      <c r="IJN48" s="1640"/>
      <c r="IJO48" s="1640"/>
      <c r="IJP48" s="1640"/>
      <c r="IJQ48" s="1640"/>
      <c r="IJR48" s="1640"/>
      <c r="IJS48" s="1640"/>
      <c r="IJT48" s="1640"/>
      <c r="IJU48" s="1640"/>
      <c r="IJV48" s="1640"/>
      <c r="IJW48" s="1640"/>
      <c r="IJX48" s="1640"/>
      <c r="IJY48" s="1640"/>
      <c r="IJZ48" s="1640"/>
      <c r="IKA48" s="1640"/>
      <c r="IKB48" s="1640"/>
      <c r="IKC48" s="1640"/>
      <c r="IKD48" s="1640"/>
      <c r="IKE48" s="1640"/>
      <c r="IKF48" s="1640"/>
      <c r="IKG48" s="1640"/>
      <c r="IKH48" s="1640"/>
      <c r="IKI48" s="1640"/>
      <c r="IKJ48" s="1640"/>
      <c r="IKK48" s="1640"/>
      <c r="IKL48" s="1640"/>
      <c r="IKM48" s="1640"/>
      <c r="IKN48" s="1640"/>
      <c r="IKO48" s="1640"/>
      <c r="IKP48" s="1640"/>
      <c r="IKQ48" s="1640"/>
      <c r="IKR48" s="1640"/>
      <c r="IKS48" s="1640"/>
      <c r="IKT48" s="1640"/>
      <c r="IKU48" s="1640"/>
      <c r="IKV48" s="1640"/>
      <c r="IKW48" s="1640"/>
      <c r="IKX48" s="1640"/>
      <c r="IKY48" s="1640"/>
      <c r="IKZ48" s="1640"/>
      <c r="ILA48" s="1640"/>
      <c r="ILB48" s="1640"/>
      <c r="ILC48" s="1640"/>
      <c r="ILD48" s="1640"/>
      <c r="ILE48" s="1640"/>
      <c r="ILF48" s="1640"/>
      <c r="ILG48" s="1640"/>
      <c r="ILH48" s="1640"/>
      <c r="ILI48" s="1640"/>
      <c r="ILJ48" s="1640"/>
      <c r="ILK48" s="1640"/>
      <c r="ILL48" s="1640"/>
      <c r="ILM48" s="1640"/>
      <c r="ILN48" s="1640"/>
      <c r="ILO48" s="1640"/>
      <c r="ILP48" s="1640"/>
      <c r="ILQ48" s="1640"/>
      <c r="ILR48" s="1640"/>
      <c r="ILS48" s="1640"/>
      <c r="ILT48" s="1640"/>
      <c r="ILU48" s="1640"/>
      <c r="ILV48" s="1640"/>
      <c r="ILW48" s="1640"/>
      <c r="ILX48" s="1640"/>
      <c r="ILY48" s="1640"/>
      <c r="ILZ48" s="1640"/>
      <c r="IMA48" s="1640"/>
      <c r="IMB48" s="1640"/>
      <c r="IMC48" s="1640"/>
      <c r="IMD48" s="1640"/>
      <c r="IME48" s="1640"/>
      <c r="IMF48" s="1640"/>
      <c r="IMG48" s="1640"/>
      <c r="IMH48" s="1640"/>
      <c r="IMI48" s="1640"/>
      <c r="IMJ48" s="1640"/>
      <c r="IMK48" s="1640"/>
      <c r="IML48" s="1640"/>
      <c r="IMM48" s="1640"/>
      <c r="IMN48" s="1640"/>
      <c r="IMO48" s="1640"/>
      <c r="IMP48" s="1640"/>
      <c r="IMQ48" s="1640"/>
      <c r="IMR48" s="1640"/>
      <c r="IMS48" s="1640"/>
      <c r="IMT48" s="1640"/>
      <c r="IMU48" s="1640"/>
      <c r="IMV48" s="1640"/>
      <c r="IMW48" s="1640"/>
      <c r="IMX48" s="1640"/>
      <c r="IMY48" s="1640"/>
      <c r="IMZ48" s="1640"/>
      <c r="INA48" s="1640"/>
      <c r="INB48" s="1640"/>
      <c r="INC48" s="1640"/>
      <c r="IND48" s="1640"/>
      <c r="INE48" s="1640"/>
      <c r="INF48" s="1640"/>
      <c r="ING48" s="1640"/>
      <c r="INH48" s="1640"/>
      <c r="INI48" s="1640"/>
      <c r="INJ48" s="1640"/>
      <c r="INK48" s="1640"/>
      <c r="INL48" s="1640"/>
      <c r="INM48" s="1640"/>
      <c r="INN48" s="1640"/>
      <c r="INO48" s="1640"/>
      <c r="INP48" s="1640"/>
      <c r="INQ48" s="1640"/>
      <c r="INR48" s="1640"/>
      <c r="INS48" s="1640"/>
      <c r="INT48" s="1640"/>
      <c r="INU48" s="1640"/>
      <c r="INV48" s="1640"/>
      <c r="INW48" s="1640"/>
      <c r="INX48" s="1640"/>
      <c r="INY48" s="1640"/>
      <c r="INZ48" s="1640"/>
      <c r="IOA48" s="1640"/>
      <c r="IOB48" s="1640"/>
      <c r="IOC48" s="1640"/>
      <c r="IOD48" s="1640"/>
      <c r="IOE48" s="1640"/>
      <c r="IOF48" s="1640"/>
      <c r="IOG48" s="1640"/>
      <c r="IOH48" s="1640"/>
      <c r="IOI48" s="1640"/>
      <c r="IOJ48" s="1640"/>
      <c r="IOK48" s="1640"/>
      <c r="IOL48" s="1640"/>
      <c r="IOM48" s="1640"/>
      <c r="ION48" s="1640"/>
      <c r="IOO48" s="1640"/>
      <c r="IOP48" s="1640"/>
      <c r="IOQ48" s="1640"/>
      <c r="IOR48" s="1640"/>
      <c r="IOS48" s="1640"/>
      <c r="IOT48" s="1640"/>
      <c r="IOU48" s="1640"/>
      <c r="IOV48" s="1640"/>
      <c r="IOW48" s="1640"/>
      <c r="IOX48" s="1640"/>
      <c r="IOY48" s="1640"/>
      <c r="IOZ48" s="1640"/>
      <c r="IPA48" s="1640"/>
      <c r="IPB48" s="1640"/>
      <c r="IPC48" s="1640"/>
      <c r="IPD48" s="1640"/>
      <c r="IPE48" s="1640"/>
      <c r="IPF48" s="1640"/>
      <c r="IPG48" s="1640"/>
      <c r="IPH48" s="1640"/>
      <c r="IPI48" s="1640"/>
      <c r="IPJ48" s="1640"/>
      <c r="IPK48" s="1640"/>
      <c r="IPL48" s="1640"/>
      <c r="IPM48" s="1640"/>
      <c r="IPN48" s="1640"/>
      <c r="IPO48" s="1640"/>
      <c r="IPP48" s="1640"/>
      <c r="IPQ48" s="1640"/>
      <c r="IPR48" s="1640"/>
      <c r="IPS48" s="1640"/>
      <c r="IPT48" s="1640"/>
      <c r="IPU48" s="1640"/>
      <c r="IPV48" s="1640"/>
      <c r="IPW48" s="1640"/>
      <c r="IPX48" s="1640"/>
      <c r="IPY48" s="1640"/>
      <c r="IPZ48" s="1640"/>
      <c r="IQA48" s="1640"/>
      <c r="IQB48" s="1640"/>
      <c r="IQC48" s="1640"/>
      <c r="IQD48" s="1640"/>
      <c r="IQE48" s="1640"/>
      <c r="IQF48" s="1640"/>
      <c r="IQG48" s="1640"/>
      <c r="IQH48" s="1640"/>
      <c r="IQI48" s="1640"/>
      <c r="IQJ48" s="1640"/>
      <c r="IQK48" s="1640"/>
      <c r="IQL48" s="1640"/>
      <c r="IQM48" s="1640"/>
      <c r="IQN48" s="1640"/>
      <c r="IQO48" s="1640"/>
      <c r="IQP48" s="1640"/>
      <c r="IQQ48" s="1640"/>
      <c r="IQR48" s="1640"/>
      <c r="IQS48" s="1640"/>
      <c r="IQT48" s="1640"/>
      <c r="IQU48" s="1640"/>
      <c r="IQV48" s="1640"/>
      <c r="IQW48" s="1640"/>
      <c r="IQX48" s="1640"/>
      <c r="IQY48" s="1640"/>
      <c r="IQZ48" s="1640"/>
      <c r="IRA48" s="1640"/>
      <c r="IRB48" s="1640"/>
      <c r="IRC48" s="1640"/>
      <c r="IRD48" s="1640"/>
      <c r="IRE48" s="1640"/>
      <c r="IRF48" s="1640"/>
      <c r="IRG48" s="1640"/>
      <c r="IRH48" s="1640"/>
      <c r="IRI48" s="1640"/>
      <c r="IRJ48" s="1640"/>
      <c r="IRK48" s="1640"/>
      <c r="IRL48" s="1640"/>
      <c r="IRM48" s="1640"/>
      <c r="IRN48" s="1640"/>
      <c r="IRO48" s="1640"/>
      <c r="IRP48" s="1640"/>
      <c r="IRQ48" s="1640"/>
      <c r="IRR48" s="1640"/>
      <c r="IRS48" s="1640"/>
      <c r="IRT48" s="1640"/>
      <c r="IRU48" s="1640"/>
      <c r="IRV48" s="1640"/>
      <c r="IRW48" s="1640"/>
      <c r="IRX48" s="1640"/>
      <c r="IRY48" s="1640"/>
      <c r="IRZ48" s="1640"/>
      <c r="ISA48" s="1640"/>
      <c r="ISB48" s="1640"/>
      <c r="ISC48" s="1640"/>
      <c r="ISD48" s="1640"/>
      <c r="ISE48" s="1640"/>
      <c r="ISF48" s="1640"/>
      <c r="ISG48" s="1640"/>
      <c r="ISH48" s="1640"/>
      <c r="ISI48" s="1640"/>
      <c r="ISJ48" s="1640"/>
      <c r="ISK48" s="1640"/>
      <c r="ISL48" s="1640"/>
      <c r="ISM48" s="1640"/>
      <c r="ISN48" s="1640"/>
      <c r="ISO48" s="1640"/>
      <c r="ISP48" s="1640"/>
      <c r="ISQ48" s="1640"/>
      <c r="ISR48" s="1640"/>
      <c r="ISS48" s="1640"/>
      <c r="IST48" s="1640"/>
      <c r="ISU48" s="1640"/>
      <c r="ISV48" s="1640"/>
      <c r="ISW48" s="1640"/>
      <c r="ISX48" s="1640"/>
      <c r="ISY48" s="1640"/>
      <c r="ISZ48" s="1640"/>
      <c r="ITA48" s="1640"/>
      <c r="ITB48" s="1640"/>
      <c r="ITC48" s="1640"/>
      <c r="ITD48" s="1640"/>
      <c r="ITE48" s="1640"/>
      <c r="ITF48" s="1640"/>
      <c r="ITG48" s="1640"/>
      <c r="ITH48" s="1640"/>
      <c r="ITI48" s="1640"/>
      <c r="ITJ48" s="1640"/>
      <c r="ITK48" s="1640"/>
      <c r="ITL48" s="1640"/>
      <c r="ITM48" s="1640"/>
      <c r="ITN48" s="1640"/>
      <c r="ITO48" s="1640"/>
      <c r="ITP48" s="1640"/>
      <c r="ITQ48" s="1640"/>
      <c r="ITR48" s="1640"/>
      <c r="ITS48" s="1640"/>
      <c r="ITT48" s="1640"/>
      <c r="ITU48" s="1640"/>
      <c r="ITV48" s="1640"/>
      <c r="ITW48" s="1640"/>
      <c r="ITX48" s="1640"/>
      <c r="ITY48" s="1640"/>
      <c r="ITZ48" s="1640"/>
      <c r="IUA48" s="1640"/>
      <c r="IUB48" s="1640"/>
      <c r="IUC48" s="1640"/>
      <c r="IUD48" s="1640"/>
      <c r="IUE48" s="1640"/>
      <c r="IUF48" s="1640"/>
      <c r="IUG48" s="1640"/>
      <c r="IUH48" s="1640"/>
      <c r="IUI48" s="1640"/>
      <c r="IUJ48" s="1640"/>
      <c r="IUK48" s="1640"/>
      <c r="IUL48" s="1640"/>
      <c r="IUM48" s="1640"/>
      <c r="IUN48" s="1640"/>
      <c r="IUO48" s="1640"/>
      <c r="IUP48" s="1640"/>
      <c r="IUQ48" s="1640"/>
      <c r="IUR48" s="1640"/>
      <c r="IUS48" s="1640"/>
      <c r="IUT48" s="1640"/>
      <c r="IUU48" s="1640"/>
      <c r="IUV48" s="1640"/>
      <c r="IUW48" s="1640"/>
      <c r="IUX48" s="1640"/>
      <c r="IUY48" s="1640"/>
      <c r="IUZ48" s="1640"/>
      <c r="IVA48" s="1640"/>
      <c r="IVB48" s="1640"/>
      <c r="IVC48" s="1640"/>
      <c r="IVD48" s="1640"/>
      <c r="IVE48" s="1640"/>
      <c r="IVF48" s="1640"/>
      <c r="IVG48" s="1640"/>
      <c r="IVH48" s="1640"/>
      <c r="IVI48" s="1640"/>
      <c r="IVJ48" s="1640"/>
      <c r="IVK48" s="1640"/>
      <c r="IVL48" s="1640"/>
      <c r="IVM48" s="1640"/>
      <c r="IVN48" s="1640"/>
      <c r="IVO48" s="1640"/>
      <c r="IVP48" s="1640"/>
      <c r="IVQ48" s="1640"/>
      <c r="IVR48" s="1640"/>
      <c r="IVS48" s="1640"/>
      <c r="IVT48" s="1640"/>
      <c r="IVU48" s="1640"/>
      <c r="IVV48" s="1640"/>
      <c r="IVW48" s="1640"/>
      <c r="IVX48" s="1640"/>
      <c r="IVY48" s="1640"/>
      <c r="IVZ48" s="1640"/>
      <c r="IWA48" s="1640"/>
      <c r="IWB48" s="1640"/>
      <c r="IWC48" s="1640"/>
      <c r="IWD48" s="1640"/>
      <c r="IWE48" s="1640"/>
      <c r="IWF48" s="1640"/>
      <c r="IWG48" s="1640"/>
      <c r="IWH48" s="1640"/>
      <c r="IWI48" s="1640"/>
      <c r="IWJ48" s="1640"/>
      <c r="IWK48" s="1640"/>
      <c r="IWL48" s="1640"/>
      <c r="IWM48" s="1640"/>
      <c r="IWN48" s="1640"/>
      <c r="IWO48" s="1640"/>
      <c r="IWP48" s="1640"/>
      <c r="IWQ48" s="1640"/>
      <c r="IWR48" s="1640"/>
      <c r="IWS48" s="1640"/>
      <c r="IWT48" s="1640"/>
      <c r="IWU48" s="1640"/>
      <c r="IWV48" s="1640"/>
      <c r="IWW48" s="1640"/>
      <c r="IWX48" s="1640"/>
      <c r="IWY48" s="1640"/>
      <c r="IWZ48" s="1640"/>
      <c r="IXA48" s="1640"/>
      <c r="IXB48" s="1640"/>
      <c r="IXC48" s="1640"/>
      <c r="IXD48" s="1640"/>
      <c r="IXE48" s="1640"/>
      <c r="IXF48" s="1640"/>
      <c r="IXG48" s="1640"/>
      <c r="IXH48" s="1640"/>
      <c r="IXI48" s="1640"/>
      <c r="IXJ48" s="1640"/>
      <c r="IXK48" s="1640"/>
      <c r="IXL48" s="1640"/>
      <c r="IXM48" s="1640"/>
      <c r="IXN48" s="1640"/>
      <c r="IXO48" s="1640"/>
      <c r="IXP48" s="1640"/>
      <c r="IXQ48" s="1640"/>
      <c r="IXR48" s="1640"/>
      <c r="IXS48" s="1640"/>
      <c r="IXT48" s="1640"/>
      <c r="IXU48" s="1640"/>
      <c r="IXV48" s="1640"/>
      <c r="IXW48" s="1640"/>
      <c r="IXX48" s="1640"/>
      <c r="IXY48" s="1640"/>
      <c r="IXZ48" s="1640"/>
      <c r="IYA48" s="1640"/>
      <c r="IYB48" s="1640"/>
      <c r="IYC48" s="1640"/>
      <c r="IYD48" s="1640"/>
      <c r="IYE48" s="1640"/>
      <c r="IYF48" s="1640"/>
      <c r="IYG48" s="1640"/>
      <c r="IYH48" s="1640"/>
      <c r="IYI48" s="1640"/>
      <c r="IYJ48" s="1640"/>
      <c r="IYK48" s="1640"/>
      <c r="IYL48" s="1640"/>
      <c r="IYM48" s="1640"/>
      <c r="IYN48" s="1640"/>
      <c r="IYO48" s="1640"/>
      <c r="IYP48" s="1640"/>
      <c r="IYQ48" s="1640"/>
      <c r="IYR48" s="1640"/>
      <c r="IYS48" s="1640"/>
      <c r="IYT48" s="1640"/>
      <c r="IYU48" s="1640"/>
      <c r="IYV48" s="1640"/>
      <c r="IYW48" s="1640"/>
      <c r="IYX48" s="1640"/>
      <c r="IYY48" s="1640"/>
      <c r="IYZ48" s="1640"/>
      <c r="IZA48" s="1640"/>
      <c r="IZB48" s="1640"/>
      <c r="IZC48" s="1640"/>
      <c r="IZD48" s="1640"/>
      <c r="IZE48" s="1640"/>
      <c r="IZF48" s="1640"/>
      <c r="IZG48" s="1640"/>
      <c r="IZH48" s="1640"/>
      <c r="IZI48" s="1640"/>
      <c r="IZJ48" s="1640"/>
      <c r="IZK48" s="1640"/>
      <c r="IZL48" s="1640"/>
      <c r="IZM48" s="1640"/>
      <c r="IZN48" s="1640"/>
      <c r="IZO48" s="1640"/>
      <c r="IZP48" s="1640"/>
      <c r="IZQ48" s="1640"/>
      <c r="IZR48" s="1640"/>
      <c r="IZS48" s="1640"/>
      <c r="IZT48" s="1640"/>
      <c r="IZU48" s="1640"/>
      <c r="IZV48" s="1640"/>
      <c r="IZW48" s="1640"/>
      <c r="IZX48" s="1640"/>
      <c r="IZY48" s="1640"/>
      <c r="IZZ48" s="1640"/>
      <c r="JAA48" s="1640"/>
      <c r="JAB48" s="1640"/>
      <c r="JAC48" s="1640"/>
      <c r="JAD48" s="1640"/>
      <c r="JAE48" s="1640"/>
      <c r="JAF48" s="1640"/>
      <c r="JAG48" s="1640"/>
      <c r="JAH48" s="1640"/>
      <c r="JAI48" s="1640"/>
      <c r="JAJ48" s="1640"/>
      <c r="JAK48" s="1640"/>
      <c r="JAL48" s="1640"/>
      <c r="JAM48" s="1640"/>
      <c r="JAN48" s="1640"/>
      <c r="JAO48" s="1640"/>
      <c r="JAP48" s="1640"/>
      <c r="JAQ48" s="1640"/>
      <c r="JAR48" s="1640"/>
      <c r="JAS48" s="1640"/>
      <c r="JAT48" s="1640"/>
      <c r="JAU48" s="1640"/>
      <c r="JAV48" s="1640"/>
      <c r="JAW48" s="1640"/>
      <c r="JAX48" s="1640"/>
      <c r="JAY48" s="1640"/>
      <c r="JAZ48" s="1640"/>
      <c r="JBA48" s="1640"/>
      <c r="JBB48" s="1640"/>
      <c r="JBC48" s="1640"/>
      <c r="JBD48" s="1640"/>
      <c r="JBE48" s="1640"/>
      <c r="JBF48" s="1640"/>
      <c r="JBG48" s="1640"/>
      <c r="JBH48" s="1640"/>
      <c r="JBI48" s="1640"/>
      <c r="JBJ48" s="1640"/>
      <c r="JBK48" s="1640"/>
      <c r="JBL48" s="1640"/>
      <c r="JBM48" s="1640"/>
      <c r="JBN48" s="1640"/>
      <c r="JBO48" s="1640"/>
      <c r="JBP48" s="1640"/>
      <c r="JBQ48" s="1640"/>
      <c r="JBR48" s="1640"/>
      <c r="JBS48" s="1640"/>
      <c r="JBT48" s="1640"/>
      <c r="JBU48" s="1640"/>
      <c r="JBV48" s="1640"/>
      <c r="JBW48" s="1640"/>
      <c r="JBX48" s="1640"/>
      <c r="JBY48" s="1640"/>
      <c r="JBZ48" s="1640"/>
      <c r="JCA48" s="1640"/>
      <c r="JCB48" s="1640"/>
      <c r="JCC48" s="1640"/>
      <c r="JCD48" s="1640"/>
      <c r="JCE48" s="1640"/>
      <c r="JCF48" s="1640"/>
      <c r="JCG48" s="1640"/>
      <c r="JCH48" s="1640"/>
      <c r="JCI48" s="1640"/>
      <c r="JCJ48" s="1640"/>
      <c r="JCK48" s="1640"/>
      <c r="JCL48" s="1640"/>
      <c r="JCM48" s="1640"/>
      <c r="JCN48" s="1640"/>
      <c r="JCO48" s="1640"/>
      <c r="JCP48" s="1640"/>
      <c r="JCQ48" s="1640"/>
      <c r="JCR48" s="1640"/>
      <c r="JCS48" s="1640"/>
      <c r="JCT48" s="1640"/>
      <c r="JCU48" s="1640"/>
      <c r="JCV48" s="1640"/>
      <c r="JCW48" s="1640"/>
      <c r="JCX48" s="1640"/>
      <c r="JCY48" s="1640"/>
      <c r="JCZ48" s="1640"/>
      <c r="JDA48" s="1640"/>
      <c r="JDB48" s="1640"/>
      <c r="JDC48" s="1640"/>
      <c r="JDD48" s="1640"/>
      <c r="JDE48" s="1640"/>
      <c r="JDF48" s="1640"/>
      <c r="JDG48" s="1640"/>
      <c r="JDH48" s="1640"/>
      <c r="JDI48" s="1640"/>
      <c r="JDJ48" s="1640"/>
      <c r="JDK48" s="1640"/>
      <c r="JDL48" s="1640"/>
      <c r="JDM48" s="1640"/>
      <c r="JDN48" s="1640"/>
      <c r="JDO48" s="1640"/>
      <c r="JDP48" s="1640"/>
      <c r="JDQ48" s="1640"/>
      <c r="JDR48" s="1640"/>
      <c r="JDS48" s="1640"/>
      <c r="JDT48" s="1640"/>
      <c r="JDU48" s="1640"/>
      <c r="JDV48" s="1640"/>
      <c r="JDW48" s="1640"/>
      <c r="JDX48" s="1640"/>
      <c r="JDY48" s="1640"/>
      <c r="JDZ48" s="1640"/>
      <c r="JEA48" s="1640"/>
      <c r="JEB48" s="1640"/>
      <c r="JEC48" s="1640"/>
      <c r="JED48" s="1640"/>
      <c r="JEE48" s="1640"/>
      <c r="JEF48" s="1640"/>
      <c r="JEG48" s="1640"/>
      <c r="JEH48" s="1640"/>
      <c r="JEI48" s="1640"/>
      <c r="JEJ48" s="1640"/>
      <c r="JEK48" s="1640"/>
      <c r="JEL48" s="1640"/>
      <c r="JEM48" s="1640"/>
      <c r="JEN48" s="1640"/>
      <c r="JEO48" s="1640"/>
      <c r="JEP48" s="1640"/>
      <c r="JEQ48" s="1640"/>
      <c r="JER48" s="1640"/>
      <c r="JES48" s="1640"/>
      <c r="JET48" s="1640"/>
      <c r="JEU48" s="1640"/>
      <c r="JEV48" s="1640"/>
      <c r="JEW48" s="1640"/>
      <c r="JEX48" s="1640"/>
      <c r="JEY48" s="1640"/>
      <c r="JEZ48" s="1640"/>
      <c r="JFA48" s="1640"/>
      <c r="JFB48" s="1640"/>
      <c r="JFC48" s="1640"/>
      <c r="JFD48" s="1640"/>
      <c r="JFE48" s="1640"/>
      <c r="JFF48" s="1640"/>
      <c r="JFG48" s="1640"/>
      <c r="JFH48" s="1640"/>
      <c r="JFI48" s="1640"/>
      <c r="JFJ48" s="1640"/>
      <c r="JFK48" s="1640"/>
      <c r="JFL48" s="1640"/>
      <c r="JFM48" s="1640"/>
      <c r="JFN48" s="1640"/>
      <c r="JFO48" s="1640"/>
      <c r="JFP48" s="1640"/>
      <c r="JFQ48" s="1640"/>
      <c r="JFR48" s="1640"/>
      <c r="JFS48" s="1640"/>
      <c r="JFT48" s="1640"/>
      <c r="JFU48" s="1640"/>
      <c r="JFV48" s="1640"/>
      <c r="JFW48" s="1640"/>
      <c r="JFX48" s="1640"/>
      <c r="JFY48" s="1640"/>
      <c r="JFZ48" s="1640"/>
      <c r="JGA48" s="1640"/>
      <c r="JGB48" s="1640"/>
      <c r="JGC48" s="1640"/>
      <c r="JGD48" s="1640"/>
      <c r="JGE48" s="1640"/>
      <c r="JGF48" s="1640"/>
      <c r="JGG48" s="1640"/>
      <c r="JGH48" s="1640"/>
      <c r="JGI48" s="1640"/>
      <c r="JGJ48" s="1640"/>
      <c r="JGK48" s="1640"/>
      <c r="JGL48" s="1640"/>
      <c r="JGM48" s="1640"/>
      <c r="JGN48" s="1640"/>
      <c r="JGO48" s="1640"/>
      <c r="JGP48" s="1640"/>
      <c r="JGQ48" s="1640"/>
      <c r="JGR48" s="1640"/>
      <c r="JGS48" s="1640"/>
      <c r="JGT48" s="1640"/>
      <c r="JGU48" s="1640"/>
      <c r="JGV48" s="1640"/>
      <c r="JGW48" s="1640"/>
      <c r="JGX48" s="1640"/>
      <c r="JGY48" s="1640"/>
      <c r="JGZ48" s="1640"/>
      <c r="JHA48" s="1640"/>
      <c r="JHB48" s="1640"/>
      <c r="JHC48" s="1640"/>
      <c r="JHD48" s="1640"/>
      <c r="JHE48" s="1640"/>
      <c r="JHF48" s="1640"/>
      <c r="JHG48" s="1640"/>
      <c r="JHH48" s="1640"/>
      <c r="JHI48" s="1640"/>
      <c r="JHJ48" s="1640"/>
      <c r="JHK48" s="1640"/>
      <c r="JHL48" s="1640"/>
      <c r="JHM48" s="1640"/>
      <c r="JHN48" s="1640"/>
      <c r="JHO48" s="1640"/>
      <c r="JHP48" s="1640"/>
      <c r="JHQ48" s="1640"/>
      <c r="JHR48" s="1640"/>
      <c r="JHS48" s="1640"/>
      <c r="JHT48" s="1640"/>
      <c r="JHU48" s="1640"/>
      <c r="JHV48" s="1640"/>
      <c r="JHW48" s="1640"/>
      <c r="JHX48" s="1640"/>
      <c r="JHY48" s="1640"/>
      <c r="JHZ48" s="1640"/>
      <c r="JIA48" s="1640"/>
      <c r="JIB48" s="1640"/>
      <c r="JIC48" s="1640"/>
      <c r="JID48" s="1640"/>
      <c r="JIE48" s="1640"/>
      <c r="JIF48" s="1640"/>
      <c r="JIG48" s="1640"/>
      <c r="JIH48" s="1640"/>
      <c r="JII48" s="1640"/>
      <c r="JIJ48" s="1640"/>
      <c r="JIK48" s="1640"/>
      <c r="JIL48" s="1640"/>
      <c r="JIM48" s="1640"/>
      <c r="JIN48" s="1640"/>
      <c r="JIO48" s="1640"/>
      <c r="JIP48" s="1640"/>
      <c r="JIQ48" s="1640"/>
      <c r="JIR48" s="1640"/>
      <c r="JIS48" s="1640"/>
      <c r="JIT48" s="1640"/>
      <c r="JIU48" s="1640"/>
      <c r="JIV48" s="1640"/>
      <c r="JIW48" s="1640"/>
      <c r="JIX48" s="1640"/>
      <c r="JIY48" s="1640"/>
      <c r="JIZ48" s="1640"/>
      <c r="JJA48" s="1640"/>
      <c r="JJB48" s="1640"/>
      <c r="JJC48" s="1640"/>
      <c r="JJD48" s="1640"/>
      <c r="JJE48" s="1640"/>
      <c r="JJF48" s="1640"/>
      <c r="JJG48" s="1640"/>
      <c r="JJH48" s="1640"/>
      <c r="JJI48" s="1640"/>
      <c r="JJJ48" s="1640"/>
      <c r="JJK48" s="1640"/>
      <c r="JJL48" s="1640"/>
      <c r="JJM48" s="1640"/>
      <c r="JJN48" s="1640"/>
      <c r="JJO48" s="1640"/>
      <c r="JJP48" s="1640"/>
      <c r="JJQ48" s="1640"/>
      <c r="JJR48" s="1640"/>
      <c r="JJS48" s="1640"/>
      <c r="JJT48" s="1640"/>
      <c r="JJU48" s="1640"/>
      <c r="JJV48" s="1640"/>
      <c r="JJW48" s="1640"/>
      <c r="JJX48" s="1640"/>
      <c r="JJY48" s="1640"/>
      <c r="JJZ48" s="1640"/>
      <c r="JKA48" s="1640"/>
      <c r="JKB48" s="1640"/>
      <c r="JKC48" s="1640"/>
      <c r="JKD48" s="1640"/>
      <c r="JKE48" s="1640"/>
      <c r="JKF48" s="1640"/>
      <c r="JKG48" s="1640"/>
      <c r="JKH48" s="1640"/>
      <c r="JKI48" s="1640"/>
      <c r="JKJ48" s="1640"/>
      <c r="JKK48" s="1640"/>
      <c r="JKL48" s="1640"/>
      <c r="JKM48" s="1640"/>
      <c r="JKN48" s="1640"/>
      <c r="JKO48" s="1640"/>
      <c r="JKP48" s="1640"/>
      <c r="JKQ48" s="1640"/>
      <c r="JKR48" s="1640"/>
      <c r="JKS48" s="1640"/>
      <c r="JKT48" s="1640"/>
      <c r="JKU48" s="1640"/>
      <c r="JKV48" s="1640"/>
      <c r="JKW48" s="1640"/>
      <c r="JKX48" s="1640"/>
      <c r="JKY48" s="1640"/>
      <c r="JKZ48" s="1640"/>
      <c r="JLA48" s="1640"/>
      <c r="JLB48" s="1640"/>
      <c r="JLC48" s="1640"/>
      <c r="JLD48" s="1640"/>
      <c r="JLE48" s="1640"/>
      <c r="JLF48" s="1640"/>
      <c r="JLG48" s="1640"/>
      <c r="JLH48" s="1640"/>
      <c r="JLI48" s="1640"/>
      <c r="JLJ48" s="1640"/>
      <c r="JLK48" s="1640"/>
      <c r="JLL48" s="1640"/>
      <c r="JLM48" s="1640"/>
      <c r="JLN48" s="1640"/>
      <c r="JLO48" s="1640"/>
      <c r="JLP48" s="1640"/>
      <c r="JLQ48" s="1640"/>
      <c r="JLR48" s="1640"/>
      <c r="JLS48" s="1640"/>
      <c r="JLT48" s="1640"/>
      <c r="JLU48" s="1640"/>
      <c r="JLV48" s="1640"/>
      <c r="JLW48" s="1640"/>
      <c r="JLX48" s="1640"/>
      <c r="JLY48" s="1640"/>
      <c r="JLZ48" s="1640"/>
      <c r="JMA48" s="1640"/>
      <c r="JMB48" s="1640"/>
      <c r="JMC48" s="1640"/>
      <c r="JMD48" s="1640"/>
      <c r="JME48" s="1640"/>
      <c r="JMF48" s="1640"/>
      <c r="JMG48" s="1640"/>
      <c r="JMH48" s="1640"/>
      <c r="JMI48" s="1640"/>
      <c r="JMJ48" s="1640"/>
      <c r="JMK48" s="1640"/>
      <c r="JML48" s="1640"/>
      <c r="JMM48" s="1640"/>
      <c r="JMN48" s="1640"/>
      <c r="JMO48" s="1640"/>
      <c r="JMP48" s="1640"/>
      <c r="JMQ48" s="1640"/>
      <c r="JMR48" s="1640"/>
      <c r="JMS48" s="1640"/>
      <c r="JMT48" s="1640"/>
      <c r="JMU48" s="1640"/>
      <c r="JMV48" s="1640"/>
      <c r="JMW48" s="1640"/>
      <c r="JMX48" s="1640"/>
      <c r="JMY48" s="1640"/>
      <c r="JMZ48" s="1640"/>
      <c r="JNA48" s="1640"/>
      <c r="JNB48" s="1640"/>
      <c r="JNC48" s="1640"/>
      <c r="JND48" s="1640"/>
      <c r="JNE48" s="1640"/>
      <c r="JNF48" s="1640"/>
      <c r="JNG48" s="1640"/>
      <c r="JNH48" s="1640"/>
      <c r="JNI48" s="1640"/>
      <c r="JNJ48" s="1640"/>
      <c r="JNK48" s="1640"/>
      <c r="JNL48" s="1640"/>
      <c r="JNM48" s="1640"/>
      <c r="JNN48" s="1640"/>
      <c r="JNO48" s="1640"/>
      <c r="JNP48" s="1640"/>
      <c r="JNQ48" s="1640"/>
      <c r="JNR48" s="1640"/>
      <c r="JNS48" s="1640"/>
      <c r="JNT48" s="1640"/>
      <c r="JNU48" s="1640"/>
      <c r="JNV48" s="1640"/>
      <c r="JNW48" s="1640"/>
      <c r="JNX48" s="1640"/>
      <c r="JNY48" s="1640"/>
      <c r="JNZ48" s="1640"/>
      <c r="JOA48" s="1640"/>
      <c r="JOB48" s="1640"/>
      <c r="JOC48" s="1640"/>
      <c r="JOD48" s="1640"/>
      <c r="JOE48" s="1640"/>
      <c r="JOF48" s="1640"/>
      <c r="JOG48" s="1640"/>
      <c r="JOH48" s="1640"/>
      <c r="JOI48" s="1640"/>
      <c r="JOJ48" s="1640"/>
      <c r="JOK48" s="1640"/>
      <c r="JOL48" s="1640"/>
      <c r="JOM48" s="1640"/>
      <c r="JON48" s="1640"/>
      <c r="JOO48" s="1640"/>
      <c r="JOP48" s="1640"/>
      <c r="JOQ48" s="1640"/>
      <c r="JOR48" s="1640"/>
      <c r="JOS48" s="1640"/>
      <c r="JOT48" s="1640"/>
      <c r="JOU48" s="1640"/>
      <c r="JOV48" s="1640"/>
      <c r="JOW48" s="1640"/>
      <c r="JOX48" s="1640"/>
      <c r="JOY48" s="1640"/>
      <c r="JOZ48" s="1640"/>
      <c r="JPA48" s="1640"/>
      <c r="JPB48" s="1640"/>
      <c r="JPC48" s="1640"/>
      <c r="JPD48" s="1640"/>
      <c r="JPE48" s="1640"/>
      <c r="JPF48" s="1640"/>
      <c r="JPG48" s="1640"/>
      <c r="JPH48" s="1640"/>
      <c r="JPI48" s="1640"/>
      <c r="JPJ48" s="1640"/>
      <c r="JPK48" s="1640"/>
      <c r="JPL48" s="1640"/>
      <c r="JPM48" s="1640"/>
      <c r="JPN48" s="1640"/>
      <c r="JPO48" s="1640"/>
      <c r="JPP48" s="1640"/>
      <c r="JPQ48" s="1640"/>
      <c r="JPR48" s="1640"/>
      <c r="JPS48" s="1640"/>
      <c r="JPT48" s="1640"/>
      <c r="JPU48" s="1640"/>
      <c r="JPV48" s="1640"/>
      <c r="JPW48" s="1640"/>
      <c r="JPX48" s="1640"/>
      <c r="JPY48" s="1640"/>
      <c r="JPZ48" s="1640"/>
      <c r="JQA48" s="1640"/>
      <c r="JQB48" s="1640"/>
      <c r="JQC48" s="1640"/>
      <c r="JQD48" s="1640"/>
      <c r="JQE48" s="1640"/>
      <c r="JQF48" s="1640"/>
      <c r="JQG48" s="1640"/>
      <c r="JQH48" s="1640"/>
      <c r="JQI48" s="1640"/>
      <c r="JQJ48" s="1640"/>
      <c r="JQK48" s="1640"/>
      <c r="JQL48" s="1640"/>
      <c r="JQM48" s="1640"/>
      <c r="JQN48" s="1640"/>
      <c r="JQO48" s="1640"/>
      <c r="JQP48" s="1640"/>
      <c r="JQQ48" s="1640"/>
      <c r="JQR48" s="1640"/>
      <c r="JQS48" s="1640"/>
      <c r="JQT48" s="1640"/>
      <c r="JQU48" s="1640"/>
      <c r="JQV48" s="1640"/>
      <c r="JQW48" s="1640"/>
      <c r="JQX48" s="1640"/>
      <c r="JQY48" s="1640"/>
      <c r="JQZ48" s="1640"/>
      <c r="JRA48" s="1640"/>
      <c r="JRB48" s="1640"/>
      <c r="JRC48" s="1640"/>
      <c r="JRD48" s="1640"/>
      <c r="JRE48" s="1640"/>
      <c r="JRF48" s="1640"/>
      <c r="JRG48" s="1640"/>
      <c r="JRH48" s="1640"/>
      <c r="JRI48" s="1640"/>
      <c r="JRJ48" s="1640"/>
      <c r="JRK48" s="1640"/>
      <c r="JRL48" s="1640"/>
      <c r="JRM48" s="1640"/>
      <c r="JRN48" s="1640"/>
      <c r="JRO48" s="1640"/>
      <c r="JRP48" s="1640"/>
      <c r="JRQ48" s="1640"/>
      <c r="JRR48" s="1640"/>
      <c r="JRS48" s="1640"/>
      <c r="JRT48" s="1640"/>
      <c r="JRU48" s="1640"/>
      <c r="JRV48" s="1640"/>
      <c r="JRW48" s="1640"/>
      <c r="JRX48" s="1640"/>
      <c r="JRY48" s="1640"/>
      <c r="JRZ48" s="1640"/>
      <c r="JSA48" s="1640"/>
      <c r="JSB48" s="1640"/>
      <c r="JSC48" s="1640"/>
      <c r="JSD48" s="1640"/>
      <c r="JSE48" s="1640"/>
      <c r="JSF48" s="1640"/>
      <c r="JSG48" s="1640"/>
      <c r="JSH48" s="1640"/>
      <c r="JSI48" s="1640"/>
      <c r="JSJ48" s="1640"/>
      <c r="JSK48" s="1640"/>
      <c r="JSL48" s="1640"/>
      <c r="JSM48" s="1640"/>
      <c r="JSN48" s="1640"/>
      <c r="JSO48" s="1640"/>
      <c r="JSP48" s="1640"/>
      <c r="JSQ48" s="1640"/>
      <c r="JSR48" s="1640"/>
      <c r="JSS48" s="1640"/>
      <c r="JST48" s="1640"/>
      <c r="JSU48" s="1640"/>
      <c r="JSV48" s="1640"/>
      <c r="JSW48" s="1640"/>
      <c r="JSX48" s="1640"/>
      <c r="JSY48" s="1640"/>
      <c r="JSZ48" s="1640"/>
      <c r="JTA48" s="1640"/>
      <c r="JTB48" s="1640"/>
      <c r="JTC48" s="1640"/>
      <c r="JTD48" s="1640"/>
      <c r="JTE48" s="1640"/>
      <c r="JTF48" s="1640"/>
      <c r="JTG48" s="1640"/>
      <c r="JTH48" s="1640"/>
      <c r="JTI48" s="1640"/>
      <c r="JTJ48" s="1640"/>
      <c r="JTK48" s="1640"/>
      <c r="JTL48" s="1640"/>
      <c r="JTM48" s="1640"/>
      <c r="JTN48" s="1640"/>
      <c r="JTO48" s="1640"/>
      <c r="JTP48" s="1640"/>
      <c r="JTQ48" s="1640"/>
      <c r="JTR48" s="1640"/>
      <c r="JTS48" s="1640"/>
      <c r="JTT48" s="1640"/>
      <c r="JTU48" s="1640"/>
      <c r="JTV48" s="1640"/>
      <c r="JTW48" s="1640"/>
      <c r="JTX48" s="1640"/>
      <c r="JTY48" s="1640"/>
      <c r="JTZ48" s="1640"/>
      <c r="JUA48" s="1640"/>
      <c r="JUB48" s="1640"/>
      <c r="JUC48" s="1640"/>
      <c r="JUD48" s="1640"/>
      <c r="JUE48" s="1640"/>
      <c r="JUF48" s="1640"/>
      <c r="JUG48" s="1640"/>
      <c r="JUH48" s="1640"/>
      <c r="JUI48" s="1640"/>
      <c r="JUJ48" s="1640"/>
      <c r="JUK48" s="1640"/>
      <c r="JUL48" s="1640"/>
      <c r="JUM48" s="1640"/>
      <c r="JUN48" s="1640"/>
      <c r="JUO48" s="1640"/>
      <c r="JUP48" s="1640"/>
      <c r="JUQ48" s="1640"/>
      <c r="JUR48" s="1640"/>
      <c r="JUS48" s="1640"/>
      <c r="JUT48" s="1640"/>
      <c r="JUU48" s="1640"/>
      <c r="JUV48" s="1640"/>
      <c r="JUW48" s="1640"/>
      <c r="JUX48" s="1640"/>
      <c r="JUY48" s="1640"/>
      <c r="JUZ48" s="1640"/>
      <c r="JVA48" s="1640"/>
      <c r="JVB48" s="1640"/>
      <c r="JVC48" s="1640"/>
      <c r="JVD48" s="1640"/>
      <c r="JVE48" s="1640"/>
      <c r="JVF48" s="1640"/>
      <c r="JVG48" s="1640"/>
      <c r="JVH48" s="1640"/>
      <c r="JVI48" s="1640"/>
      <c r="JVJ48" s="1640"/>
      <c r="JVK48" s="1640"/>
      <c r="JVL48" s="1640"/>
      <c r="JVM48" s="1640"/>
      <c r="JVN48" s="1640"/>
      <c r="JVO48" s="1640"/>
      <c r="JVP48" s="1640"/>
      <c r="JVQ48" s="1640"/>
      <c r="JVR48" s="1640"/>
      <c r="JVS48" s="1640"/>
      <c r="JVT48" s="1640"/>
      <c r="JVU48" s="1640"/>
      <c r="JVV48" s="1640"/>
      <c r="JVW48" s="1640"/>
      <c r="JVX48" s="1640"/>
      <c r="JVY48" s="1640"/>
      <c r="JVZ48" s="1640"/>
      <c r="JWA48" s="1640"/>
      <c r="JWB48" s="1640"/>
      <c r="JWC48" s="1640"/>
      <c r="JWD48" s="1640"/>
      <c r="JWE48" s="1640"/>
      <c r="JWF48" s="1640"/>
      <c r="JWG48" s="1640"/>
      <c r="JWH48" s="1640"/>
      <c r="JWI48" s="1640"/>
      <c r="JWJ48" s="1640"/>
      <c r="JWK48" s="1640"/>
      <c r="JWL48" s="1640"/>
      <c r="JWM48" s="1640"/>
      <c r="JWN48" s="1640"/>
      <c r="JWO48" s="1640"/>
      <c r="JWP48" s="1640"/>
      <c r="JWQ48" s="1640"/>
      <c r="JWR48" s="1640"/>
      <c r="JWS48" s="1640"/>
      <c r="JWT48" s="1640"/>
      <c r="JWU48" s="1640"/>
      <c r="JWV48" s="1640"/>
      <c r="JWW48" s="1640"/>
      <c r="JWX48" s="1640"/>
      <c r="JWY48" s="1640"/>
      <c r="JWZ48" s="1640"/>
      <c r="JXA48" s="1640"/>
      <c r="JXB48" s="1640"/>
      <c r="JXC48" s="1640"/>
      <c r="JXD48" s="1640"/>
      <c r="JXE48" s="1640"/>
      <c r="JXF48" s="1640"/>
      <c r="JXG48" s="1640"/>
      <c r="JXH48" s="1640"/>
      <c r="JXI48" s="1640"/>
      <c r="JXJ48" s="1640"/>
      <c r="JXK48" s="1640"/>
      <c r="JXL48" s="1640"/>
      <c r="JXM48" s="1640"/>
      <c r="JXN48" s="1640"/>
      <c r="JXO48" s="1640"/>
      <c r="JXP48" s="1640"/>
      <c r="JXQ48" s="1640"/>
      <c r="JXR48" s="1640"/>
      <c r="JXS48" s="1640"/>
      <c r="JXT48" s="1640"/>
      <c r="JXU48" s="1640"/>
      <c r="JXV48" s="1640"/>
      <c r="JXW48" s="1640"/>
      <c r="JXX48" s="1640"/>
      <c r="JXY48" s="1640"/>
      <c r="JXZ48" s="1640"/>
      <c r="JYA48" s="1640"/>
      <c r="JYB48" s="1640"/>
      <c r="JYC48" s="1640"/>
      <c r="JYD48" s="1640"/>
      <c r="JYE48" s="1640"/>
      <c r="JYF48" s="1640"/>
      <c r="JYG48" s="1640"/>
      <c r="JYH48" s="1640"/>
      <c r="JYI48" s="1640"/>
      <c r="JYJ48" s="1640"/>
      <c r="JYK48" s="1640"/>
      <c r="JYL48" s="1640"/>
      <c r="JYM48" s="1640"/>
      <c r="JYN48" s="1640"/>
      <c r="JYO48" s="1640"/>
      <c r="JYP48" s="1640"/>
      <c r="JYQ48" s="1640"/>
      <c r="JYR48" s="1640"/>
      <c r="JYS48" s="1640"/>
      <c r="JYT48" s="1640"/>
      <c r="JYU48" s="1640"/>
      <c r="JYV48" s="1640"/>
      <c r="JYW48" s="1640"/>
      <c r="JYX48" s="1640"/>
      <c r="JYY48" s="1640"/>
      <c r="JYZ48" s="1640"/>
      <c r="JZA48" s="1640"/>
      <c r="JZB48" s="1640"/>
      <c r="JZC48" s="1640"/>
      <c r="JZD48" s="1640"/>
      <c r="JZE48" s="1640"/>
      <c r="JZF48" s="1640"/>
      <c r="JZG48" s="1640"/>
      <c r="JZH48" s="1640"/>
      <c r="JZI48" s="1640"/>
      <c r="JZJ48" s="1640"/>
      <c r="JZK48" s="1640"/>
      <c r="JZL48" s="1640"/>
      <c r="JZM48" s="1640"/>
      <c r="JZN48" s="1640"/>
      <c r="JZO48" s="1640"/>
      <c r="JZP48" s="1640"/>
      <c r="JZQ48" s="1640"/>
      <c r="JZR48" s="1640"/>
      <c r="JZS48" s="1640"/>
      <c r="JZT48" s="1640"/>
      <c r="JZU48" s="1640"/>
      <c r="JZV48" s="1640"/>
      <c r="JZW48" s="1640"/>
      <c r="JZX48" s="1640"/>
      <c r="JZY48" s="1640"/>
      <c r="JZZ48" s="1640"/>
      <c r="KAA48" s="1640"/>
      <c r="KAB48" s="1640"/>
      <c r="KAC48" s="1640"/>
      <c r="KAD48" s="1640"/>
      <c r="KAE48" s="1640"/>
      <c r="KAF48" s="1640"/>
      <c r="KAG48" s="1640"/>
      <c r="KAH48" s="1640"/>
      <c r="KAI48" s="1640"/>
      <c r="KAJ48" s="1640"/>
      <c r="KAK48" s="1640"/>
      <c r="KAL48" s="1640"/>
      <c r="KAM48" s="1640"/>
      <c r="KAN48" s="1640"/>
      <c r="KAO48" s="1640"/>
      <c r="KAP48" s="1640"/>
      <c r="KAQ48" s="1640"/>
      <c r="KAR48" s="1640"/>
      <c r="KAS48" s="1640"/>
      <c r="KAT48" s="1640"/>
      <c r="KAU48" s="1640"/>
      <c r="KAV48" s="1640"/>
      <c r="KAW48" s="1640"/>
      <c r="KAX48" s="1640"/>
      <c r="KAY48" s="1640"/>
      <c r="KAZ48" s="1640"/>
      <c r="KBA48" s="1640"/>
      <c r="KBB48" s="1640"/>
      <c r="KBC48" s="1640"/>
      <c r="KBD48" s="1640"/>
      <c r="KBE48" s="1640"/>
      <c r="KBF48" s="1640"/>
      <c r="KBG48" s="1640"/>
      <c r="KBH48" s="1640"/>
      <c r="KBI48" s="1640"/>
      <c r="KBJ48" s="1640"/>
      <c r="KBK48" s="1640"/>
      <c r="KBL48" s="1640"/>
      <c r="KBM48" s="1640"/>
      <c r="KBN48" s="1640"/>
      <c r="KBO48" s="1640"/>
      <c r="KBP48" s="1640"/>
      <c r="KBQ48" s="1640"/>
      <c r="KBR48" s="1640"/>
      <c r="KBS48" s="1640"/>
      <c r="KBT48" s="1640"/>
      <c r="KBU48" s="1640"/>
      <c r="KBV48" s="1640"/>
      <c r="KBW48" s="1640"/>
      <c r="KBX48" s="1640"/>
      <c r="KBY48" s="1640"/>
      <c r="KBZ48" s="1640"/>
      <c r="KCA48" s="1640"/>
      <c r="KCB48" s="1640"/>
      <c r="KCC48" s="1640"/>
      <c r="KCD48" s="1640"/>
      <c r="KCE48" s="1640"/>
      <c r="KCF48" s="1640"/>
      <c r="KCG48" s="1640"/>
      <c r="KCH48" s="1640"/>
      <c r="KCI48" s="1640"/>
      <c r="KCJ48" s="1640"/>
      <c r="KCK48" s="1640"/>
      <c r="KCL48" s="1640"/>
      <c r="KCM48" s="1640"/>
      <c r="KCN48" s="1640"/>
      <c r="KCO48" s="1640"/>
      <c r="KCP48" s="1640"/>
      <c r="KCQ48" s="1640"/>
      <c r="KCR48" s="1640"/>
      <c r="KCS48" s="1640"/>
      <c r="KCT48" s="1640"/>
      <c r="KCU48" s="1640"/>
      <c r="KCV48" s="1640"/>
      <c r="KCW48" s="1640"/>
      <c r="KCX48" s="1640"/>
      <c r="KCY48" s="1640"/>
      <c r="KCZ48" s="1640"/>
      <c r="KDA48" s="1640"/>
      <c r="KDB48" s="1640"/>
      <c r="KDC48" s="1640"/>
      <c r="KDD48" s="1640"/>
      <c r="KDE48" s="1640"/>
      <c r="KDF48" s="1640"/>
      <c r="KDG48" s="1640"/>
      <c r="KDH48" s="1640"/>
      <c r="KDI48" s="1640"/>
      <c r="KDJ48" s="1640"/>
      <c r="KDK48" s="1640"/>
      <c r="KDL48" s="1640"/>
      <c r="KDM48" s="1640"/>
      <c r="KDN48" s="1640"/>
      <c r="KDO48" s="1640"/>
      <c r="KDP48" s="1640"/>
      <c r="KDQ48" s="1640"/>
      <c r="KDR48" s="1640"/>
      <c r="KDS48" s="1640"/>
      <c r="KDT48" s="1640"/>
      <c r="KDU48" s="1640"/>
      <c r="KDV48" s="1640"/>
      <c r="KDW48" s="1640"/>
      <c r="KDX48" s="1640"/>
      <c r="KDY48" s="1640"/>
      <c r="KDZ48" s="1640"/>
      <c r="KEA48" s="1640"/>
      <c r="KEB48" s="1640"/>
      <c r="KEC48" s="1640"/>
      <c r="KED48" s="1640"/>
      <c r="KEE48" s="1640"/>
      <c r="KEF48" s="1640"/>
      <c r="KEG48" s="1640"/>
      <c r="KEH48" s="1640"/>
      <c r="KEI48" s="1640"/>
      <c r="KEJ48" s="1640"/>
      <c r="KEK48" s="1640"/>
      <c r="KEL48" s="1640"/>
      <c r="KEM48" s="1640"/>
      <c r="KEN48" s="1583"/>
    </row>
    <row r="49" spans="1:52" ht="15.75" hidden="1" x14ac:dyDescent="0.2">
      <c r="A49" s="9">
        <v>60</v>
      </c>
      <c r="B49" s="410" t="s">
        <v>257</v>
      </c>
      <c r="C49" s="411">
        <v>65600</v>
      </c>
      <c r="D49" s="412" t="s">
        <v>234</v>
      </c>
      <c r="E49" s="412"/>
      <c r="F49" s="414" t="s">
        <v>235</v>
      </c>
      <c r="G49" s="414" t="s">
        <v>42</v>
      </c>
      <c r="H49" s="528"/>
      <c r="I49" s="528"/>
      <c r="J49" s="528">
        <v>6</v>
      </c>
      <c r="K49" s="528">
        <v>6</v>
      </c>
      <c r="L49" s="396"/>
      <c r="M49" s="396"/>
      <c r="N49" s="396">
        <f t="shared" si="11"/>
        <v>0</v>
      </c>
      <c r="O49" s="455"/>
      <c r="P49" s="455"/>
      <c r="Q49" s="1059">
        <f t="shared" si="12"/>
        <v>2</v>
      </c>
      <c r="R49" s="90">
        <v>7</v>
      </c>
      <c r="S49" s="177"/>
      <c r="T49" s="90">
        <v>3</v>
      </c>
      <c r="U49" s="90">
        <v>3</v>
      </c>
      <c r="V49" s="1064"/>
      <c r="W49" s="420"/>
      <c r="X49" s="420"/>
      <c r="Y49" s="420"/>
      <c r="Z49" s="420"/>
      <c r="AA49" s="420"/>
      <c r="AB49" s="420"/>
      <c r="AC49" s="420"/>
      <c r="AD49" s="90"/>
      <c r="AE49" s="177"/>
      <c r="AF49" s="420"/>
      <c r="AG49" s="177"/>
      <c r="AH49" s="420"/>
      <c r="AI49" s="530">
        <v>23</v>
      </c>
      <c r="AJ49" s="1013">
        <f t="shared" si="13"/>
        <v>44</v>
      </c>
      <c r="AK49" s="416"/>
      <c r="AL49" s="417">
        <f>+IF(D49="PC",1,0)</f>
        <v>1</v>
      </c>
      <c r="AM49" s="418">
        <f>IF(D49="PC", +IF(AJ49&gt;17,1,0),0)</f>
        <v>1</v>
      </c>
      <c r="AN49" s="418">
        <f>IF(E49="CA",1,0)</f>
        <v>0</v>
      </c>
      <c r="AO49" s="4">
        <v>10</v>
      </c>
      <c r="AP49" s="419">
        <f>+C49*AO49*AJ49</f>
        <v>28864000</v>
      </c>
      <c r="AQ49" s="419">
        <v>115008</v>
      </c>
      <c r="AR49" s="419">
        <v>340620</v>
      </c>
      <c r="AS49" s="419">
        <f>AP49*$AN$2*AN49</f>
        <v>0</v>
      </c>
      <c r="AT49" s="419">
        <f>SUM(AP49:AS49)/AO49</f>
        <v>2931962.8</v>
      </c>
      <c r="AU49" s="419">
        <f>AT49*5/44</f>
        <v>333177.59090909088</v>
      </c>
      <c r="AV49" s="494"/>
      <c r="AW49" s="494"/>
      <c r="AX49" s="494"/>
      <c r="AY49" s="494"/>
      <c r="AZ49" s="494"/>
    </row>
    <row r="50" spans="1:52" ht="15.75" x14ac:dyDescent="0.2">
      <c r="A50" s="9">
        <v>61</v>
      </c>
      <c r="B50" s="396" t="s">
        <v>132</v>
      </c>
      <c r="C50" s="443"/>
      <c r="D50" s="444"/>
      <c r="E50" s="444"/>
      <c r="F50" s="413"/>
      <c r="G50" s="441"/>
      <c r="H50" s="528"/>
      <c r="I50" s="528"/>
      <c r="J50" s="528"/>
      <c r="K50" s="528"/>
      <c r="L50" s="528"/>
      <c r="M50" s="528"/>
      <c r="N50" s="528">
        <f t="shared" si="11"/>
        <v>0</v>
      </c>
      <c r="O50" s="552"/>
      <c r="P50" s="415"/>
      <c r="Q50" s="1060">
        <f t="shared" si="12"/>
        <v>0</v>
      </c>
      <c r="R50" s="550"/>
      <c r="S50" s="550"/>
      <c r="T50" s="415"/>
      <c r="U50" s="550"/>
      <c r="V50" s="1065"/>
      <c r="W50" s="550"/>
      <c r="X50" s="550"/>
      <c r="Y50" s="550"/>
      <c r="Z50" s="550"/>
      <c r="AA50" s="550"/>
      <c r="AB50" s="415"/>
      <c r="AC50" s="522"/>
      <c r="AD50" s="522"/>
      <c r="AE50" s="551"/>
      <c r="AF50" s="415"/>
      <c r="AG50" s="551"/>
      <c r="AH50" s="415"/>
      <c r="AI50" s="446"/>
      <c r="AJ50" s="1013">
        <f t="shared" si="13"/>
        <v>0</v>
      </c>
      <c r="AK50" s="447"/>
      <c r="AL50" s="448"/>
      <c r="AM50" s="449"/>
      <c r="AN50" s="449"/>
      <c r="AO50" s="450"/>
      <c r="AP50" s="451"/>
      <c r="AQ50" s="451"/>
      <c r="AR50" s="451"/>
      <c r="AS50" s="452"/>
      <c r="AT50" s="451"/>
      <c r="AU50" s="450"/>
      <c r="AV50" s="1"/>
      <c r="AW50" s="1"/>
      <c r="AX50" s="1"/>
      <c r="AY50" s="1"/>
      <c r="AZ50" s="1"/>
    </row>
    <row r="51" spans="1:52" s="1583" customFormat="1" ht="15.75" x14ac:dyDescent="0.2">
      <c r="A51" s="1583">
        <v>62</v>
      </c>
      <c r="B51" s="1605" t="s">
        <v>326</v>
      </c>
      <c r="C51" s="1585">
        <v>72000</v>
      </c>
      <c r="D51" s="1586" t="s">
        <v>234</v>
      </c>
      <c r="E51" s="1586"/>
      <c r="F51" s="1587" t="s">
        <v>237</v>
      </c>
      <c r="G51" s="1588" t="s">
        <v>42</v>
      </c>
      <c r="H51" s="1030">
        <v>20</v>
      </c>
      <c r="I51" s="1030">
        <v>22</v>
      </c>
      <c r="J51" s="1030">
        <f>IF(G51="A",(H51+I51)/2,H51+I51)</f>
        <v>21</v>
      </c>
      <c r="K51" s="1030">
        <f>TRUNC(J51,0)</f>
        <v>21</v>
      </c>
      <c r="L51" s="1030"/>
      <c r="M51" s="1030"/>
      <c r="N51" s="1030">
        <f t="shared" si="11"/>
        <v>0</v>
      </c>
      <c r="O51" s="1030"/>
      <c r="P51" s="1590"/>
      <c r="Q51" s="1592">
        <f t="shared" si="12"/>
        <v>7</v>
      </c>
      <c r="R51" s="1590"/>
      <c r="S51" s="1590"/>
      <c r="T51" s="1590"/>
      <c r="U51" s="1590"/>
      <c r="V51" s="1592">
        <v>5</v>
      </c>
      <c r="W51" s="1590"/>
      <c r="X51" s="1590"/>
      <c r="Y51" s="1590"/>
      <c r="Z51" s="1590"/>
      <c r="AA51" s="1590"/>
      <c r="AB51" s="1590"/>
      <c r="AC51" s="1030"/>
      <c r="AD51" s="1590"/>
      <c r="AE51" s="1030">
        <v>4</v>
      </c>
      <c r="AF51" s="1590"/>
      <c r="AG51" s="1030"/>
      <c r="AH51" s="1590"/>
      <c r="AI51" s="1601"/>
      <c r="AJ51" s="1595">
        <f t="shared" si="13"/>
        <v>37</v>
      </c>
      <c r="AK51" s="1596"/>
      <c r="AL51" s="1597">
        <f>+IF(D51="PC",1,0)</f>
        <v>1</v>
      </c>
      <c r="AM51" s="1588">
        <f>IF(D51="PC", +IF(AJ51&gt;17,1,0),0)</f>
        <v>1</v>
      </c>
      <c r="AN51" s="1588">
        <f>IF(E51="CA",1,0)</f>
        <v>0</v>
      </c>
      <c r="AO51" s="1597">
        <f>+IF(G51="S",5,+IF(D51="PM",10,12))</f>
        <v>12</v>
      </c>
      <c r="AP51" s="1598">
        <f>+C51*AO51*AJ51</f>
        <v>31968000</v>
      </c>
      <c r="AQ51" s="1598">
        <v>115008</v>
      </c>
      <c r="AR51" s="1598">
        <v>340620</v>
      </c>
      <c r="AS51" s="1598">
        <f>AP51*$AN$2*AN51</f>
        <v>0</v>
      </c>
      <c r="AT51" s="1598">
        <f>SUM(AP51:AS51)/AO51</f>
        <v>2701969</v>
      </c>
      <c r="AU51" s="1598">
        <f>AT51*5/44</f>
        <v>307041.93181818182</v>
      </c>
    </row>
    <row r="52" spans="1:52" s="739" customFormat="1" ht="15.75" hidden="1" x14ac:dyDescent="0.2">
      <c r="B52" s="760" t="s">
        <v>522</v>
      </c>
      <c r="C52" s="741">
        <v>25631</v>
      </c>
      <c r="D52" s="743" t="s">
        <v>244</v>
      </c>
      <c r="E52" s="743"/>
      <c r="F52" s="761" t="s">
        <v>241</v>
      </c>
      <c r="G52" s="744" t="s">
        <v>42</v>
      </c>
      <c r="H52" s="746">
        <v>4</v>
      </c>
      <c r="I52" s="746">
        <v>4</v>
      </c>
      <c r="J52" s="746">
        <f>IF(G52="A",(H52+I52)/2,H52+I52)</f>
        <v>4</v>
      </c>
      <c r="K52" s="746">
        <f>TRUNC(J52,0)</f>
        <v>4</v>
      </c>
      <c r="L52" s="746"/>
      <c r="M52" s="746"/>
      <c r="N52" s="746"/>
      <c r="O52" s="750"/>
      <c r="P52" s="748"/>
      <c r="Q52" s="1060"/>
      <c r="R52" s="748"/>
      <c r="S52" s="748"/>
      <c r="T52" s="748"/>
      <c r="U52" s="748"/>
      <c r="V52" s="1067"/>
      <c r="W52" s="748"/>
      <c r="X52" s="748"/>
      <c r="Y52" s="748"/>
      <c r="Z52" s="748"/>
      <c r="AA52" s="748"/>
      <c r="AB52" s="748"/>
      <c r="AC52" s="787"/>
      <c r="AD52" s="748"/>
      <c r="AE52" s="749"/>
      <c r="AF52" s="748"/>
      <c r="AG52" s="749"/>
      <c r="AH52" s="748"/>
      <c r="AI52" s="759"/>
      <c r="AJ52" s="1014">
        <f>SUM(N52:AI52)+K52</f>
        <v>4</v>
      </c>
      <c r="AK52" s="753"/>
      <c r="AL52" s="754">
        <f>+IF(D52="PC",1,0)</f>
        <v>0</v>
      </c>
      <c r="AM52" s="762"/>
      <c r="AN52" s="762"/>
      <c r="AO52" s="755">
        <v>10</v>
      </c>
      <c r="AP52" s="756">
        <f>+C52*AO52*AJ52</f>
        <v>1025240</v>
      </c>
      <c r="AQ52" s="756"/>
      <c r="AR52" s="756"/>
      <c r="AS52" s="756"/>
      <c r="AT52" s="756"/>
      <c r="AU52" s="756"/>
    </row>
    <row r="53" spans="1:52" s="739" customFormat="1" ht="15.75" hidden="1" x14ac:dyDescent="0.2">
      <c r="B53" s="760" t="s">
        <v>636</v>
      </c>
      <c r="C53" s="741">
        <v>25631</v>
      </c>
      <c r="D53" s="743" t="s">
        <v>244</v>
      </c>
      <c r="E53" s="743"/>
      <c r="F53" s="761" t="s">
        <v>241</v>
      </c>
      <c r="G53" s="744" t="s">
        <v>42</v>
      </c>
      <c r="H53" s="746">
        <v>4</v>
      </c>
      <c r="I53" s="746">
        <v>4</v>
      </c>
      <c r="J53" s="746">
        <f>IF(G53="A",(H53+I53)/2,H53+I53)</f>
        <v>4</v>
      </c>
      <c r="K53" s="746">
        <f>TRUNC(J53,0)</f>
        <v>4</v>
      </c>
      <c r="L53" s="746"/>
      <c r="M53" s="746"/>
      <c r="N53" s="746"/>
      <c r="O53" s="750"/>
      <c r="P53" s="748"/>
      <c r="Q53" s="1060"/>
      <c r="R53" s="748"/>
      <c r="S53" s="748"/>
      <c r="T53" s="748"/>
      <c r="U53" s="748"/>
      <c r="V53" s="1067"/>
      <c r="W53" s="748"/>
      <c r="X53" s="748"/>
      <c r="Y53" s="748"/>
      <c r="Z53" s="748"/>
      <c r="AA53" s="751">
        <v>2</v>
      </c>
      <c r="AB53" s="748"/>
      <c r="AC53" s="787"/>
      <c r="AD53" s="748"/>
      <c r="AE53" s="749"/>
      <c r="AF53" s="748"/>
      <c r="AG53" s="749"/>
      <c r="AH53" s="748"/>
      <c r="AI53" s="759"/>
      <c r="AJ53" s="1014">
        <f>SUM(N53:AI53)+K53</f>
        <v>6</v>
      </c>
      <c r="AK53" s="753"/>
      <c r="AL53" s="754">
        <f>+IF(D53="PC",1,0)</f>
        <v>0</v>
      </c>
      <c r="AM53" s="762"/>
      <c r="AN53" s="762"/>
      <c r="AO53" s="755">
        <v>10</v>
      </c>
      <c r="AP53" s="756">
        <f>+C53*AO53*AJ53</f>
        <v>1537860</v>
      </c>
      <c r="AQ53" s="756"/>
      <c r="AR53" s="756"/>
      <c r="AS53" s="756"/>
      <c r="AT53" s="756"/>
      <c r="AU53" s="756"/>
    </row>
    <row r="54" spans="1:52" s="739" customFormat="1" ht="15.75" hidden="1" x14ac:dyDescent="0.2">
      <c r="B54" s="760" t="s">
        <v>604</v>
      </c>
      <c r="C54" s="741">
        <v>25631</v>
      </c>
      <c r="D54" s="743" t="s">
        <v>244</v>
      </c>
      <c r="E54" s="743"/>
      <c r="F54" s="761" t="s">
        <v>241</v>
      </c>
      <c r="G54" s="744" t="s">
        <v>42</v>
      </c>
      <c r="H54" s="746">
        <v>12</v>
      </c>
      <c r="I54" s="746">
        <v>12</v>
      </c>
      <c r="J54" s="746">
        <f>IF(G54="A",(H54+I54)/2,H54+I54)</f>
        <v>12</v>
      </c>
      <c r="K54" s="746">
        <f>TRUNC(J54,0)</f>
        <v>12</v>
      </c>
      <c r="L54" s="746"/>
      <c r="M54" s="746"/>
      <c r="N54" s="746"/>
      <c r="O54" s="750"/>
      <c r="P54" s="748"/>
      <c r="Q54" s="1060"/>
      <c r="R54" s="748"/>
      <c r="S54" s="748"/>
      <c r="T54" s="748"/>
      <c r="U54" s="748"/>
      <c r="V54" s="1064"/>
      <c r="W54" s="748"/>
      <c r="X54" s="748"/>
      <c r="Y54" s="748"/>
      <c r="Z54" s="748"/>
      <c r="AA54" s="748"/>
      <c r="AB54" s="748"/>
      <c r="AC54" s="787"/>
      <c r="AD54" s="748"/>
      <c r="AE54" s="749"/>
      <c r="AF54" s="748"/>
      <c r="AG54" s="749"/>
      <c r="AH54" s="748"/>
      <c r="AI54" s="759"/>
      <c r="AJ54" s="1014">
        <f>SUM(N54:AI54)+K54</f>
        <v>12</v>
      </c>
      <c r="AK54" s="753"/>
      <c r="AL54" s="754">
        <f>+IF(D54="PC",1,0)</f>
        <v>0</v>
      </c>
      <c r="AM54" s="762"/>
      <c r="AN54" s="762"/>
      <c r="AO54" s="755">
        <v>10</v>
      </c>
      <c r="AP54" s="756">
        <f>+C54*AO54*AJ54</f>
        <v>3075720</v>
      </c>
      <c r="AQ54" s="756"/>
      <c r="AR54" s="756"/>
      <c r="AS54" s="756"/>
      <c r="AT54" s="756"/>
      <c r="AU54" s="756"/>
    </row>
    <row r="55" spans="1:52" ht="15.75" x14ac:dyDescent="0.2">
      <c r="A55" s="9">
        <v>65</v>
      </c>
      <c r="B55" s="392" t="s">
        <v>258</v>
      </c>
      <c r="C55" s="443"/>
      <c r="D55" s="444"/>
      <c r="E55" s="444"/>
      <c r="F55" s="413"/>
      <c r="G55" s="441"/>
      <c r="H55" s="528"/>
      <c r="I55" s="528"/>
      <c r="J55" s="528"/>
      <c r="K55" s="528"/>
      <c r="L55" s="528"/>
      <c r="M55" s="528"/>
      <c r="N55" s="528">
        <f t="shared" si="11"/>
        <v>0</v>
      </c>
      <c r="O55" s="552"/>
      <c r="P55" s="415"/>
      <c r="Q55" s="1060">
        <f t="shared" si="12"/>
        <v>0</v>
      </c>
      <c r="R55" s="550"/>
      <c r="S55" s="550"/>
      <c r="T55" s="415"/>
      <c r="U55" s="550"/>
      <c r="V55" s="1065"/>
      <c r="W55" s="550"/>
      <c r="X55" s="550"/>
      <c r="Y55" s="550"/>
      <c r="Z55" s="550"/>
      <c r="AA55" s="550"/>
      <c r="AB55" s="415"/>
      <c r="AC55" s="415"/>
      <c r="AD55" s="415"/>
      <c r="AE55" s="551"/>
      <c r="AF55" s="415"/>
      <c r="AG55" s="551"/>
      <c r="AH55" s="415"/>
      <c r="AI55" s="446"/>
      <c r="AJ55" s="1014"/>
      <c r="AK55" s="447"/>
      <c r="AL55" s="448"/>
      <c r="AM55" s="449"/>
      <c r="AN55" s="449"/>
      <c r="AO55" s="450"/>
      <c r="AP55" s="451"/>
      <c r="AQ55" s="451"/>
      <c r="AR55" s="451"/>
      <c r="AS55" s="452"/>
      <c r="AT55" s="451"/>
      <c r="AU55" s="450"/>
      <c r="AV55" s="1"/>
      <c r="AW55" s="1"/>
      <c r="AX55" s="1"/>
      <c r="AY55" s="1"/>
      <c r="AZ55" s="1"/>
    </row>
    <row r="56" spans="1:52" s="1583" customFormat="1" ht="15.75" x14ac:dyDescent="0.2">
      <c r="A56" s="1583">
        <v>66</v>
      </c>
      <c r="B56" s="1605" t="s">
        <v>91</v>
      </c>
      <c r="C56" s="1585">
        <v>62400</v>
      </c>
      <c r="D56" s="1586" t="s">
        <v>234</v>
      </c>
      <c r="E56" s="1586"/>
      <c r="F56" s="1587" t="s">
        <v>237</v>
      </c>
      <c r="G56" s="1588" t="s">
        <v>42</v>
      </c>
      <c r="H56" s="1030">
        <v>18</v>
      </c>
      <c r="I56" s="1030">
        <v>22</v>
      </c>
      <c r="J56" s="1030">
        <v>20</v>
      </c>
      <c r="K56" s="1030">
        <f>TRUNC(J56,0)</f>
        <v>20</v>
      </c>
      <c r="L56" s="1030">
        <v>6</v>
      </c>
      <c r="M56" s="1030">
        <v>4</v>
      </c>
      <c r="N56" s="1030">
        <f t="shared" si="11"/>
        <v>5</v>
      </c>
      <c r="O56" s="1030">
        <v>1</v>
      </c>
      <c r="P56" s="1590"/>
      <c r="Q56" s="1592">
        <f t="shared" si="12"/>
        <v>6</v>
      </c>
      <c r="R56" s="1590"/>
      <c r="S56" s="1590"/>
      <c r="T56" s="1590"/>
      <c r="U56" s="1590"/>
      <c r="V56" s="1591">
        <v>2</v>
      </c>
      <c r="W56" s="1590"/>
      <c r="X56" s="1590"/>
      <c r="Y56" s="1590"/>
      <c r="Z56" s="1590"/>
      <c r="AA56" s="1590"/>
      <c r="AB56" s="1590"/>
      <c r="AC56" s="1030"/>
      <c r="AD56" s="1590"/>
      <c r="AE56" s="1030">
        <v>4</v>
      </c>
      <c r="AF56" s="1590"/>
      <c r="AG56" s="1590"/>
      <c r="AH56" s="1590"/>
      <c r="AI56" s="1601"/>
      <c r="AJ56" s="1602">
        <f>SUM(N56:AI56)+K56</f>
        <v>38</v>
      </c>
      <c r="AK56" s="1596"/>
      <c r="AL56" s="1597">
        <f>+IF(D56="PC",1,0)</f>
        <v>1</v>
      </c>
      <c r="AM56" s="1588">
        <f>IF(D56="PC", +IF(AJ56&gt;17,1,0),0)</f>
        <v>1</v>
      </c>
      <c r="AN56" s="1588">
        <f>IF(E56="CA",1,0)</f>
        <v>0</v>
      </c>
      <c r="AO56" s="1597">
        <f>+IF(G56="S",5,+IF(D56="PM",10,12))</f>
        <v>12</v>
      </c>
      <c r="AP56" s="1598">
        <f>+C56*AO56*AJ56</f>
        <v>28454400</v>
      </c>
      <c r="AQ56" s="1598">
        <v>115008</v>
      </c>
      <c r="AR56" s="1598">
        <v>340620</v>
      </c>
      <c r="AS56" s="1598">
        <f>AP56*$AN$2*AN56</f>
        <v>0</v>
      </c>
      <c r="AT56" s="1598">
        <f>SUM(AP56:AS56)/AO56</f>
        <v>2409169</v>
      </c>
      <c r="AU56" s="1598">
        <f>AT56*5/44</f>
        <v>273769.20454545453</v>
      </c>
    </row>
    <row r="57" spans="1:52" s="494" customFormat="1" ht="15.75" hidden="1" x14ac:dyDescent="0.2">
      <c r="A57" s="494">
        <v>67</v>
      </c>
      <c r="B57" s="566" t="s">
        <v>259</v>
      </c>
      <c r="C57" s="423">
        <v>76800</v>
      </c>
      <c r="D57" s="412" t="s">
        <v>234</v>
      </c>
      <c r="E57" s="412" t="s">
        <v>240</v>
      </c>
      <c r="F57" s="413" t="s">
        <v>235</v>
      </c>
      <c r="G57" s="414" t="s">
        <v>42</v>
      </c>
      <c r="H57" s="528">
        <v>9</v>
      </c>
      <c r="I57" s="528">
        <v>5</v>
      </c>
      <c r="J57" s="573">
        <v>7</v>
      </c>
      <c r="K57" s="573">
        <v>7</v>
      </c>
      <c r="L57" s="396"/>
      <c r="M57" s="396"/>
      <c r="N57" s="396">
        <f t="shared" si="11"/>
        <v>0</v>
      </c>
      <c r="O57" s="420"/>
      <c r="P57" s="420"/>
      <c r="Q57" s="1059">
        <f t="shared" si="12"/>
        <v>1</v>
      </c>
      <c r="R57" s="90">
        <v>8</v>
      </c>
      <c r="S57" s="177"/>
      <c r="T57" s="177">
        <v>4</v>
      </c>
      <c r="U57" s="90"/>
      <c r="V57" s="1064"/>
      <c r="W57" s="420"/>
      <c r="X57" s="420"/>
      <c r="Y57" s="420"/>
      <c r="Z57" s="420"/>
      <c r="AA57" s="420"/>
      <c r="AB57" s="420"/>
      <c r="AC57" s="420"/>
      <c r="AD57" s="177"/>
      <c r="AE57" s="177"/>
      <c r="AF57" s="420"/>
      <c r="AG57" s="177"/>
      <c r="AH57" s="420"/>
      <c r="AI57" s="492"/>
      <c r="AJ57" s="1013">
        <f>SUM(N57:AI57)+K57</f>
        <v>20</v>
      </c>
      <c r="AK57" s="416"/>
      <c r="AL57" s="417">
        <f>+IF(D57="PC",1,0)</f>
        <v>1</v>
      </c>
      <c r="AM57" s="418">
        <f>IF(D57="PC", +IF(AJ57&gt;17,1,0),0)</f>
        <v>1</v>
      </c>
      <c r="AN57" s="418">
        <f>IF(E57="CA",1,0)</f>
        <v>1</v>
      </c>
      <c r="AO57" s="4">
        <f>+IF(G57="S",5,+IF(D57="PM",10,12))</f>
        <v>12</v>
      </c>
      <c r="AP57" s="419">
        <f>+C57*AO57*AJ57</f>
        <v>18432000</v>
      </c>
      <c r="AQ57" s="419">
        <v>115008</v>
      </c>
      <c r="AR57" s="419">
        <v>340620</v>
      </c>
      <c r="AS57" s="419">
        <f>AP57*$AN$2*AN57</f>
        <v>645120.00000000012</v>
      </c>
      <c r="AT57" s="419">
        <f>SUM(AP57:AS57)/AO57</f>
        <v>1627729</v>
      </c>
      <c r="AU57" s="419">
        <f>AT57*5/44</f>
        <v>184969.20454545456</v>
      </c>
    </row>
    <row r="58" spans="1:52" s="739" customFormat="1" ht="15.75" hidden="1" x14ac:dyDescent="0.2">
      <c r="B58" s="760" t="s">
        <v>514</v>
      </c>
      <c r="C58" s="741">
        <v>25631</v>
      </c>
      <c r="D58" s="743" t="s">
        <v>244</v>
      </c>
      <c r="E58" s="743"/>
      <c r="F58" s="761" t="s">
        <v>241</v>
      </c>
      <c r="G58" s="744" t="s">
        <v>242</v>
      </c>
      <c r="H58" s="746">
        <v>0</v>
      </c>
      <c r="I58" s="746">
        <v>4</v>
      </c>
      <c r="J58" s="746">
        <v>0</v>
      </c>
      <c r="K58" s="746">
        <v>4</v>
      </c>
      <c r="L58" s="747"/>
      <c r="M58" s="747"/>
      <c r="N58" s="747"/>
      <c r="O58" s="748"/>
      <c r="P58" s="748"/>
      <c r="Q58" s="1059">
        <v>0</v>
      </c>
      <c r="R58" s="749"/>
      <c r="S58" s="751"/>
      <c r="T58" s="751"/>
      <c r="U58" s="749"/>
      <c r="V58" s="1064"/>
      <c r="W58" s="748"/>
      <c r="X58" s="748"/>
      <c r="Y58" s="748"/>
      <c r="Z58" s="748"/>
      <c r="AA58" s="748"/>
      <c r="AB58" s="748"/>
      <c r="AC58" s="748"/>
      <c r="AD58" s="751"/>
      <c r="AE58" s="751"/>
      <c r="AF58" s="748"/>
      <c r="AG58" s="751"/>
      <c r="AH58" s="748"/>
      <c r="AI58" s="752"/>
      <c r="AJ58" s="1013">
        <f>SUM(N58:AI58)+K58</f>
        <v>4</v>
      </c>
      <c r="AK58" s="753"/>
      <c r="AL58" s="754"/>
      <c r="AM58" s="762"/>
      <c r="AN58" s="762"/>
      <c r="AO58" s="755">
        <v>5</v>
      </c>
      <c r="AP58" s="756">
        <f>C58*AJ58*AO58</f>
        <v>512620</v>
      </c>
      <c r="AQ58" s="756"/>
      <c r="AR58" s="756"/>
      <c r="AS58" s="756"/>
      <c r="AT58" s="756"/>
      <c r="AU58" s="756"/>
    </row>
    <row r="59" spans="1:52" s="494" customFormat="1" ht="15.75" x14ac:dyDescent="0.2">
      <c r="B59" s="542" t="s">
        <v>332</v>
      </c>
      <c r="C59" s="423"/>
      <c r="D59" s="412"/>
      <c r="E59" s="412"/>
      <c r="F59" s="413"/>
      <c r="G59" s="414"/>
      <c r="H59" s="528"/>
      <c r="I59" s="528"/>
      <c r="J59" s="528">
        <f>IF(G59="A",(H59+I59)/2,H59+I59)</f>
        <v>0</v>
      </c>
      <c r="K59" s="528">
        <f>TRUNC(J59,0)</f>
        <v>0</v>
      </c>
      <c r="L59" s="528"/>
      <c r="M59" s="528"/>
      <c r="N59" s="528"/>
      <c r="O59" s="455"/>
      <c r="P59" s="420"/>
      <c r="Q59" s="1060">
        <f t="shared" si="12"/>
        <v>0</v>
      </c>
      <c r="R59" s="420"/>
      <c r="S59" s="420"/>
      <c r="T59" s="420"/>
      <c r="U59" s="420"/>
      <c r="V59" s="1061"/>
      <c r="W59" s="420"/>
      <c r="X59" s="420"/>
      <c r="Y59" s="420"/>
      <c r="Z59" s="420"/>
      <c r="AA59" s="420"/>
      <c r="AB59" s="420"/>
      <c r="AC59" s="90"/>
      <c r="AD59" s="420"/>
      <c r="AE59" s="90"/>
      <c r="AF59" s="420"/>
      <c r="AG59" s="177"/>
      <c r="AH59" s="420"/>
      <c r="AI59" s="421"/>
      <c r="AJ59" s="1014"/>
      <c r="AK59" s="416"/>
      <c r="AL59" s="417"/>
      <c r="AM59" s="418"/>
      <c r="AN59" s="418"/>
      <c r="AO59" s="4"/>
      <c r="AP59" s="419"/>
      <c r="AQ59" s="419"/>
      <c r="AR59" s="419"/>
      <c r="AS59" s="419"/>
      <c r="AT59" s="419"/>
      <c r="AU59" s="419"/>
    </row>
    <row r="60" spans="1:52" s="494" customFormat="1" ht="15.75" x14ac:dyDescent="0.2">
      <c r="A60" s="494">
        <v>69</v>
      </c>
      <c r="B60" s="392" t="s">
        <v>200</v>
      </c>
      <c r="C60" s="454"/>
      <c r="D60" s="444"/>
      <c r="E60" s="444"/>
      <c r="F60" s="413"/>
      <c r="G60" s="441"/>
      <c r="H60" s="528"/>
      <c r="I60" s="528"/>
      <c r="J60" s="528"/>
      <c r="K60" s="528"/>
      <c r="L60" s="528"/>
      <c r="M60" s="528"/>
      <c r="N60" s="528">
        <f t="shared" ref="N60:N65" si="18">TRUNC(SUM(L60:M60)/2,0)</f>
        <v>0</v>
      </c>
      <c r="O60" s="552"/>
      <c r="P60" s="415"/>
      <c r="Q60" s="1060">
        <f t="shared" si="12"/>
        <v>0</v>
      </c>
      <c r="R60" s="550"/>
      <c r="S60" s="550"/>
      <c r="T60" s="415"/>
      <c r="U60" s="550"/>
      <c r="V60" s="1065"/>
      <c r="W60" s="550"/>
      <c r="X60" s="550"/>
      <c r="Y60" s="550"/>
      <c r="Z60" s="550"/>
      <c r="AA60" s="550"/>
      <c r="AB60" s="415"/>
      <c r="AC60" s="415"/>
      <c r="AD60" s="415"/>
      <c r="AE60" s="551"/>
      <c r="AF60" s="415"/>
      <c r="AG60" s="551"/>
      <c r="AH60" s="415"/>
      <c r="AI60" s="446"/>
      <c r="AJ60" s="1014"/>
      <c r="AK60" s="447"/>
      <c r="AL60" s="448"/>
      <c r="AM60" s="449"/>
      <c r="AN60" s="449"/>
      <c r="AO60" s="450"/>
      <c r="AP60" s="451"/>
      <c r="AQ60" s="451"/>
      <c r="AR60" s="451"/>
      <c r="AS60" s="452"/>
      <c r="AT60" s="451"/>
      <c r="AU60" s="450"/>
      <c r="AV60" s="1"/>
      <c r="AW60" s="1"/>
      <c r="AX60" s="1"/>
      <c r="AY60" s="1"/>
      <c r="AZ60" s="1"/>
    </row>
    <row r="61" spans="1:52" s="1583" customFormat="1" ht="15.75" x14ac:dyDescent="0.2">
      <c r="A61" s="1583">
        <v>70</v>
      </c>
      <c r="B61" s="1600" t="s">
        <v>105</v>
      </c>
      <c r="C61" s="1585">
        <v>81600</v>
      </c>
      <c r="D61" s="1586" t="s">
        <v>234</v>
      </c>
      <c r="E61" s="1586"/>
      <c r="F61" s="1587" t="s">
        <v>237</v>
      </c>
      <c r="G61" s="1588" t="s">
        <v>42</v>
      </c>
      <c r="H61" s="1030">
        <v>18</v>
      </c>
      <c r="I61" s="1030">
        <v>14</v>
      </c>
      <c r="J61" s="1030">
        <f>IF(G61="A",(H61+I61)/2,H61+I61)</f>
        <v>16</v>
      </c>
      <c r="K61" s="1030">
        <f>TRUNC(J61,0)</f>
        <v>16</v>
      </c>
      <c r="L61" s="1030"/>
      <c r="M61" s="1030"/>
      <c r="N61" s="1030">
        <f t="shared" si="18"/>
        <v>0</v>
      </c>
      <c r="O61" s="1590"/>
      <c r="P61" s="1590"/>
      <c r="Q61" s="1592">
        <f t="shared" si="12"/>
        <v>5</v>
      </c>
      <c r="R61" s="1590"/>
      <c r="S61" s="1590"/>
      <c r="T61" s="1590"/>
      <c r="U61" s="1590"/>
      <c r="V61" s="1591">
        <v>5</v>
      </c>
      <c r="W61" s="1590"/>
      <c r="X61" s="1590"/>
      <c r="Y61" s="1590"/>
      <c r="Z61" s="1590"/>
      <c r="AA61" s="1590"/>
      <c r="AB61" s="1590"/>
      <c r="AC61" s="1590"/>
      <c r="AD61" s="1590"/>
      <c r="AE61" s="1590"/>
      <c r="AF61" s="1590"/>
      <c r="AG61" s="1030">
        <v>12</v>
      </c>
      <c r="AH61" s="1030"/>
      <c r="AI61" s="1601"/>
      <c r="AJ61" s="1602">
        <f>SUM(N61:AI61)+K61</f>
        <v>38</v>
      </c>
      <c r="AK61" s="1596"/>
      <c r="AL61" s="1597">
        <f>+IF(D61="PC",1,0)</f>
        <v>1</v>
      </c>
      <c r="AM61" s="1588">
        <f>IF(D61="PC", +IF(AJ61&gt;17,1,0),0)</f>
        <v>1</v>
      </c>
      <c r="AN61" s="1588">
        <f>IF(E61="CA",1,0)</f>
        <v>0</v>
      </c>
      <c r="AO61" s="1597">
        <f>+IF(G61="S",5,+IF(D61="PM",10,12))</f>
        <v>12</v>
      </c>
      <c r="AP61" s="1598">
        <f>+C61*AO61*AJ61</f>
        <v>37209600</v>
      </c>
      <c r="AQ61" s="1598">
        <v>115008</v>
      </c>
      <c r="AR61" s="1598">
        <v>340620</v>
      </c>
      <c r="AS61" s="1598">
        <f>AP61*$AN$2*AN61</f>
        <v>0</v>
      </c>
      <c r="AT61" s="1598">
        <f>SUM(AP61:AS61)/AO61</f>
        <v>3138769</v>
      </c>
      <c r="AU61" s="1598">
        <f>AT61*5/44</f>
        <v>356678.29545454547</v>
      </c>
    </row>
    <row r="62" spans="1:52" s="1583" customFormat="1" ht="15.75" x14ac:dyDescent="0.2">
      <c r="A62" s="1583">
        <v>71</v>
      </c>
      <c r="B62" s="1600" t="s">
        <v>87</v>
      </c>
      <c r="C62" s="1637">
        <v>72000</v>
      </c>
      <c r="D62" s="1586" t="s">
        <v>234</v>
      </c>
      <c r="E62" s="1586"/>
      <c r="F62" s="1588" t="s">
        <v>239</v>
      </c>
      <c r="G62" s="1588" t="s">
        <v>42</v>
      </c>
      <c r="H62" s="1030">
        <v>24</v>
      </c>
      <c r="I62" s="1030">
        <v>14</v>
      </c>
      <c r="J62" s="1030">
        <f>IF(G62="A",(H62+I62)/2,H62+I62)</f>
        <v>19</v>
      </c>
      <c r="K62" s="1030">
        <f>TRUNC(J62,0)</f>
        <v>19</v>
      </c>
      <c r="L62" s="1030"/>
      <c r="M62" s="1030"/>
      <c r="N62" s="1030">
        <f t="shared" si="18"/>
        <v>0</v>
      </c>
      <c r="O62" s="1590"/>
      <c r="P62" s="1590"/>
      <c r="Q62" s="1592">
        <v>5</v>
      </c>
      <c r="R62" s="1590"/>
      <c r="S62" s="1590"/>
      <c r="T62" s="1590"/>
      <c r="U62" s="1590"/>
      <c r="V62" s="1592"/>
      <c r="W62" s="1590"/>
      <c r="X62" s="1590"/>
      <c r="Y62" s="1590"/>
      <c r="Z62" s="1590"/>
      <c r="AA62" s="1590"/>
      <c r="AB62" s="1030">
        <v>3</v>
      </c>
      <c r="AC62" s="1590"/>
      <c r="AD62" s="1590"/>
      <c r="AE62" s="1590"/>
      <c r="AF62" s="1590"/>
      <c r="AG62" s="1590"/>
      <c r="AH62" s="1590"/>
      <c r="AI62" s="1601"/>
      <c r="AJ62" s="1602">
        <f>SUM(N62:AI62)+K62</f>
        <v>27</v>
      </c>
      <c r="AK62" s="1596"/>
      <c r="AL62" s="1597">
        <f>+IF(D62="PC",1,0)</f>
        <v>1</v>
      </c>
      <c r="AM62" s="1588">
        <f>IF(D62="PC", +IF(AJ62&gt;17,1,0),0)</f>
        <v>1</v>
      </c>
      <c r="AN62" s="1588">
        <f>IF(E62="CA",1,0)</f>
        <v>0</v>
      </c>
      <c r="AO62" s="1597">
        <f>+IF(G62="S",5,+IF(D62="PM",10,12))</f>
        <v>12</v>
      </c>
      <c r="AP62" s="1598">
        <f>+C62*AO62*AJ62</f>
        <v>23328000</v>
      </c>
      <c r="AQ62" s="1598">
        <v>115008</v>
      </c>
      <c r="AR62" s="1598">
        <v>340620</v>
      </c>
      <c r="AS62" s="1598">
        <f>AP62*$AN$2*AN62</f>
        <v>0</v>
      </c>
      <c r="AT62" s="1598">
        <f>SUM(AP62:AS62)/AO62</f>
        <v>1981969</v>
      </c>
      <c r="AU62" s="1598">
        <f>AT62*5/44</f>
        <v>225223.75</v>
      </c>
    </row>
    <row r="63" spans="1:52" x14ac:dyDescent="0.2">
      <c r="A63" s="9">
        <v>72</v>
      </c>
      <c r="B63" s="520" t="s">
        <v>260</v>
      </c>
      <c r="C63" s="516"/>
      <c r="D63" s="517"/>
      <c r="E63" s="517"/>
      <c r="F63" s="518"/>
      <c r="G63" s="519"/>
      <c r="H63" s="520"/>
      <c r="I63" s="520"/>
      <c r="J63" s="396"/>
      <c r="K63" s="396"/>
      <c r="L63" s="520"/>
      <c r="M63" s="520"/>
      <c r="N63" s="396">
        <f t="shared" si="18"/>
        <v>0</v>
      </c>
      <c r="O63" s="554"/>
      <c r="P63" s="522"/>
      <c r="Q63" s="1060">
        <f t="shared" si="12"/>
        <v>0</v>
      </c>
      <c r="R63" s="554"/>
      <c r="S63" s="554"/>
      <c r="T63" s="522"/>
      <c r="U63" s="554"/>
      <c r="V63" s="1068"/>
      <c r="W63" s="554"/>
      <c r="X63" s="554"/>
      <c r="Y63" s="554"/>
      <c r="Z63" s="554"/>
      <c r="AA63" s="554"/>
      <c r="AB63" s="522"/>
      <c r="AC63" s="522"/>
      <c r="AD63" s="522"/>
      <c r="AE63" s="558"/>
      <c r="AF63" s="522"/>
      <c r="AG63" s="558"/>
      <c r="AH63" s="522"/>
      <c r="AI63" s="523"/>
      <c r="AJ63" s="1014"/>
      <c r="AK63" s="521"/>
      <c r="AL63" s="524"/>
      <c r="AM63" s="524"/>
      <c r="AN63" s="524"/>
      <c r="AO63" s="525"/>
      <c r="AP63" s="526"/>
      <c r="AQ63" s="526"/>
      <c r="AR63" s="526"/>
      <c r="AS63" s="527"/>
      <c r="AT63" s="526"/>
      <c r="AU63" s="525"/>
      <c r="AV63" s="1"/>
      <c r="AW63" s="1"/>
      <c r="AX63" s="1"/>
      <c r="AY63" s="1"/>
      <c r="AZ63" s="1"/>
    </row>
    <row r="64" spans="1:52" s="1583" customFormat="1" ht="15.75" x14ac:dyDescent="0.2">
      <c r="A64" s="1583">
        <v>73</v>
      </c>
      <c r="B64" s="1600" t="s">
        <v>133</v>
      </c>
      <c r="C64" s="1637">
        <v>81600</v>
      </c>
      <c r="D64" s="1586" t="s">
        <v>234</v>
      </c>
      <c r="E64" s="1586" t="s">
        <v>240</v>
      </c>
      <c r="F64" s="1588" t="s">
        <v>239</v>
      </c>
      <c r="G64" s="1588" t="s">
        <v>42</v>
      </c>
      <c r="H64" s="1030">
        <v>10</v>
      </c>
      <c r="I64" s="1030">
        <v>10</v>
      </c>
      <c r="J64" s="1030">
        <f t="shared" ref="J64:J73" si="19">IF(G64="A",(H64+I64)/2,H64+I64)</f>
        <v>10</v>
      </c>
      <c r="K64" s="1030">
        <f t="shared" ref="K64:K73" si="20">TRUNC(J64,0)</f>
        <v>10</v>
      </c>
      <c r="L64" s="1030"/>
      <c r="M64" s="1030"/>
      <c r="N64" s="1030">
        <f t="shared" si="18"/>
        <v>0</v>
      </c>
      <c r="O64" s="1030"/>
      <c r="P64" s="1030"/>
      <c r="Q64" s="1591">
        <f t="shared" si="12"/>
        <v>1</v>
      </c>
      <c r="R64" s="1590"/>
      <c r="S64" s="1590"/>
      <c r="T64" s="1590"/>
      <c r="U64" s="1590"/>
      <c r="V64" s="1591"/>
      <c r="W64" s="1030"/>
      <c r="X64" s="1030"/>
      <c r="Y64" s="1030"/>
      <c r="Z64" s="1030">
        <v>28</v>
      </c>
      <c r="AA64" s="1030"/>
      <c r="AB64" s="1590"/>
      <c r="AC64" s="1590"/>
      <c r="AD64" s="1590"/>
      <c r="AE64" s="1030">
        <v>4</v>
      </c>
      <c r="AF64" s="1590"/>
      <c r="AG64" s="1590"/>
      <c r="AH64" s="1590"/>
      <c r="AI64" s="1601"/>
      <c r="AJ64" s="1602">
        <f t="shared" ref="AJ64:AJ71" si="21">SUM(N64:AI64)+K64</f>
        <v>43</v>
      </c>
      <c r="AK64" s="1596"/>
      <c r="AL64" s="1597">
        <f t="shared" ref="AL64:AL71" si="22">+IF(D64="PC",1,0)</f>
        <v>1</v>
      </c>
      <c r="AM64" s="1588">
        <f>IF(D64="PC", +IF(AJ64&gt;17,1,0),0)</f>
        <v>1</v>
      </c>
      <c r="AN64" s="1588">
        <f>IF(E64="CA",1,0)</f>
        <v>1</v>
      </c>
      <c r="AO64" s="1597">
        <f t="shared" ref="AO64:AO70" si="23">+IF(G64="S",5,+IF(D64="PM",10,12))</f>
        <v>12</v>
      </c>
      <c r="AP64" s="1598">
        <f>+C64*AO64*AJ64</f>
        <v>42105600</v>
      </c>
      <c r="AQ64" s="1598">
        <v>115008</v>
      </c>
      <c r="AR64" s="1598">
        <v>340620</v>
      </c>
      <c r="AS64" s="1598">
        <f>AP64*$AN$2*AN64</f>
        <v>1473696.0000000002</v>
      </c>
      <c r="AT64" s="1598">
        <f>SUM(AP64:AS64)/AO64</f>
        <v>3669577</v>
      </c>
      <c r="AU64" s="1598">
        <f>AT64*5/44</f>
        <v>416997.38636363635</v>
      </c>
    </row>
    <row r="65" spans="1:7580" s="1583" customFormat="1" ht="17.25" customHeight="1" x14ac:dyDescent="0.2">
      <c r="A65" s="1583">
        <v>75</v>
      </c>
      <c r="B65" s="1600" t="s">
        <v>74</v>
      </c>
      <c r="C65" s="1674">
        <v>73600</v>
      </c>
      <c r="D65" s="1638" t="s">
        <v>234</v>
      </c>
      <c r="E65" s="1586"/>
      <c r="F65" s="1588" t="s">
        <v>239</v>
      </c>
      <c r="G65" s="1597" t="s">
        <v>42</v>
      </c>
      <c r="H65" s="1030">
        <v>32</v>
      </c>
      <c r="I65" s="1030">
        <v>32</v>
      </c>
      <c r="J65" s="1030">
        <f t="shared" si="19"/>
        <v>32</v>
      </c>
      <c r="K65" s="1030">
        <f t="shared" si="20"/>
        <v>32</v>
      </c>
      <c r="L65" s="1030"/>
      <c r="M65" s="1030"/>
      <c r="N65" s="1030">
        <f t="shared" si="18"/>
        <v>0</v>
      </c>
      <c r="O65" s="1030"/>
      <c r="P65" s="1590"/>
      <c r="Q65" s="1592">
        <f t="shared" si="12"/>
        <v>10</v>
      </c>
      <c r="R65" s="1590"/>
      <c r="S65" s="1590"/>
      <c r="T65" s="1590"/>
      <c r="U65" s="1590"/>
      <c r="V65" s="1592"/>
      <c r="W65" s="1590"/>
      <c r="X65" s="1590"/>
      <c r="Y65" s="1590"/>
      <c r="Z65" s="1590"/>
      <c r="AA65" s="1590"/>
      <c r="AB65" s="1590"/>
      <c r="AC65" s="1030"/>
      <c r="AD65" s="1590"/>
      <c r="AE65" s="1030">
        <v>2</v>
      </c>
      <c r="AF65" s="1590"/>
      <c r="AG65" s="1590"/>
      <c r="AH65" s="1590"/>
      <c r="AI65" s="1601"/>
      <c r="AJ65" s="1602">
        <f t="shared" si="21"/>
        <v>44</v>
      </c>
      <c r="AK65" s="1596"/>
      <c r="AL65" s="1597">
        <f t="shared" si="22"/>
        <v>1</v>
      </c>
      <c r="AM65" s="1597">
        <f>IF(D65="PC", +IF(AJ65&gt;17,1,0),0)</f>
        <v>1</v>
      </c>
      <c r="AN65" s="1597">
        <f>IF(E65="CA",1,0)</f>
        <v>0</v>
      </c>
      <c r="AO65" s="1597">
        <f t="shared" si="23"/>
        <v>12</v>
      </c>
      <c r="AP65" s="1598">
        <f>+C65*AO65*AJ65</f>
        <v>38860800</v>
      </c>
      <c r="AQ65" s="1598">
        <v>115008</v>
      </c>
      <c r="AR65" s="1598">
        <v>340620</v>
      </c>
      <c r="AS65" s="1598">
        <f>AP65*$AN$2*AN65</f>
        <v>0</v>
      </c>
      <c r="AT65" s="1598">
        <f>SUM(AP65:AS65)/AO65</f>
        <v>3276369</v>
      </c>
      <c r="AU65" s="1598">
        <f>AT65*5/44</f>
        <v>372314.65909090912</v>
      </c>
    </row>
    <row r="66" spans="1:7580" s="739" customFormat="1" ht="17.25" hidden="1" customHeight="1" x14ac:dyDescent="0.2">
      <c r="B66" s="763" t="s">
        <v>511</v>
      </c>
      <c r="C66" s="758">
        <v>25631</v>
      </c>
      <c r="D66" s="742" t="s">
        <v>244</v>
      </c>
      <c r="E66" s="743"/>
      <c r="F66" s="744" t="s">
        <v>241</v>
      </c>
      <c r="G66" s="745" t="s">
        <v>42</v>
      </c>
      <c r="H66" s="746">
        <v>3</v>
      </c>
      <c r="I66" s="746">
        <v>4</v>
      </c>
      <c r="J66" s="746">
        <f t="shared" si="19"/>
        <v>3.5</v>
      </c>
      <c r="K66" s="746">
        <f t="shared" si="20"/>
        <v>3</v>
      </c>
      <c r="L66" s="746"/>
      <c r="M66" s="746"/>
      <c r="N66" s="746"/>
      <c r="O66" s="750"/>
      <c r="P66" s="748"/>
      <c r="Q66" s="1060">
        <f t="shared" si="12"/>
        <v>0</v>
      </c>
      <c r="R66" s="748"/>
      <c r="S66" s="748"/>
      <c r="T66" s="748"/>
      <c r="U66" s="748"/>
      <c r="V66" s="1064"/>
      <c r="W66" s="748"/>
      <c r="X66" s="748"/>
      <c r="Y66" s="748"/>
      <c r="Z66" s="748"/>
      <c r="AA66" s="748"/>
      <c r="AB66" s="748"/>
      <c r="AC66" s="787"/>
      <c r="AD66" s="748"/>
      <c r="AE66" s="749"/>
      <c r="AF66" s="748"/>
      <c r="AG66" s="751"/>
      <c r="AH66" s="748"/>
      <c r="AI66" s="759"/>
      <c r="AJ66" s="1014">
        <f t="shared" si="21"/>
        <v>3</v>
      </c>
      <c r="AK66" s="753"/>
      <c r="AL66" s="754">
        <f t="shared" si="22"/>
        <v>0</v>
      </c>
      <c r="AM66" s="754"/>
      <c r="AN66" s="754"/>
      <c r="AO66" s="755">
        <f t="shared" si="23"/>
        <v>10</v>
      </c>
      <c r="AP66" s="756">
        <f>+C66*AO66*AJ66</f>
        <v>768930</v>
      </c>
      <c r="AQ66" s="756"/>
      <c r="AR66" s="756"/>
      <c r="AS66" s="756"/>
      <c r="AT66" s="756"/>
      <c r="AU66" s="756"/>
    </row>
    <row r="67" spans="1:7580" s="739" customFormat="1" ht="17.25" hidden="1" customHeight="1" x14ac:dyDescent="0.2">
      <c r="B67" s="763" t="s">
        <v>333</v>
      </c>
      <c r="C67" s="758">
        <v>25631</v>
      </c>
      <c r="D67" s="742" t="s">
        <v>244</v>
      </c>
      <c r="E67" s="743"/>
      <c r="F67" s="744" t="s">
        <v>239</v>
      </c>
      <c r="G67" s="745" t="s">
        <v>42</v>
      </c>
      <c r="H67" s="746">
        <v>8</v>
      </c>
      <c r="I67" s="746">
        <v>8</v>
      </c>
      <c r="J67" s="746">
        <f t="shared" si="19"/>
        <v>8</v>
      </c>
      <c r="K67" s="746">
        <f t="shared" si="20"/>
        <v>8</v>
      </c>
      <c r="L67" s="746"/>
      <c r="M67" s="746"/>
      <c r="N67" s="746"/>
      <c r="O67" s="750"/>
      <c r="P67" s="748"/>
      <c r="Q67" s="1060">
        <f t="shared" si="12"/>
        <v>0</v>
      </c>
      <c r="R67" s="748"/>
      <c r="S67" s="748"/>
      <c r="T67" s="748"/>
      <c r="U67" s="748"/>
      <c r="V67" s="1064"/>
      <c r="W67" s="748"/>
      <c r="X67" s="748"/>
      <c r="Y67" s="748"/>
      <c r="Z67" s="748"/>
      <c r="AA67" s="748"/>
      <c r="AB67" s="748"/>
      <c r="AC67" s="746"/>
      <c r="AD67" s="748"/>
      <c r="AE67" s="749"/>
      <c r="AF67" s="748"/>
      <c r="AG67" s="751"/>
      <c r="AH67" s="748"/>
      <c r="AI67" s="759"/>
      <c r="AJ67" s="1014">
        <f t="shared" si="21"/>
        <v>8</v>
      </c>
      <c r="AK67" s="753"/>
      <c r="AL67" s="754">
        <f t="shared" si="22"/>
        <v>0</v>
      </c>
      <c r="AM67" s="754"/>
      <c r="AN67" s="754"/>
      <c r="AO67" s="755">
        <f t="shared" si="23"/>
        <v>10</v>
      </c>
      <c r="AP67" s="756">
        <f>+C67*AO67*AJ67</f>
        <v>2050480</v>
      </c>
      <c r="AQ67" s="756"/>
      <c r="AR67" s="756"/>
      <c r="AS67" s="756"/>
      <c r="AT67" s="756"/>
      <c r="AU67" s="756"/>
    </row>
    <row r="68" spans="1:7580" s="1583" customFormat="1" ht="15.75" x14ac:dyDescent="0.2">
      <c r="A68" s="1583">
        <v>76</v>
      </c>
      <c r="B68" s="1600" t="s">
        <v>175</v>
      </c>
      <c r="C68" s="1674">
        <v>48000</v>
      </c>
      <c r="D68" s="1638" t="s">
        <v>234</v>
      </c>
      <c r="E68" s="1586"/>
      <c r="F68" s="1588" t="s">
        <v>245</v>
      </c>
      <c r="G68" s="1597" t="s">
        <v>42</v>
      </c>
      <c r="H68" s="1030"/>
      <c r="I68" s="1030"/>
      <c r="J68" s="1030">
        <f t="shared" si="19"/>
        <v>0</v>
      </c>
      <c r="K68" s="1030">
        <f t="shared" si="20"/>
        <v>0</v>
      </c>
      <c r="L68" s="1590"/>
      <c r="M68" s="1590"/>
      <c r="N68" s="1590">
        <f>TRUNC(SUM(L68:M68)/2,0)</f>
        <v>0</v>
      </c>
      <c r="O68" s="1590"/>
      <c r="P68" s="1030">
        <v>3</v>
      </c>
      <c r="Q68" s="1592">
        <f t="shared" si="12"/>
        <v>0</v>
      </c>
      <c r="R68" s="1590"/>
      <c r="S68" s="1590"/>
      <c r="T68" s="1590"/>
      <c r="U68" s="1590"/>
      <c r="V68" s="1592"/>
      <c r="W68" s="1590"/>
      <c r="X68" s="1590"/>
      <c r="Y68" s="1590"/>
      <c r="Z68" s="1590"/>
      <c r="AA68" s="1590"/>
      <c r="AB68" s="1590"/>
      <c r="AC68" s="1590"/>
      <c r="AD68" s="1590"/>
      <c r="AE68" s="1590"/>
      <c r="AF68" s="1590"/>
      <c r="AG68" s="1590"/>
      <c r="AH68" s="1590"/>
      <c r="AI68" s="1601"/>
      <c r="AJ68" s="1602">
        <f t="shared" si="21"/>
        <v>3</v>
      </c>
      <c r="AK68" s="1596"/>
      <c r="AL68" s="1597">
        <f t="shared" si="22"/>
        <v>1</v>
      </c>
      <c r="AM68" s="1597">
        <f>IF(D68="PC", +IF(AJ68&gt;17,1,0),0)</f>
        <v>0</v>
      </c>
      <c r="AN68" s="1597">
        <f>IF(E68="CA",1,0)</f>
        <v>0</v>
      </c>
      <c r="AO68" s="1597">
        <f t="shared" si="23"/>
        <v>12</v>
      </c>
      <c r="AP68" s="1598">
        <f>+C68*AO68*AJ68</f>
        <v>1728000</v>
      </c>
      <c r="AQ68" s="1598">
        <v>115008</v>
      </c>
      <c r="AR68" s="1598">
        <f>AM68*$AM$2*AO68</f>
        <v>0</v>
      </c>
      <c r="AS68" s="1598">
        <f>AP68*$AN$2*AN68</f>
        <v>0</v>
      </c>
      <c r="AT68" s="1598">
        <f>SUM(AP68:AS68)/AO68</f>
        <v>153584</v>
      </c>
      <c r="AU68" s="1598">
        <f>AT68*5/44</f>
        <v>17452.727272727272</v>
      </c>
    </row>
    <row r="69" spans="1:7580" s="1583" customFormat="1" ht="15.75" x14ac:dyDescent="0.2">
      <c r="B69" s="1653" t="s">
        <v>415</v>
      </c>
      <c r="C69" s="1637">
        <v>1346407</v>
      </c>
      <c r="D69" s="1586" t="s">
        <v>234</v>
      </c>
      <c r="E69" s="1586" t="s">
        <v>240</v>
      </c>
      <c r="F69" s="1588"/>
      <c r="G69" s="1588" t="s">
        <v>42</v>
      </c>
      <c r="H69" s="1030"/>
      <c r="I69" s="1030"/>
      <c r="J69" s="1030">
        <f t="shared" si="19"/>
        <v>0</v>
      </c>
      <c r="K69" s="1030">
        <f t="shared" si="20"/>
        <v>0</v>
      </c>
      <c r="L69" s="1030"/>
      <c r="M69" s="1030"/>
      <c r="N69" s="1030"/>
      <c r="O69" s="1030"/>
      <c r="P69" s="1030"/>
      <c r="Q69" s="1592">
        <f t="shared" si="12"/>
        <v>0</v>
      </c>
      <c r="R69" s="1590"/>
      <c r="S69" s="1590"/>
      <c r="T69" s="1590"/>
      <c r="U69" s="1590"/>
      <c r="V69" s="1592"/>
      <c r="W69" s="1590"/>
      <c r="X69" s="1590"/>
      <c r="Y69" s="1590"/>
      <c r="Z69" s="1654"/>
      <c r="AA69" s="1590"/>
      <c r="AB69" s="1590"/>
      <c r="AC69" s="1030"/>
      <c r="AD69" s="1030"/>
      <c r="AE69" s="1030"/>
      <c r="AF69" s="1590"/>
      <c r="AG69" s="1590"/>
      <c r="AH69" s="1590"/>
      <c r="AI69" s="1601"/>
      <c r="AJ69" s="1602">
        <v>44</v>
      </c>
      <c r="AK69" s="1596"/>
      <c r="AL69" s="1597">
        <f t="shared" si="22"/>
        <v>1</v>
      </c>
      <c r="AM69" s="1588">
        <v>1</v>
      </c>
      <c r="AN69" s="1588">
        <v>1</v>
      </c>
      <c r="AO69" s="1597">
        <f t="shared" si="23"/>
        <v>12</v>
      </c>
      <c r="AP69" s="1598">
        <f>C69*AO69</f>
        <v>16156884</v>
      </c>
      <c r="AQ69" s="1598">
        <v>115008</v>
      </c>
      <c r="AR69" s="1598">
        <v>340620</v>
      </c>
      <c r="AS69" s="1598"/>
      <c r="AT69" s="1598"/>
      <c r="AU69" s="1597"/>
      <c r="BA69" s="1640"/>
      <c r="BB69" s="1640"/>
      <c r="BC69" s="1640"/>
      <c r="BD69" s="1640"/>
      <c r="BE69" s="1640"/>
      <c r="BF69" s="1640"/>
      <c r="BG69" s="1640"/>
      <c r="BH69" s="1640"/>
      <c r="BI69" s="1640"/>
      <c r="BJ69" s="1640"/>
      <c r="BK69" s="1640"/>
      <c r="BL69" s="1640"/>
      <c r="BM69" s="1640"/>
      <c r="BN69" s="1640"/>
      <c r="BO69" s="1640"/>
      <c r="BP69" s="1640"/>
      <c r="BQ69" s="1640"/>
      <c r="BR69" s="1640"/>
      <c r="BS69" s="1640"/>
      <c r="BT69" s="1640"/>
      <c r="BU69" s="1640"/>
      <c r="BV69" s="1640"/>
      <c r="BW69" s="1640"/>
      <c r="BX69" s="1640"/>
      <c r="BY69" s="1640"/>
      <c r="BZ69" s="1640"/>
      <c r="CA69" s="1640"/>
      <c r="CB69" s="1640"/>
      <c r="CC69" s="1640"/>
      <c r="CD69" s="1640"/>
      <c r="CE69" s="1640"/>
      <c r="CF69" s="1640"/>
      <c r="CG69" s="1640"/>
      <c r="CH69" s="1640"/>
      <c r="CI69" s="1640"/>
      <c r="CJ69" s="1640"/>
      <c r="CK69" s="1640"/>
      <c r="CL69" s="1640"/>
      <c r="CM69" s="1640"/>
      <c r="CN69" s="1640"/>
      <c r="CO69" s="1640"/>
      <c r="CP69" s="1640"/>
      <c r="CQ69" s="1640"/>
      <c r="CR69" s="1640"/>
      <c r="CS69" s="1640"/>
      <c r="CT69" s="1640"/>
      <c r="CU69" s="1640"/>
      <c r="CV69" s="1640"/>
      <c r="CW69" s="1640"/>
      <c r="CX69" s="1640"/>
      <c r="CY69" s="1640"/>
      <c r="CZ69" s="1640"/>
      <c r="DA69" s="1640"/>
      <c r="DB69" s="1640"/>
      <c r="DC69" s="1640"/>
      <c r="DD69" s="1640"/>
      <c r="DE69" s="1640"/>
      <c r="DF69" s="1640"/>
      <c r="DG69" s="1640"/>
      <c r="DH69" s="1640"/>
      <c r="DI69" s="1640"/>
      <c r="DJ69" s="1640"/>
      <c r="DK69" s="1640"/>
      <c r="DL69" s="1640"/>
      <c r="DM69" s="1640"/>
      <c r="DN69" s="1640"/>
      <c r="DO69" s="1640"/>
      <c r="DP69" s="1640"/>
      <c r="DQ69" s="1640"/>
      <c r="DR69" s="1640"/>
      <c r="DS69" s="1640"/>
      <c r="DT69" s="1640"/>
      <c r="DU69" s="1640"/>
      <c r="DV69" s="1640"/>
      <c r="DW69" s="1640"/>
      <c r="DX69" s="1640"/>
      <c r="DY69" s="1640"/>
      <c r="DZ69" s="1640"/>
      <c r="EA69" s="1640"/>
      <c r="EB69" s="1640"/>
      <c r="EC69" s="1640"/>
      <c r="ED69" s="1640"/>
      <c r="EE69" s="1640"/>
      <c r="EF69" s="1640"/>
      <c r="EG69" s="1640"/>
      <c r="EH69" s="1640"/>
      <c r="EI69" s="1640"/>
      <c r="EJ69" s="1640"/>
      <c r="EK69" s="1640"/>
      <c r="EL69" s="1640"/>
      <c r="EM69" s="1640"/>
      <c r="EN69" s="1640"/>
      <c r="EO69" s="1640"/>
      <c r="EP69" s="1640"/>
      <c r="EQ69" s="1640"/>
      <c r="ER69" s="1640"/>
      <c r="ES69" s="1640"/>
      <c r="ET69" s="1640"/>
      <c r="EU69" s="1640"/>
      <c r="EV69" s="1640"/>
      <c r="EW69" s="1640"/>
      <c r="EX69" s="1640"/>
      <c r="EY69" s="1640"/>
      <c r="EZ69" s="1640"/>
      <c r="FA69" s="1640"/>
      <c r="FB69" s="1640"/>
      <c r="FC69" s="1640"/>
      <c r="FD69" s="1640"/>
      <c r="FE69" s="1640"/>
      <c r="FF69" s="1640"/>
      <c r="FG69" s="1640"/>
      <c r="FH69" s="1640"/>
      <c r="FI69" s="1640"/>
      <c r="FJ69" s="1640"/>
      <c r="FK69" s="1640"/>
      <c r="FL69" s="1640"/>
      <c r="FM69" s="1640"/>
      <c r="FN69" s="1640"/>
      <c r="FO69" s="1640"/>
      <c r="FP69" s="1640"/>
      <c r="FQ69" s="1640"/>
      <c r="FR69" s="1640"/>
      <c r="FS69" s="1640"/>
      <c r="FT69" s="1640"/>
      <c r="FU69" s="1640"/>
      <c r="FV69" s="1640"/>
      <c r="FW69" s="1640"/>
      <c r="FX69" s="1640"/>
      <c r="FY69" s="1640"/>
      <c r="FZ69" s="1640"/>
      <c r="GA69" s="1640"/>
      <c r="GB69" s="1640"/>
      <c r="GC69" s="1640"/>
      <c r="GD69" s="1640"/>
      <c r="GE69" s="1640"/>
      <c r="GF69" s="1640"/>
      <c r="GG69" s="1640"/>
      <c r="GH69" s="1640"/>
      <c r="GI69" s="1640"/>
      <c r="GJ69" s="1640"/>
      <c r="GK69" s="1640"/>
      <c r="GL69" s="1640"/>
      <c r="GM69" s="1640"/>
      <c r="GN69" s="1640"/>
      <c r="GO69" s="1640"/>
      <c r="GP69" s="1640"/>
      <c r="GQ69" s="1640"/>
      <c r="GR69" s="1640"/>
      <c r="GS69" s="1640"/>
      <c r="GT69" s="1640"/>
      <c r="GU69" s="1640"/>
      <c r="GV69" s="1640"/>
      <c r="GW69" s="1640"/>
      <c r="GX69" s="1640"/>
      <c r="GY69" s="1640"/>
      <c r="GZ69" s="1640"/>
      <c r="HA69" s="1640"/>
      <c r="HB69" s="1640"/>
      <c r="HC69" s="1640"/>
      <c r="HD69" s="1640"/>
      <c r="HE69" s="1640"/>
      <c r="HF69" s="1640"/>
      <c r="HG69" s="1640"/>
      <c r="HH69" s="1640"/>
      <c r="HI69" s="1640"/>
      <c r="HJ69" s="1640"/>
      <c r="HK69" s="1640"/>
      <c r="HL69" s="1640"/>
      <c r="HM69" s="1640"/>
      <c r="HN69" s="1640"/>
      <c r="HO69" s="1640"/>
      <c r="HP69" s="1640"/>
      <c r="HQ69" s="1640"/>
      <c r="HR69" s="1640"/>
      <c r="HS69" s="1640"/>
      <c r="HT69" s="1640"/>
      <c r="HU69" s="1640"/>
      <c r="HV69" s="1640"/>
      <c r="HW69" s="1640"/>
      <c r="HX69" s="1640"/>
      <c r="HY69" s="1640"/>
      <c r="HZ69" s="1640"/>
      <c r="IA69" s="1640"/>
      <c r="IB69" s="1640"/>
      <c r="IC69" s="1640"/>
      <c r="ID69" s="1640"/>
      <c r="IE69" s="1640"/>
      <c r="IF69" s="1640"/>
      <c r="IG69" s="1640"/>
      <c r="IH69" s="1640"/>
      <c r="II69" s="1640"/>
      <c r="IJ69" s="1640"/>
      <c r="IK69" s="1640"/>
      <c r="IL69" s="1640"/>
      <c r="IM69" s="1640"/>
      <c r="IN69" s="1640"/>
      <c r="IO69" s="1640"/>
      <c r="IP69" s="1640"/>
      <c r="IQ69" s="1640"/>
      <c r="IR69" s="1640"/>
      <c r="IS69" s="1640"/>
      <c r="IT69" s="1640"/>
      <c r="IU69" s="1640"/>
      <c r="IV69" s="1640"/>
      <c r="IW69" s="1640"/>
      <c r="IX69" s="1640"/>
      <c r="IY69" s="1640"/>
      <c r="IZ69" s="1640"/>
      <c r="JA69" s="1640"/>
      <c r="JB69" s="1640"/>
      <c r="JC69" s="1640"/>
      <c r="JD69" s="1640"/>
      <c r="JE69" s="1640"/>
      <c r="JF69" s="1640"/>
      <c r="JG69" s="1640"/>
      <c r="JH69" s="1640"/>
      <c r="JI69" s="1640"/>
      <c r="JJ69" s="1640"/>
      <c r="JK69" s="1640"/>
      <c r="JL69" s="1640"/>
      <c r="JM69" s="1640"/>
      <c r="JN69" s="1640"/>
      <c r="JO69" s="1640"/>
      <c r="JP69" s="1640"/>
      <c r="JQ69" s="1640"/>
      <c r="JR69" s="1640"/>
      <c r="JS69" s="1640"/>
      <c r="JT69" s="1640"/>
      <c r="JU69" s="1640"/>
      <c r="JV69" s="1640"/>
      <c r="JW69" s="1640"/>
      <c r="JX69" s="1640"/>
      <c r="JY69" s="1640"/>
      <c r="JZ69" s="1640"/>
      <c r="KA69" s="1640"/>
      <c r="KB69" s="1640"/>
      <c r="KC69" s="1640"/>
      <c r="KD69" s="1640"/>
      <c r="KE69" s="1640"/>
      <c r="KF69" s="1640"/>
      <c r="KG69" s="1640"/>
      <c r="KH69" s="1640"/>
      <c r="KI69" s="1640"/>
      <c r="KJ69" s="1640"/>
      <c r="KK69" s="1640"/>
      <c r="KL69" s="1640"/>
      <c r="KM69" s="1640"/>
      <c r="KN69" s="1640"/>
      <c r="KO69" s="1640"/>
      <c r="KP69" s="1640"/>
      <c r="KQ69" s="1640"/>
      <c r="KR69" s="1640"/>
      <c r="KS69" s="1640"/>
      <c r="KT69" s="1640"/>
      <c r="KU69" s="1640"/>
      <c r="KV69" s="1640"/>
      <c r="KW69" s="1640"/>
      <c r="KX69" s="1640"/>
      <c r="KY69" s="1640"/>
      <c r="KZ69" s="1640"/>
      <c r="LA69" s="1640"/>
      <c r="LB69" s="1640"/>
      <c r="LC69" s="1640"/>
      <c r="LD69" s="1640"/>
      <c r="LE69" s="1640"/>
      <c r="LF69" s="1640"/>
      <c r="LG69" s="1640"/>
      <c r="LH69" s="1640"/>
      <c r="LI69" s="1640"/>
      <c r="LJ69" s="1640"/>
      <c r="LK69" s="1640"/>
      <c r="LL69" s="1640"/>
      <c r="LM69" s="1640"/>
      <c r="LN69" s="1640"/>
      <c r="LO69" s="1640"/>
      <c r="LP69" s="1640"/>
      <c r="LQ69" s="1640"/>
      <c r="LR69" s="1640"/>
      <c r="LS69" s="1640"/>
      <c r="LT69" s="1640"/>
      <c r="LU69" s="1640"/>
      <c r="LV69" s="1640"/>
      <c r="LW69" s="1640"/>
      <c r="LX69" s="1640"/>
      <c r="LY69" s="1640"/>
      <c r="LZ69" s="1640"/>
      <c r="MA69" s="1640"/>
      <c r="MB69" s="1640"/>
      <c r="MC69" s="1640"/>
      <c r="MD69" s="1640"/>
      <c r="ME69" s="1640"/>
      <c r="MF69" s="1640"/>
      <c r="MG69" s="1640"/>
      <c r="MH69" s="1640"/>
      <c r="MI69" s="1640"/>
      <c r="MJ69" s="1640"/>
      <c r="MK69" s="1640"/>
      <c r="ML69" s="1640"/>
      <c r="MM69" s="1640"/>
      <c r="MN69" s="1640"/>
      <c r="MO69" s="1640"/>
      <c r="MP69" s="1640"/>
      <c r="MQ69" s="1640"/>
      <c r="MR69" s="1640"/>
      <c r="MS69" s="1640"/>
      <c r="MT69" s="1640"/>
      <c r="MU69" s="1640"/>
      <c r="MV69" s="1640"/>
      <c r="MW69" s="1640"/>
      <c r="MX69" s="1640"/>
      <c r="MY69" s="1640"/>
      <c r="MZ69" s="1640"/>
      <c r="NA69" s="1640"/>
      <c r="NB69" s="1640"/>
      <c r="NC69" s="1640"/>
      <c r="ND69" s="1640"/>
      <c r="NE69" s="1640"/>
      <c r="NF69" s="1640"/>
      <c r="NG69" s="1640"/>
      <c r="NH69" s="1640"/>
      <c r="NI69" s="1640"/>
      <c r="NJ69" s="1640"/>
      <c r="NK69" s="1640"/>
      <c r="NL69" s="1640"/>
      <c r="NM69" s="1640"/>
      <c r="NN69" s="1640"/>
      <c r="NO69" s="1640"/>
      <c r="NP69" s="1640"/>
      <c r="NQ69" s="1640"/>
      <c r="NR69" s="1640"/>
      <c r="NS69" s="1640"/>
      <c r="NT69" s="1640"/>
      <c r="NU69" s="1640"/>
      <c r="NV69" s="1640"/>
      <c r="NW69" s="1640"/>
      <c r="NX69" s="1640"/>
      <c r="NY69" s="1640"/>
      <c r="NZ69" s="1640"/>
      <c r="OA69" s="1640"/>
      <c r="OB69" s="1640"/>
      <c r="OC69" s="1640"/>
      <c r="OD69" s="1640"/>
      <c r="OE69" s="1640"/>
      <c r="OF69" s="1640"/>
      <c r="OG69" s="1640"/>
      <c r="OH69" s="1640"/>
      <c r="OI69" s="1640"/>
      <c r="OJ69" s="1640"/>
      <c r="OK69" s="1640"/>
      <c r="OL69" s="1640"/>
      <c r="OM69" s="1640"/>
      <c r="ON69" s="1640"/>
      <c r="OO69" s="1640"/>
      <c r="OP69" s="1640"/>
      <c r="OQ69" s="1640"/>
      <c r="OR69" s="1640"/>
      <c r="OS69" s="1640"/>
      <c r="OT69" s="1640"/>
      <c r="OU69" s="1640"/>
      <c r="OV69" s="1640"/>
      <c r="OW69" s="1640"/>
      <c r="OX69" s="1640"/>
      <c r="OY69" s="1640"/>
      <c r="OZ69" s="1640"/>
      <c r="PA69" s="1640"/>
      <c r="PB69" s="1640"/>
      <c r="PC69" s="1640"/>
      <c r="PD69" s="1640"/>
      <c r="PE69" s="1640"/>
      <c r="PF69" s="1640"/>
      <c r="PG69" s="1640"/>
      <c r="PH69" s="1640"/>
      <c r="PI69" s="1640"/>
      <c r="PJ69" s="1640"/>
      <c r="PK69" s="1640"/>
      <c r="PL69" s="1640"/>
      <c r="PM69" s="1640"/>
      <c r="PN69" s="1640"/>
      <c r="PO69" s="1640"/>
      <c r="PP69" s="1640"/>
      <c r="PQ69" s="1640"/>
      <c r="PR69" s="1640"/>
      <c r="PS69" s="1640"/>
      <c r="PT69" s="1640"/>
      <c r="PU69" s="1640"/>
      <c r="PV69" s="1640"/>
      <c r="PW69" s="1640"/>
      <c r="PX69" s="1640"/>
      <c r="PY69" s="1640"/>
      <c r="PZ69" s="1640"/>
      <c r="QA69" s="1640"/>
      <c r="QB69" s="1640"/>
      <c r="QC69" s="1640"/>
      <c r="QD69" s="1640"/>
      <c r="QE69" s="1640"/>
      <c r="QF69" s="1640"/>
      <c r="QG69" s="1640"/>
      <c r="QH69" s="1640"/>
      <c r="QI69" s="1640"/>
      <c r="QJ69" s="1640"/>
      <c r="QK69" s="1640"/>
      <c r="QL69" s="1640"/>
      <c r="QM69" s="1640"/>
      <c r="QN69" s="1640"/>
      <c r="QO69" s="1640"/>
      <c r="QP69" s="1640"/>
      <c r="QQ69" s="1640"/>
      <c r="QR69" s="1640"/>
      <c r="QS69" s="1640"/>
      <c r="QT69" s="1640"/>
      <c r="QU69" s="1640"/>
      <c r="QV69" s="1640"/>
      <c r="QW69" s="1640"/>
      <c r="QX69" s="1640"/>
      <c r="QY69" s="1640"/>
      <c r="QZ69" s="1640"/>
      <c r="RA69" s="1640"/>
      <c r="RB69" s="1640"/>
      <c r="RC69" s="1640"/>
      <c r="RD69" s="1640"/>
      <c r="RE69" s="1640"/>
      <c r="RF69" s="1640"/>
      <c r="RG69" s="1640"/>
      <c r="RH69" s="1640"/>
      <c r="RI69" s="1640"/>
      <c r="RJ69" s="1640"/>
      <c r="RK69" s="1640"/>
      <c r="RL69" s="1640"/>
      <c r="RM69" s="1640"/>
      <c r="RN69" s="1640"/>
      <c r="RO69" s="1640"/>
      <c r="RP69" s="1640"/>
      <c r="RQ69" s="1640"/>
      <c r="RR69" s="1640"/>
      <c r="RS69" s="1640"/>
      <c r="RT69" s="1640"/>
      <c r="RU69" s="1640"/>
      <c r="RV69" s="1640"/>
      <c r="RW69" s="1640"/>
      <c r="RX69" s="1640"/>
      <c r="RY69" s="1640"/>
      <c r="RZ69" s="1640"/>
      <c r="SA69" s="1640"/>
      <c r="SB69" s="1640"/>
      <c r="SC69" s="1640"/>
      <c r="SD69" s="1640"/>
      <c r="SE69" s="1640"/>
      <c r="SF69" s="1640"/>
      <c r="SG69" s="1640"/>
      <c r="SH69" s="1640"/>
      <c r="SI69" s="1640"/>
      <c r="SJ69" s="1640"/>
      <c r="SK69" s="1640"/>
      <c r="SL69" s="1640"/>
      <c r="SM69" s="1640"/>
      <c r="SN69" s="1640"/>
      <c r="SO69" s="1640"/>
      <c r="SP69" s="1640"/>
      <c r="SQ69" s="1640"/>
      <c r="SR69" s="1640"/>
      <c r="SS69" s="1640"/>
      <c r="ST69" s="1640"/>
      <c r="SU69" s="1640"/>
      <c r="SV69" s="1640"/>
      <c r="SW69" s="1640"/>
      <c r="SX69" s="1640"/>
      <c r="SY69" s="1640"/>
      <c r="SZ69" s="1640"/>
      <c r="TA69" s="1640"/>
      <c r="TB69" s="1640"/>
      <c r="TC69" s="1640"/>
      <c r="TD69" s="1640"/>
      <c r="TE69" s="1640"/>
      <c r="TF69" s="1640"/>
      <c r="TG69" s="1640"/>
      <c r="TH69" s="1640"/>
      <c r="TI69" s="1640"/>
      <c r="TJ69" s="1640"/>
      <c r="TK69" s="1640"/>
      <c r="TL69" s="1640"/>
      <c r="TM69" s="1640"/>
      <c r="TN69" s="1640"/>
      <c r="TO69" s="1640"/>
      <c r="TP69" s="1640"/>
      <c r="TQ69" s="1640"/>
      <c r="TR69" s="1640"/>
      <c r="TS69" s="1640"/>
      <c r="TT69" s="1640"/>
      <c r="TU69" s="1640"/>
      <c r="TV69" s="1640"/>
      <c r="TW69" s="1640"/>
      <c r="TX69" s="1640"/>
      <c r="TY69" s="1640"/>
      <c r="TZ69" s="1640"/>
      <c r="UA69" s="1640"/>
      <c r="UB69" s="1640"/>
      <c r="UC69" s="1640"/>
      <c r="UD69" s="1640"/>
      <c r="UE69" s="1640"/>
      <c r="UF69" s="1640"/>
      <c r="UG69" s="1640"/>
      <c r="UH69" s="1640"/>
      <c r="UI69" s="1640"/>
      <c r="UJ69" s="1640"/>
      <c r="UK69" s="1640"/>
      <c r="UL69" s="1640"/>
      <c r="UM69" s="1640"/>
      <c r="UN69" s="1640"/>
      <c r="UO69" s="1640"/>
      <c r="UP69" s="1640"/>
      <c r="UQ69" s="1640"/>
      <c r="UR69" s="1640"/>
      <c r="US69" s="1640"/>
      <c r="UT69" s="1640"/>
      <c r="UU69" s="1640"/>
      <c r="UV69" s="1640"/>
      <c r="UW69" s="1640"/>
      <c r="UX69" s="1640"/>
      <c r="UY69" s="1640"/>
      <c r="UZ69" s="1640"/>
      <c r="VA69" s="1640"/>
      <c r="VB69" s="1640"/>
      <c r="VC69" s="1640"/>
      <c r="VD69" s="1640"/>
      <c r="VE69" s="1640"/>
      <c r="VF69" s="1640"/>
      <c r="VG69" s="1640"/>
      <c r="VH69" s="1640"/>
      <c r="VI69" s="1640"/>
      <c r="VJ69" s="1640"/>
      <c r="VK69" s="1640"/>
      <c r="VL69" s="1640"/>
      <c r="VM69" s="1640"/>
      <c r="VN69" s="1640"/>
      <c r="VO69" s="1640"/>
      <c r="VP69" s="1640"/>
      <c r="VQ69" s="1640"/>
      <c r="VR69" s="1640"/>
      <c r="VS69" s="1640"/>
      <c r="VT69" s="1640"/>
      <c r="VU69" s="1640"/>
      <c r="VV69" s="1640"/>
      <c r="VW69" s="1640"/>
      <c r="VX69" s="1640"/>
      <c r="VY69" s="1640"/>
      <c r="VZ69" s="1640"/>
      <c r="WA69" s="1640"/>
      <c r="WB69" s="1640"/>
      <c r="WC69" s="1640"/>
      <c r="WD69" s="1640"/>
      <c r="WE69" s="1640"/>
      <c r="WF69" s="1640"/>
      <c r="WG69" s="1640"/>
      <c r="WH69" s="1640"/>
      <c r="WI69" s="1640"/>
      <c r="WJ69" s="1640"/>
      <c r="WK69" s="1640"/>
      <c r="WL69" s="1640"/>
      <c r="WM69" s="1640"/>
      <c r="WN69" s="1640"/>
      <c r="WO69" s="1640"/>
      <c r="WP69" s="1640"/>
      <c r="WQ69" s="1640"/>
      <c r="WR69" s="1640"/>
      <c r="WS69" s="1640"/>
      <c r="WT69" s="1640"/>
      <c r="WU69" s="1640"/>
      <c r="WV69" s="1640"/>
      <c r="WW69" s="1640"/>
      <c r="WX69" s="1640"/>
      <c r="WY69" s="1640"/>
      <c r="WZ69" s="1640"/>
      <c r="XA69" s="1640"/>
      <c r="XB69" s="1640"/>
      <c r="XC69" s="1640"/>
      <c r="XD69" s="1640"/>
      <c r="XE69" s="1640"/>
      <c r="XF69" s="1640"/>
      <c r="XG69" s="1640"/>
      <c r="XH69" s="1640"/>
      <c r="XI69" s="1640"/>
      <c r="XJ69" s="1640"/>
      <c r="XK69" s="1640"/>
      <c r="XL69" s="1640"/>
      <c r="XM69" s="1640"/>
      <c r="XN69" s="1640"/>
      <c r="XO69" s="1640"/>
      <c r="XP69" s="1640"/>
      <c r="XQ69" s="1640"/>
      <c r="XR69" s="1640"/>
      <c r="XS69" s="1640"/>
      <c r="XT69" s="1640"/>
      <c r="XU69" s="1640"/>
      <c r="XV69" s="1640"/>
      <c r="XW69" s="1640"/>
      <c r="XX69" s="1640"/>
      <c r="XY69" s="1640"/>
      <c r="XZ69" s="1640"/>
      <c r="YA69" s="1640"/>
      <c r="YB69" s="1640"/>
      <c r="YC69" s="1640"/>
      <c r="YD69" s="1640"/>
      <c r="YE69" s="1640"/>
      <c r="YF69" s="1640"/>
      <c r="YG69" s="1640"/>
      <c r="YH69" s="1640"/>
      <c r="YI69" s="1640"/>
      <c r="YJ69" s="1640"/>
      <c r="YK69" s="1640"/>
      <c r="YL69" s="1640"/>
      <c r="YM69" s="1640"/>
      <c r="YN69" s="1640"/>
      <c r="YO69" s="1640"/>
      <c r="YP69" s="1640"/>
      <c r="YQ69" s="1640"/>
      <c r="YR69" s="1640"/>
      <c r="YS69" s="1640"/>
      <c r="YT69" s="1640"/>
      <c r="YU69" s="1640"/>
      <c r="YV69" s="1640"/>
      <c r="YW69" s="1640"/>
      <c r="YX69" s="1640"/>
      <c r="YY69" s="1640"/>
      <c r="YZ69" s="1640"/>
      <c r="ZA69" s="1640"/>
      <c r="ZB69" s="1640"/>
      <c r="ZC69" s="1640"/>
      <c r="ZD69" s="1640"/>
      <c r="ZE69" s="1640"/>
      <c r="ZF69" s="1640"/>
      <c r="ZG69" s="1640"/>
      <c r="ZH69" s="1640"/>
      <c r="ZI69" s="1640"/>
      <c r="ZJ69" s="1640"/>
      <c r="ZK69" s="1640"/>
      <c r="ZL69" s="1640"/>
      <c r="ZM69" s="1640"/>
      <c r="ZN69" s="1640"/>
      <c r="ZO69" s="1640"/>
      <c r="ZP69" s="1640"/>
      <c r="ZQ69" s="1640"/>
      <c r="ZR69" s="1640"/>
      <c r="ZS69" s="1640"/>
      <c r="ZT69" s="1640"/>
      <c r="ZU69" s="1640"/>
      <c r="ZV69" s="1640"/>
      <c r="ZW69" s="1640"/>
      <c r="ZX69" s="1640"/>
      <c r="ZY69" s="1640"/>
      <c r="ZZ69" s="1640"/>
      <c r="AAA69" s="1640"/>
      <c r="AAB69" s="1640"/>
      <c r="AAC69" s="1640"/>
      <c r="AAD69" s="1640"/>
      <c r="AAE69" s="1640"/>
      <c r="AAF69" s="1640"/>
      <c r="AAG69" s="1640"/>
      <c r="AAH69" s="1640"/>
      <c r="AAI69" s="1640"/>
      <c r="AAJ69" s="1640"/>
      <c r="AAK69" s="1640"/>
      <c r="AAL69" s="1640"/>
      <c r="AAM69" s="1640"/>
      <c r="AAN69" s="1640"/>
      <c r="AAO69" s="1640"/>
      <c r="AAP69" s="1640"/>
      <c r="AAQ69" s="1640"/>
      <c r="AAR69" s="1640"/>
      <c r="AAS69" s="1640"/>
      <c r="AAT69" s="1640"/>
      <c r="AAU69" s="1640"/>
      <c r="AAV69" s="1640"/>
      <c r="AAW69" s="1640"/>
      <c r="AAX69" s="1640"/>
      <c r="AAY69" s="1640"/>
      <c r="AAZ69" s="1640"/>
      <c r="ABA69" s="1640"/>
      <c r="ABB69" s="1640"/>
      <c r="ABC69" s="1640"/>
      <c r="ABD69" s="1640"/>
      <c r="ABE69" s="1640"/>
      <c r="ABF69" s="1640"/>
      <c r="ABG69" s="1640"/>
      <c r="ABH69" s="1640"/>
      <c r="ABI69" s="1640"/>
      <c r="ABJ69" s="1640"/>
      <c r="ABK69" s="1640"/>
      <c r="ABL69" s="1640"/>
      <c r="ABM69" s="1640"/>
      <c r="ABN69" s="1640"/>
      <c r="ABO69" s="1640"/>
      <c r="ABP69" s="1640"/>
      <c r="ABQ69" s="1640"/>
      <c r="ABR69" s="1640"/>
      <c r="ABS69" s="1640"/>
      <c r="ABT69" s="1640"/>
      <c r="ABU69" s="1640"/>
      <c r="ABV69" s="1640"/>
      <c r="ABW69" s="1640"/>
      <c r="ABX69" s="1640"/>
      <c r="ABY69" s="1640"/>
      <c r="ABZ69" s="1640"/>
      <c r="ACA69" s="1640"/>
      <c r="ACB69" s="1640"/>
      <c r="ACC69" s="1640"/>
      <c r="ACD69" s="1640"/>
      <c r="ACE69" s="1640"/>
      <c r="ACF69" s="1640"/>
      <c r="ACG69" s="1640"/>
      <c r="ACH69" s="1640"/>
      <c r="ACI69" s="1640"/>
      <c r="ACJ69" s="1640"/>
      <c r="ACK69" s="1640"/>
      <c r="ACL69" s="1640"/>
      <c r="ACM69" s="1640"/>
      <c r="ACN69" s="1640"/>
      <c r="ACO69" s="1640"/>
      <c r="ACP69" s="1640"/>
      <c r="ACQ69" s="1640"/>
      <c r="ACR69" s="1640"/>
      <c r="ACS69" s="1640"/>
      <c r="ACT69" s="1640"/>
      <c r="ACU69" s="1640"/>
      <c r="ACV69" s="1640"/>
      <c r="ACW69" s="1640"/>
      <c r="ACX69" s="1640"/>
      <c r="ACY69" s="1640"/>
      <c r="ACZ69" s="1640"/>
      <c r="ADA69" s="1640"/>
      <c r="ADB69" s="1640"/>
      <c r="ADC69" s="1640"/>
      <c r="ADD69" s="1640"/>
      <c r="ADE69" s="1640"/>
      <c r="ADF69" s="1640"/>
      <c r="ADG69" s="1640"/>
      <c r="ADH69" s="1640"/>
      <c r="ADI69" s="1640"/>
      <c r="ADJ69" s="1640"/>
      <c r="ADK69" s="1640"/>
      <c r="ADL69" s="1640"/>
      <c r="ADM69" s="1640"/>
      <c r="ADN69" s="1640"/>
      <c r="ADO69" s="1640"/>
      <c r="ADP69" s="1640"/>
      <c r="ADQ69" s="1640"/>
      <c r="ADR69" s="1640"/>
      <c r="ADS69" s="1640"/>
      <c r="ADT69" s="1640"/>
      <c r="ADU69" s="1640"/>
      <c r="ADV69" s="1640"/>
      <c r="ADW69" s="1640"/>
      <c r="ADX69" s="1640"/>
      <c r="ADY69" s="1640"/>
      <c r="ADZ69" s="1640"/>
      <c r="AEA69" s="1640"/>
      <c r="AEB69" s="1640"/>
      <c r="AEC69" s="1640"/>
      <c r="AED69" s="1640"/>
      <c r="AEE69" s="1640"/>
      <c r="AEF69" s="1640"/>
      <c r="AEG69" s="1640"/>
      <c r="AEH69" s="1640"/>
      <c r="AEI69" s="1640"/>
      <c r="AEJ69" s="1640"/>
      <c r="AEK69" s="1640"/>
      <c r="AEL69" s="1640"/>
      <c r="AEM69" s="1640"/>
      <c r="AEN69" s="1640"/>
      <c r="AEO69" s="1640"/>
      <c r="AEP69" s="1640"/>
      <c r="AEQ69" s="1640"/>
      <c r="AER69" s="1640"/>
      <c r="AES69" s="1640"/>
      <c r="AET69" s="1640"/>
      <c r="AEU69" s="1640"/>
      <c r="AEV69" s="1640"/>
      <c r="AEW69" s="1640"/>
      <c r="AEX69" s="1640"/>
      <c r="AEY69" s="1640"/>
      <c r="AEZ69" s="1640"/>
      <c r="AFA69" s="1640"/>
      <c r="AFB69" s="1640"/>
      <c r="AFC69" s="1640"/>
      <c r="AFD69" s="1640"/>
      <c r="AFE69" s="1640"/>
      <c r="AFF69" s="1640"/>
      <c r="AFG69" s="1640"/>
      <c r="AFH69" s="1640"/>
      <c r="AFI69" s="1640"/>
      <c r="AFJ69" s="1640"/>
      <c r="AFK69" s="1640"/>
      <c r="AFL69" s="1640"/>
      <c r="AFM69" s="1640"/>
      <c r="AFN69" s="1640"/>
      <c r="AFO69" s="1640"/>
      <c r="AFP69" s="1640"/>
      <c r="AFQ69" s="1640"/>
      <c r="AFR69" s="1640"/>
      <c r="AFS69" s="1640"/>
      <c r="AFT69" s="1640"/>
      <c r="AFU69" s="1640"/>
      <c r="AFV69" s="1640"/>
      <c r="AFW69" s="1640"/>
      <c r="AFX69" s="1640"/>
      <c r="AFY69" s="1640"/>
      <c r="AFZ69" s="1640"/>
      <c r="AGA69" s="1640"/>
      <c r="AGB69" s="1640"/>
      <c r="AGC69" s="1640"/>
      <c r="AGD69" s="1640"/>
      <c r="AGE69" s="1640"/>
      <c r="AGF69" s="1640"/>
      <c r="AGG69" s="1640"/>
      <c r="AGH69" s="1640"/>
      <c r="AGI69" s="1640"/>
      <c r="AGJ69" s="1640"/>
      <c r="AGK69" s="1640"/>
      <c r="AGL69" s="1640"/>
      <c r="AGM69" s="1640"/>
      <c r="AGN69" s="1640"/>
      <c r="AGO69" s="1640"/>
      <c r="AGP69" s="1640"/>
      <c r="AGQ69" s="1640"/>
      <c r="AGR69" s="1640"/>
      <c r="AGS69" s="1640"/>
      <c r="AGT69" s="1640"/>
      <c r="AGU69" s="1640"/>
      <c r="AGV69" s="1640"/>
      <c r="AGW69" s="1640"/>
      <c r="AGX69" s="1640"/>
      <c r="AGY69" s="1640"/>
      <c r="AGZ69" s="1640"/>
      <c r="AHA69" s="1640"/>
      <c r="AHB69" s="1640"/>
      <c r="AHC69" s="1640"/>
      <c r="AHD69" s="1640"/>
      <c r="AHE69" s="1640"/>
      <c r="AHF69" s="1640"/>
      <c r="AHG69" s="1640"/>
      <c r="AHH69" s="1640"/>
      <c r="AHI69" s="1640"/>
      <c r="AHJ69" s="1640"/>
      <c r="AHK69" s="1640"/>
      <c r="AHL69" s="1640"/>
      <c r="AHM69" s="1640"/>
      <c r="AHN69" s="1640"/>
      <c r="AHO69" s="1640"/>
      <c r="AHP69" s="1640"/>
      <c r="AHQ69" s="1640"/>
      <c r="AHR69" s="1640"/>
      <c r="AHS69" s="1640"/>
      <c r="AHT69" s="1640"/>
      <c r="AHU69" s="1640"/>
      <c r="AHV69" s="1640"/>
      <c r="AHW69" s="1640"/>
      <c r="AHX69" s="1640"/>
      <c r="AHY69" s="1640"/>
      <c r="AHZ69" s="1640"/>
      <c r="AIA69" s="1640"/>
      <c r="AIB69" s="1640"/>
      <c r="AIC69" s="1640"/>
      <c r="AID69" s="1640"/>
      <c r="AIE69" s="1640"/>
      <c r="AIF69" s="1640"/>
      <c r="AIG69" s="1640"/>
      <c r="AIH69" s="1640"/>
      <c r="AII69" s="1640"/>
      <c r="AIJ69" s="1640"/>
      <c r="AIK69" s="1640"/>
      <c r="AIL69" s="1640"/>
      <c r="AIM69" s="1640"/>
      <c r="AIN69" s="1640"/>
      <c r="AIO69" s="1640"/>
      <c r="AIP69" s="1640"/>
      <c r="AIQ69" s="1640"/>
      <c r="AIR69" s="1640"/>
      <c r="AIS69" s="1640"/>
      <c r="AIT69" s="1640"/>
      <c r="AIU69" s="1640"/>
      <c r="AIV69" s="1640"/>
      <c r="AIW69" s="1640"/>
      <c r="AIX69" s="1640"/>
      <c r="AIY69" s="1640"/>
      <c r="AIZ69" s="1640"/>
      <c r="AJA69" s="1640"/>
      <c r="AJB69" s="1640"/>
      <c r="AJC69" s="1640"/>
      <c r="AJD69" s="1640"/>
      <c r="AJE69" s="1640"/>
      <c r="AJF69" s="1640"/>
      <c r="AJG69" s="1640"/>
      <c r="AJH69" s="1640"/>
      <c r="AJI69" s="1640"/>
      <c r="AJJ69" s="1640"/>
      <c r="AJK69" s="1640"/>
      <c r="AJL69" s="1640"/>
      <c r="AJM69" s="1640"/>
      <c r="AJN69" s="1640"/>
      <c r="AJO69" s="1640"/>
      <c r="AJP69" s="1640"/>
      <c r="AJQ69" s="1640"/>
      <c r="AJR69" s="1640"/>
      <c r="AJS69" s="1640"/>
      <c r="AJT69" s="1640"/>
      <c r="AJU69" s="1640"/>
      <c r="AJV69" s="1640"/>
      <c r="AJW69" s="1640"/>
      <c r="AJX69" s="1640"/>
      <c r="AJY69" s="1640"/>
      <c r="AJZ69" s="1640"/>
      <c r="AKA69" s="1640"/>
      <c r="AKB69" s="1640"/>
      <c r="AKC69" s="1640"/>
      <c r="AKD69" s="1640"/>
      <c r="AKE69" s="1640"/>
      <c r="AKF69" s="1640"/>
      <c r="AKG69" s="1640"/>
      <c r="AKH69" s="1640"/>
      <c r="AKI69" s="1640"/>
      <c r="AKJ69" s="1640"/>
      <c r="AKK69" s="1640"/>
      <c r="AKL69" s="1640"/>
      <c r="AKM69" s="1640"/>
      <c r="AKN69" s="1640"/>
      <c r="AKO69" s="1640"/>
      <c r="AKP69" s="1640"/>
      <c r="AKQ69" s="1640"/>
      <c r="AKR69" s="1640"/>
      <c r="AKS69" s="1640"/>
      <c r="AKT69" s="1640"/>
      <c r="AKU69" s="1640"/>
      <c r="AKV69" s="1640"/>
      <c r="AKW69" s="1640"/>
      <c r="AKX69" s="1640"/>
      <c r="AKY69" s="1640"/>
      <c r="AKZ69" s="1640"/>
      <c r="ALA69" s="1640"/>
      <c r="ALB69" s="1640"/>
      <c r="ALC69" s="1640"/>
      <c r="ALD69" s="1640"/>
      <c r="ALE69" s="1640"/>
      <c r="ALF69" s="1640"/>
      <c r="ALG69" s="1640"/>
      <c r="ALH69" s="1640"/>
      <c r="ALI69" s="1640"/>
      <c r="ALJ69" s="1640"/>
      <c r="ALK69" s="1640"/>
      <c r="ALL69" s="1640"/>
      <c r="ALM69" s="1640"/>
      <c r="ALN69" s="1640"/>
      <c r="ALO69" s="1640"/>
      <c r="ALP69" s="1640"/>
      <c r="ALQ69" s="1640"/>
      <c r="ALR69" s="1640"/>
      <c r="ALS69" s="1640"/>
      <c r="ALT69" s="1640"/>
      <c r="ALU69" s="1640"/>
      <c r="ALV69" s="1640"/>
      <c r="ALW69" s="1640"/>
      <c r="ALX69" s="1640"/>
      <c r="ALY69" s="1640"/>
      <c r="ALZ69" s="1640"/>
      <c r="AMA69" s="1640"/>
      <c r="AMB69" s="1640"/>
      <c r="AMC69" s="1640"/>
      <c r="AMD69" s="1640"/>
      <c r="AME69" s="1640"/>
      <c r="AMF69" s="1640"/>
      <c r="AMG69" s="1640"/>
      <c r="AMH69" s="1640"/>
      <c r="AMI69" s="1640"/>
      <c r="AMJ69" s="1640"/>
      <c r="AMK69" s="1640"/>
      <c r="AML69" s="1640"/>
      <c r="AMM69" s="1640"/>
      <c r="AMN69" s="1640"/>
      <c r="AMO69" s="1640"/>
      <c r="AMP69" s="1640"/>
      <c r="AMQ69" s="1640"/>
      <c r="AMR69" s="1640"/>
      <c r="AMS69" s="1640"/>
      <c r="AMT69" s="1640"/>
      <c r="AMU69" s="1640"/>
      <c r="AMV69" s="1640"/>
      <c r="AMW69" s="1640"/>
      <c r="AMX69" s="1640"/>
      <c r="AMY69" s="1640"/>
      <c r="AMZ69" s="1640"/>
      <c r="ANA69" s="1640"/>
      <c r="ANB69" s="1640"/>
      <c r="ANC69" s="1640"/>
      <c r="AND69" s="1640"/>
      <c r="ANE69" s="1640"/>
      <c r="ANF69" s="1640"/>
      <c r="ANG69" s="1640"/>
      <c r="ANH69" s="1640"/>
      <c r="ANI69" s="1640"/>
      <c r="ANJ69" s="1640"/>
      <c r="ANK69" s="1640"/>
      <c r="ANL69" s="1640"/>
      <c r="ANM69" s="1640"/>
      <c r="ANN69" s="1640"/>
      <c r="ANO69" s="1640"/>
      <c r="ANP69" s="1640"/>
      <c r="ANQ69" s="1640"/>
      <c r="ANR69" s="1640"/>
      <c r="ANS69" s="1640"/>
      <c r="ANT69" s="1640"/>
      <c r="ANU69" s="1640"/>
      <c r="ANV69" s="1640"/>
      <c r="ANW69" s="1640"/>
      <c r="ANX69" s="1640"/>
      <c r="ANY69" s="1640"/>
      <c r="ANZ69" s="1640"/>
      <c r="AOA69" s="1640"/>
      <c r="AOB69" s="1640"/>
      <c r="AOC69" s="1640"/>
      <c r="AOD69" s="1640"/>
      <c r="AOE69" s="1640"/>
      <c r="AOF69" s="1640"/>
      <c r="AOG69" s="1640"/>
      <c r="AOH69" s="1640"/>
      <c r="AOI69" s="1640"/>
      <c r="AOJ69" s="1640"/>
      <c r="AOK69" s="1640"/>
      <c r="AOL69" s="1640"/>
      <c r="AOM69" s="1640"/>
      <c r="AON69" s="1640"/>
      <c r="AOO69" s="1640"/>
      <c r="AOP69" s="1640"/>
      <c r="AOQ69" s="1640"/>
      <c r="AOR69" s="1640"/>
      <c r="AOS69" s="1640"/>
      <c r="AOT69" s="1640"/>
      <c r="AOU69" s="1640"/>
      <c r="AOV69" s="1640"/>
      <c r="AOW69" s="1640"/>
      <c r="AOX69" s="1640"/>
      <c r="AOY69" s="1640"/>
      <c r="AOZ69" s="1640"/>
      <c r="APA69" s="1640"/>
      <c r="APB69" s="1640"/>
      <c r="APC69" s="1640"/>
      <c r="APD69" s="1640"/>
      <c r="APE69" s="1640"/>
      <c r="APF69" s="1640"/>
      <c r="APG69" s="1640"/>
      <c r="APH69" s="1640"/>
      <c r="API69" s="1640"/>
      <c r="APJ69" s="1640"/>
      <c r="APK69" s="1640"/>
      <c r="APL69" s="1640"/>
      <c r="APM69" s="1640"/>
      <c r="APN69" s="1640"/>
      <c r="APO69" s="1640"/>
      <c r="APP69" s="1640"/>
      <c r="APQ69" s="1640"/>
      <c r="APR69" s="1640"/>
      <c r="APS69" s="1640"/>
      <c r="APT69" s="1640"/>
      <c r="APU69" s="1640"/>
      <c r="APV69" s="1640"/>
      <c r="APW69" s="1640"/>
      <c r="APX69" s="1640"/>
      <c r="APY69" s="1640"/>
      <c r="APZ69" s="1640"/>
      <c r="AQA69" s="1640"/>
      <c r="AQB69" s="1640"/>
      <c r="AQC69" s="1640"/>
      <c r="AQD69" s="1640"/>
      <c r="AQE69" s="1640"/>
      <c r="AQF69" s="1640"/>
      <c r="AQG69" s="1640"/>
      <c r="AQH69" s="1640"/>
      <c r="AQI69" s="1640"/>
      <c r="AQJ69" s="1640"/>
      <c r="AQK69" s="1640"/>
      <c r="AQL69" s="1640"/>
      <c r="AQM69" s="1640"/>
      <c r="AQN69" s="1640"/>
      <c r="AQO69" s="1640"/>
      <c r="AQP69" s="1640"/>
      <c r="AQQ69" s="1640"/>
      <c r="AQR69" s="1640"/>
      <c r="AQS69" s="1640"/>
      <c r="AQT69" s="1640"/>
      <c r="AQU69" s="1640"/>
      <c r="AQV69" s="1640"/>
      <c r="AQW69" s="1640"/>
      <c r="AQX69" s="1640"/>
      <c r="AQY69" s="1640"/>
      <c r="AQZ69" s="1640"/>
      <c r="ARA69" s="1640"/>
      <c r="ARB69" s="1640"/>
      <c r="ARC69" s="1640"/>
      <c r="ARD69" s="1640"/>
      <c r="ARE69" s="1640"/>
      <c r="ARF69" s="1640"/>
      <c r="ARG69" s="1640"/>
      <c r="ARH69" s="1640"/>
      <c r="ARI69" s="1640"/>
      <c r="ARJ69" s="1640"/>
      <c r="ARK69" s="1640"/>
      <c r="ARL69" s="1640"/>
      <c r="ARM69" s="1640"/>
      <c r="ARN69" s="1640"/>
      <c r="ARO69" s="1640"/>
      <c r="ARP69" s="1640"/>
      <c r="ARQ69" s="1640"/>
      <c r="ARR69" s="1640"/>
      <c r="ARS69" s="1640"/>
      <c r="ART69" s="1640"/>
      <c r="ARU69" s="1640"/>
      <c r="ARV69" s="1640"/>
      <c r="ARW69" s="1640"/>
      <c r="ARX69" s="1640"/>
      <c r="ARY69" s="1640"/>
      <c r="ARZ69" s="1640"/>
      <c r="ASA69" s="1640"/>
      <c r="ASB69" s="1640"/>
      <c r="ASC69" s="1640"/>
      <c r="ASD69" s="1640"/>
      <c r="ASE69" s="1640"/>
      <c r="ASF69" s="1640"/>
      <c r="ASG69" s="1640"/>
      <c r="ASH69" s="1640"/>
      <c r="ASI69" s="1640"/>
      <c r="ASJ69" s="1640"/>
      <c r="ASK69" s="1640"/>
      <c r="ASL69" s="1640"/>
      <c r="ASM69" s="1640"/>
      <c r="ASN69" s="1640"/>
      <c r="ASO69" s="1640"/>
      <c r="ASP69" s="1640"/>
      <c r="ASQ69" s="1640"/>
      <c r="ASR69" s="1640"/>
      <c r="ASS69" s="1640"/>
      <c r="AST69" s="1640"/>
      <c r="ASU69" s="1640"/>
      <c r="ASV69" s="1640"/>
      <c r="ASW69" s="1640"/>
      <c r="ASX69" s="1640"/>
      <c r="ASY69" s="1640"/>
      <c r="ASZ69" s="1640"/>
      <c r="ATA69" s="1640"/>
      <c r="ATB69" s="1640"/>
      <c r="ATC69" s="1640"/>
      <c r="ATD69" s="1640"/>
      <c r="ATE69" s="1640"/>
      <c r="ATF69" s="1640"/>
      <c r="ATG69" s="1640"/>
      <c r="ATH69" s="1640"/>
      <c r="ATI69" s="1640"/>
      <c r="ATJ69" s="1640"/>
      <c r="ATK69" s="1640"/>
      <c r="ATL69" s="1640"/>
      <c r="ATM69" s="1640"/>
      <c r="ATN69" s="1640"/>
      <c r="ATO69" s="1640"/>
      <c r="ATP69" s="1640"/>
      <c r="ATQ69" s="1640"/>
      <c r="ATR69" s="1640"/>
      <c r="ATS69" s="1640"/>
      <c r="ATT69" s="1640"/>
      <c r="ATU69" s="1640"/>
      <c r="ATV69" s="1640"/>
      <c r="ATW69" s="1640"/>
      <c r="ATX69" s="1640"/>
      <c r="ATY69" s="1640"/>
      <c r="ATZ69" s="1640"/>
      <c r="AUA69" s="1640"/>
      <c r="AUB69" s="1640"/>
      <c r="AUC69" s="1640"/>
      <c r="AUD69" s="1640"/>
      <c r="AUE69" s="1640"/>
      <c r="AUF69" s="1640"/>
      <c r="AUG69" s="1640"/>
      <c r="AUH69" s="1640"/>
      <c r="AUI69" s="1640"/>
      <c r="AUJ69" s="1640"/>
      <c r="AUK69" s="1640"/>
      <c r="AUL69" s="1640"/>
      <c r="AUM69" s="1640"/>
      <c r="AUN69" s="1640"/>
      <c r="AUO69" s="1640"/>
      <c r="AUP69" s="1640"/>
      <c r="AUQ69" s="1640"/>
      <c r="AUR69" s="1640"/>
      <c r="AUS69" s="1640"/>
      <c r="AUT69" s="1640"/>
      <c r="AUU69" s="1640"/>
      <c r="AUV69" s="1640"/>
      <c r="AUW69" s="1640"/>
      <c r="AUX69" s="1640"/>
      <c r="AUY69" s="1640"/>
      <c r="AUZ69" s="1640"/>
      <c r="AVA69" s="1640"/>
      <c r="AVB69" s="1640"/>
      <c r="AVC69" s="1640"/>
      <c r="AVD69" s="1640"/>
      <c r="AVE69" s="1640"/>
      <c r="AVF69" s="1640"/>
      <c r="AVG69" s="1640"/>
      <c r="AVH69" s="1640"/>
      <c r="AVI69" s="1640"/>
      <c r="AVJ69" s="1640"/>
      <c r="AVK69" s="1640"/>
      <c r="AVL69" s="1640"/>
      <c r="AVM69" s="1640"/>
      <c r="AVN69" s="1640"/>
      <c r="AVO69" s="1640"/>
      <c r="AVP69" s="1640"/>
      <c r="AVQ69" s="1640"/>
      <c r="AVR69" s="1640"/>
      <c r="AVS69" s="1640"/>
      <c r="AVT69" s="1640"/>
      <c r="AVU69" s="1640"/>
      <c r="AVV69" s="1640"/>
      <c r="AVW69" s="1640"/>
      <c r="AVX69" s="1640"/>
      <c r="AVY69" s="1640"/>
      <c r="AVZ69" s="1640"/>
      <c r="AWA69" s="1640"/>
      <c r="AWB69" s="1640"/>
      <c r="AWC69" s="1640"/>
      <c r="AWD69" s="1640"/>
      <c r="AWE69" s="1640"/>
      <c r="AWF69" s="1640"/>
      <c r="AWG69" s="1640"/>
      <c r="AWH69" s="1640"/>
      <c r="AWI69" s="1640"/>
      <c r="AWJ69" s="1640"/>
      <c r="AWK69" s="1640"/>
      <c r="AWL69" s="1640"/>
      <c r="AWM69" s="1640"/>
      <c r="AWN69" s="1640"/>
      <c r="AWO69" s="1640"/>
      <c r="AWP69" s="1640"/>
      <c r="AWQ69" s="1640"/>
      <c r="AWR69" s="1640"/>
      <c r="AWS69" s="1640"/>
      <c r="AWT69" s="1640"/>
      <c r="AWU69" s="1640"/>
      <c r="AWV69" s="1640"/>
      <c r="AWW69" s="1640"/>
      <c r="AWX69" s="1640"/>
      <c r="AWY69" s="1640"/>
      <c r="AWZ69" s="1640"/>
      <c r="AXA69" s="1640"/>
      <c r="AXB69" s="1640"/>
      <c r="AXC69" s="1640"/>
      <c r="AXD69" s="1640"/>
      <c r="AXE69" s="1640"/>
      <c r="AXF69" s="1640"/>
      <c r="AXG69" s="1640"/>
      <c r="AXH69" s="1640"/>
      <c r="AXI69" s="1640"/>
      <c r="AXJ69" s="1640"/>
      <c r="AXK69" s="1640"/>
      <c r="AXL69" s="1640"/>
      <c r="AXM69" s="1640"/>
      <c r="AXN69" s="1640"/>
      <c r="AXO69" s="1640"/>
      <c r="AXP69" s="1640"/>
      <c r="AXQ69" s="1640"/>
      <c r="AXR69" s="1640"/>
      <c r="AXS69" s="1640"/>
      <c r="AXT69" s="1640"/>
      <c r="AXU69" s="1640"/>
      <c r="AXV69" s="1640"/>
      <c r="AXW69" s="1640"/>
      <c r="AXX69" s="1640"/>
      <c r="AXY69" s="1640"/>
      <c r="AXZ69" s="1640"/>
      <c r="AYA69" s="1640"/>
      <c r="AYB69" s="1640"/>
      <c r="AYC69" s="1640"/>
      <c r="AYD69" s="1640"/>
      <c r="AYE69" s="1640"/>
      <c r="AYF69" s="1640"/>
      <c r="AYG69" s="1640"/>
      <c r="AYH69" s="1640"/>
      <c r="AYI69" s="1640"/>
      <c r="AYJ69" s="1640"/>
      <c r="AYK69" s="1640"/>
      <c r="AYL69" s="1640"/>
      <c r="AYM69" s="1640"/>
      <c r="AYN69" s="1640"/>
      <c r="AYO69" s="1640"/>
      <c r="AYP69" s="1640"/>
      <c r="AYQ69" s="1640"/>
      <c r="AYR69" s="1640"/>
      <c r="AYS69" s="1640"/>
      <c r="AYT69" s="1640"/>
      <c r="AYU69" s="1640"/>
      <c r="AYV69" s="1640"/>
      <c r="AYW69" s="1640"/>
      <c r="AYX69" s="1640"/>
      <c r="AYY69" s="1640"/>
      <c r="AYZ69" s="1640"/>
      <c r="AZA69" s="1640"/>
      <c r="AZB69" s="1640"/>
      <c r="AZC69" s="1640"/>
      <c r="AZD69" s="1640"/>
      <c r="AZE69" s="1640"/>
      <c r="AZF69" s="1640"/>
      <c r="AZG69" s="1640"/>
      <c r="AZH69" s="1640"/>
      <c r="AZI69" s="1640"/>
      <c r="AZJ69" s="1640"/>
      <c r="AZK69" s="1640"/>
      <c r="AZL69" s="1640"/>
      <c r="AZM69" s="1640"/>
      <c r="AZN69" s="1640"/>
      <c r="AZO69" s="1640"/>
      <c r="AZP69" s="1640"/>
      <c r="AZQ69" s="1640"/>
      <c r="AZR69" s="1640"/>
      <c r="AZS69" s="1640"/>
      <c r="AZT69" s="1640"/>
      <c r="AZU69" s="1640"/>
      <c r="AZV69" s="1640"/>
      <c r="AZW69" s="1640"/>
      <c r="AZX69" s="1640"/>
      <c r="AZY69" s="1640"/>
      <c r="AZZ69" s="1640"/>
      <c r="BAA69" s="1640"/>
      <c r="BAB69" s="1640"/>
      <c r="BAC69" s="1640"/>
      <c r="BAD69" s="1640"/>
      <c r="BAE69" s="1640"/>
      <c r="BAF69" s="1640"/>
      <c r="BAG69" s="1640"/>
      <c r="BAH69" s="1640"/>
      <c r="BAI69" s="1640"/>
      <c r="BAJ69" s="1640"/>
      <c r="BAK69" s="1640"/>
      <c r="BAL69" s="1640"/>
      <c r="BAM69" s="1640"/>
      <c r="BAN69" s="1640"/>
      <c r="BAO69" s="1640"/>
      <c r="BAP69" s="1640"/>
      <c r="BAQ69" s="1640"/>
      <c r="BAR69" s="1640"/>
      <c r="BAS69" s="1640"/>
      <c r="BAT69" s="1640"/>
      <c r="BAU69" s="1640"/>
      <c r="BAV69" s="1640"/>
      <c r="BAW69" s="1640"/>
      <c r="BAX69" s="1640"/>
      <c r="BAY69" s="1640"/>
      <c r="BAZ69" s="1640"/>
      <c r="BBA69" s="1640"/>
      <c r="BBB69" s="1640"/>
      <c r="BBC69" s="1640"/>
      <c r="BBD69" s="1640"/>
      <c r="BBE69" s="1640"/>
      <c r="BBF69" s="1640"/>
      <c r="BBG69" s="1640"/>
      <c r="BBH69" s="1640"/>
      <c r="BBI69" s="1640"/>
      <c r="BBJ69" s="1640"/>
      <c r="BBK69" s="1640"/>
      <c r="BBL69" s="1640"/>
      <c r="BBM69" s="1640"/>
      <c r="BBN69" s="1640"/>
      <c r="BBO69" s="1640"/>
      <c r="BBP69" s="1640"/>
      <c r="BBQ69" s="1640"/>
      <c r="BBR69" s="1640"/>
      <c r="BBS69" s="1640"/>
      <c r="BBT69" s="1640"/>
      <c r="BBU69" s="1640"/>
      <c r="BBV69" s="1640"/>
      <c r="BBW69" s="1640"/>
      <c r="BBX69" s="1640"/>
      <c r="BBY69" s="1640"/>
      <c r="BBZ69" s="1640"/>
      <c r="BCA69" s="1640"/>
      <c r="BCB69" s="1640"/>
      <c r="BCC69" s="1640"/>
      <c r="BCD69" s="1640"/>
      <c r="BCE69" s="1640"/>
      <c r="BCF69" s="1640"/>
      <c r="BCG69" s="1640"/>
      <c r="BCH69" s="1640"/>
      <c r="BCI69" s="1640"/>
      <c r="BCJ69" s="1640"/>
      <c r="BCK69" s="1640"/>
      <c r="BCL69" s="1640"/>
      <c r="BCM69" s="1640"/>
      <c r="BCN69" s="1640"/>
      <c r="BCO69" s="1640"/>
      <c r="BCP69" s="1640"/>
      <c r="BCQ69" s="1640"/>
      <c r="BCR69" s="1640"/>
      <c r="BCS69" s="1640"/>
      <c r="BCT69" s="1640"/>
      <c r="BCU69" s="1640"/>
      <c r="BCV69" s="1640"/>
      <c r="BCW69" s="1640"/>
      <c r="BCX69" s="1640"/>
      <c r="BCY69" s="1640"/>
      <c r="BCZ69" s="1640"/>
      <c r="BDA69" s="1640"/>
      <c r="BDB69" s="1640"/>
      <c r="BDC69" s="1640"/>
      <c r="BDD69" s="1640"/>
      <c r="BDE69" s="1640"/>
      <c r="BDF69" s="1640"/>
      <c r="BDG69" s="1640"/>
      <c r="BDH69" s="1640"/>
      <c r="BDI69" s="1640"/>
      <c r="BDJ69" s="1640"/>
      <c r="BDK69" s="1640"/>
      <c r="BDL69" s="1640"/>
      <c r="BDM69" s="1640"/>
      <c r="BDN69" s="1640"/>
      <c r="BDO69" s="1640"/>
      <c r="BDP69" s="1640"/>
      <c r="BDQ69" s="1640"/>
      <c r="BDR69" s="1640"/>
      <c r="BDS69" s="1640"/>
      <c r="BDT69" s="1640"/>
      <c r="BDU69" s="1640"/>
      <c r="BDV69" s="1640"/>
      <c r="BDW69" s="1640"/>
      <c r="BDX69" s="1640"/>
      <c r="BDY69" s="1640"/>
      <c r="BDZ69" s="1640"/>
      <c r="BEA69" s="1640"/>
      <c r="BEB69" s="1640"/>
      <c r="BEC69" s="1640"/>
      <c r="BED69" s="1640"/>
      <c r="BEE69" s="1640"/>
      <c r="BEF69" s="1640"/>
      <c r="BEG69" s="1640"/>
      <c r="BEH69" s="1640"/>
      <c r="BEI69" s="1640"/>
      <c r="BEJ69" s="1640"/>
      <c r="BEK69" s="1640"/>
      <c r="BEL69" s="1640"/>
      <c r="BEM69" s="1640"/>
      <c r="BEN69" s="1640"/>
      <c r="BEO69" s="1640"/>
      <c r="BEP69" s="1640"/>
      <c r="BEQ69" s="1640"/>
      <c r="BER69" s="1640"/>
      <c r="BES69" s="1640"/>
      <c r="BET69" s="1640"/>
      <c r="BEU69" s="1640"/>
      <c r="BEV69" s="1640"/>
      <c r="BEW69" s="1640"/>
      <c r="BEX69" s="1640"/>
      <c r="BEY69" s="1640"/>
      <c r="BEZ69" s="1640"/>
      <c r="BFA69" s="1640"/>
      <c r="BFB69" s="1640"/>
      <c r="BFC69" s="1640"/>
      <c r="BFD69" s="1640"/>
      <c r="BFE69" s="1640"/>
      <c r="BFF69" s="1640"/>
      <c r="BFG69" s="1640"/>
      <c r="BFH69" s="1640"/>
      <c r="BFI69" s="1640"/>
      <c r="BFJ69" s="1640"/>
      <c r="BFK69" s="1640"/>
      <c r="BFL69" s="1640"/>
      <c r="BFM69" s="1640"/>
      <c r="BFN69" s="1640"/>
      <c r="BFO69" s="1640"/>
      <c r="BFP69" s="1640"/>
      <c r="BFQ69" s="1640"/>
      <c r="BFR69" s="1640"/>
      <c r="BFS69" s="1640"/>
      <c r="BFT69" s="1640"/>
      <c r="BFU69" s="1640"/>
      <c r="BFV69" s="1640"/>
      <c r="BFW69" s="1640"/>
      <c r="BFX69" s="1640"/>
      <c r="BFY69" s="1640"/>
      <c r="BFZ69" s="1640"/>
      <c r="BGA69" s="1640"/>
      <c r="BGB69" s="1640"/>
      <c r="BGC69" s="1640"/>
      <c r="BGD69" s="1640"/>
      <c r="BGE69" s="1640"/>
      <c r="BGF69" s="1640"/>
      <c r="BGG69" s="1640"/>
      <c r="BGH69" s="1640"/>
      <c r="BGI69" s="1640"/>
      <c r="BGJ69" s="1640"/>
      <c r="BGK69" s="1640"/>
      <c r="BGL69" s="1640"/>
      <c r="BGM69" s="1640"/>
      <c r="BGN69" s="1640"/>
      <c r="BGO69" s="1640"/>
      <c r="BGP69" s="1640"/>
      <c r="BGQ69" s="1640"/>
      <c r="BGR69" s="1640"/>
      <c r="BGS69" s="1640"/>
      <c r="BGT69" s="1640"/>
      <c r="BGU69" s="1640"/>
      <c r="BGV69" s="1640"/>
      <c r="BGW69" s="1640"/>
      <c r="BGX69" s="1640"/>
      <c r="BGY69" s="1640"/>
      <c r="BGZ69" s="1640"/>
      <c r="BHA69" s="1640"/>
      <c r="BHB69" s="1640"/>
      <c r="BHC69" s="1640"/>
      <c r="BHD69" s="1640"/>
      <c r="BHE69" s="1640"/>
      <c r="BHF69" s="1640"/>
      <c r="BHG69" s="1640"/>
      <c r="BHH69" s="1640"/>
      <c r="BHI69" s="1640"/>
      <c r="BHJ69" s="1640"/>
      <c r="BHK69" s="1640"/>
      <c r="BHL69" s="1640"/>
      <c r="BHM69" s="1640"/>
      <c r="BHN69" s="1640"/>
      <c r="BHO69" s="1640"/>
      <c r="BHP69" s="1640"/>
      <c r="BHQ69" s="1640"/>
      <c r="BHR69" s="1640"/>
      <c r="BHS69" s="1640"/>
      <c r="BHT69" s="1640"/>
      <c r="BHU69" s="1640"/>
      <c r="BHV69" s="1640"/>
      <c r="BHW69" s="1640"/>
      <c r="BHX69" s="1640"/>
      <c r="BHY69" s="1640"/>
      <c r="BHZ69" s="1640"/>
      <c r="BIA69" s="1640"/>
      <c r="BIB69" s="1640"/>
      <c r="BIC69" s="1640"/>
      <c r="BID69" s="1640"/>
      <c r="BIE69" s="1640"/>
      <c r="BIF69" s="1640"/>
      <c r="BIG69" s="1640"/>
      <c r="BIH69" s="1640"/>
      <c r="BII69" s="1640"/>
      <c r="BIJ69" s="1640"/>
      <c r="BIK69" s="1640"/>
      <c r="BIL69" s="1640"/>
      <c r="BIM69" s="1640"/>
      <c r="BIN69" s="1640"/>
      <c r="BIO69" s="1640"/>
      <c r="BIP69" s="1640"/>
      <c r="BIQ69" s="1640"/>
      <c r="BIR69" s="1640"/>
      <c r="BIS69" s="1640"/>
      <c r="BIT69" s="1640"/>
      <c r="BIU69" s="1640"/>
      <c r="BIV69" s="1640"/>
      <c r="BIW69" s="1640"/>
      <c r="BIX69" s="1640"/>
      <c r="BIY69" s="1640"/>
      <c r="BIZ69" s="1640"/>
      <c r="BJA69" s="1640"/>
      <c r="BJB69" s="1640"/>
      <c r="BJC69" s="1640"/>
      <c r="BJD69" s="1640"/>
      <c r="BJE69" s="1640"/>
      <c r="BJF69" s="1640"/>
      <c r="BJG69" s="1640"/>
      <c r="BJH69" s="1640"/>
      <c r="BJI69" s="1640"/>
      <c r="BJJ69" s="1640"/>
      <c r="BJK69" s="1640"/>
      <c r="BJL69" s="1640"/>
      <c r="BJM69" s="1640"/>
      <c r="BJN69" s="1640"/>
      <c r="BJO69" s="1640"/>
      <c r="BJP69" s="1640"/>
      <c r="BJQ69" s="1640"/>
      <c r="BJR69" s="1640"/>
      <c r="BJS69" s="1640"/>
      <c r="BJT69" s="1640"/>
      <c r="BJU69" s="1640"/>
      <c r="BJV69" s="1640"/>
      <c r="BJW69" s="1640"/>
      <c r="BJX69" s="1640"/>
      <c r="BJY69" s="1640"/>
      <c r="BJZ69" s="1640"/>
      <c r="BKA69" s="1640"/>
      <c r="BKB69" s="1640"/>
      <c r="BKC69" s="1640"/>
      <c r="BKD69" s="1640"/>
      <c r="BKE69" s="1640"/>
      <c r="BKF69" s="1640"/>
      <c r="BKG69" s="1640"/>
      <c r="BKH69" s="1640"/>
      <c r="BKI69" s="1640"/>
      <c r="BKJ69" s="1640"/>
      <c r="BKK69" s="1640"/>
      <c r="BKL69" s="1640"/>
      <c r="BKM69" s="1640"/>
      <c r="BKN69" s="1640"/>
      <c r="BKO69" s="1640"/>
      <c r="BKP69" s="1640"/>
      <c r="BKQ69" s="1640"/>
      <c r="BKR69" s="1640"/>
      <c r="BKS69" s="1640"/>
      <c r="BKT69" s="1640"/>
      <c r="BKU69" s="1640"/>
      <c r="BKV69" s="1640"/>
      <c r="BKW69" s="1640"/>
      <c r="BKX69" s="1640"/>
      <c r="BKY69" s="1640"/>
      <c r="BKZ69" s="1640"/>
      <c r="BLA69" s="1640"/>
      <c r="BLB69" s="1640"/>
      <c r="BLC69" s="1640"/>
      <c r="BLD69" s="1640"/>
      <c r="BLE69" s="1640"/>
      <c r="BLF69" s="1640"/>
      <c r="BLG69" s="1640"/>
      <c r="BLH69" s="1640"/>
      <c r="BLI69" s="1640"/>
      <c r="BLJ69" s="1640"/>
      <c r="BLK69" s="1640"/>
      <c r="BLL69" s="1640"/>
      <c r="BLM69" s="1640"/>
      <c r="BLN69" s="1640"/>
      <c r="BLO69" s="1640"/>
      <c r="BLP69" s="1640"/>
      <c r="BLQ69" s="1640"/>
      <c r="BLR69" s="1640"/>
      <c r="BLS69" s="1640"/>
      <c r="BLT69" s="1640"/>
      <c r="BLU69" s="1640"/>
      <c r="BLV69" s="1640"/>
      <c r="BLW69" s="1640"/>
      <c r="BLX69" s="1640"/>
      <c r="BLY69" s="1640"/>
      <c r="BLZ69" s="1640"/>
      <c r="BMA69" s="1640"/>
      <c r="BMB69" s="1640"/>
      <c r="BMC69" s="1640"/>
      <c r="BMD69" s="1640"/>
      <c r="BME69" s="1640"/>
      <c r="BMF69" s="1640"/>
      <c r="BMG69" s="1640"/>
      <c r="BMH69" s="1640"/>
      <c r="BMI69" s="1640"/>
      <c r="BMJ69" s="1640"/>
      <c r="BMK69" s="1640"/>
      <c r="BML69" s="1640"/>
      <c r="BMM69" s="1640"/>
      <c r="BMN69" s="1640"/>
      <c r="BMO69" s="1640"/>
      <c r="BMP69" s="1640"/>
      <c r="BMQ69" s="1640"/>
      <c r="BMR69" s="1640"/>
      <c r="BMS69" s="1640"/>
      <c r="BMT69" s="1640"/>
      <c r="BMU69" s="1640"/>
      <c r="BMV69" s="1640"/>
      <c r="BMW69" s="1640"/>
      <c r="BMX69" s="1640"/>
      <c r="BMY69" s="1640"/>
      <c r="BMZ69" s="1640"/>
      <c r="BNA69" s="1640"/>
      <c r="BNB69" s="1640"/>
      <c r="BNC69" s="1640"/>
      <c r="BND69" s="1640"/>
      <c r="BNE69" s="1640"/>
      <c r="BNF69" s="1640"/>
      <c r="BNG69" s="1640"/>
      <c r="BNH69" s="1640"/>
      <c r="BNI69" s="1640"/>
      <c r="BNJ69" s="1640"/>
      <c r="BNK69" s="1640"/>
      <c r="BNL69" s="1640"/>
      <c r="BNM69" s="1640"/>
      <c r="BNN69" s="1640"/>
      <c r="BNO69" s="1640"/>
      <c r="BNP69" s="1640"/>
      <c r="BNQ69" s="1640"/>
      <c r="BNR69" s="1640"/>
      <c r="BNS69" s="1640"/>
      <c r="BNT69" s="1640"/>
      <c r="BNU69" s="1640"/>
      <c r="BNV69" s="1640"/>
      <c r="BNW69" s="1640"/>
      <c r="BNX69" s="1640"/>
      <c r="BNY69" s="1640"/>
      <c r="BNZ69" s="1640"/>
      <c r="BOA69" s="1640"/>
      <c r="BOB69" s="1640"/>
      <c r="BOC69" s="1640"/>
      <c r="BOD69" s="1640"/>
      <c r="BOE69" s="1640"/>
      <c r="BOF69" s="1640"/>
      <c r="BOG69" s="1640"/>
      <c r="BOH69" s="1640"/>
      <c r="BOI69" s="1640"/>
      <c r="BOJ69" s="1640"/>
      <c r="BOK69" s="1640"/>
      <c r="BOL69" s="1640"/>
      <c r="BOM69" s="1640"/>
      <c r="BON69" s="1640"/>
      <c r="BOO69" s="1640"/>
      <c r="BOP69" s="1640"/>
      <c r="BOQ69" s="1640"/>
      <c r="BOR69" s="1640"/>
      <c r="BOS69" s="1640"/>
      <c r="BOT69" s="1640"/>
      <c r="BOU69" s="1640"/>
      <c r="BOV69" s="1640"/>
      <c r="BOW69" s="1640"/>
      <c r="BOX69" s="1640"/>
      <c r="BOY69" s="1640"/>
      <c r="BOZ69" s="1640"/>
      <c r="BPA69" s="1640"/>
      <c r="BPB69" s="1640"/>
      <c r="BPC69" s="1640"/>
      <c r="BPD69" s="1640"/>
      <c r="BPE69" s="1640"/>
      <c r="BPF69" s="1640"/>
      <c r="BPG69" s="1640"/>
      <c r="BPH69" s="1640"/>
      <c r="BPI69" s="1640"/>
      <c r="BPJ69" s="1640"/>
      <c r="BPK69" s="1640"/>
      <c r="BPL69" s="1640"/>
      <c r="BPM69" s="1640"/>
      <c r="BPN69" s="1640"/>
      <c r="BPO69" s="1640"/>
      <c r="BPP69" s="1640"/>
      <c r="BPQ69" s="1640"/>
      <c r="BPR69" s="1640"/>
      <c r="BPS69" s="1640"/>
      <c r="BPT69" s="1640"/>
      <c r="BPU69" s="1640"/>
      <c r="BPV69" s="1640"/>
      <c r="BPW69" s="1640"/>
      <c r="BPX69" s="1640"/>
      <c r="BPY69" s="1640"/>
      <c r="BPZ69" s="1640"/>
      <c r="BQA69" s="1640"/>
      <c r="BQB69" s="1640"/>
      <c r="BQC69" s="1640"/>
      <c r="BQD69" s="1640"/>
      <c r="BQE69" s="1640"/>
      <c r="BQF69" s="1640"/>
      <c r="BQG69" s="1640"/>
      <c r="BQH69" s="1640"/>
      <c r="BQI69" s="1640"/>
      <c r="BQJ69" s="1640"/>
      <c r="BQK69" s="1640"/>
      <c r="BQL69" s="1640"/>
      <c r="BQM69" s="1640"/>
      <c r="BQN69" s="1640"/>
      <c r="BQO69" s="1640"/>
      <c r="BQP69" s="1640"/>
      <c r="BQQ69" s="1640"/>
      <c r="BQR69" s="1640"/>
      <c r="BQS69" s="1640"/>
      <c r="BQT69" s="1640"/>
      <c r="BQU69" s="1640"/>
      <c r="BQV69" s="1640"/>
      <c r="BQW69" s="1640"/>
      <c r="BQX69" s="1640"/>
      <c r="BQY69" s="1640"/>
      <c r="BQZ69" s="1640"/>
      <c r="BRA69" s="1640"/>
      <c r="BRB69" s="1640"/>
      <c r="BRC69" s="1640"/>
      <c r="BRD69" s="1640"/>
      <c r="BRE69" s="1640"/>
      <c r="BRF69" s="1640"/>
      <c r="BRG69" s="1640"/>
      <c r="BRH69" s="1640"/>
      <c r="BRI69" s="1640"/>
      <c r="BRJ69" s="1640"/>
      <c r="BRK69" s="1640"/>
      <c r="BRL69" s="1640"/>
      <c r="BRM69" s="1640"/>
      <c r="BRN69" s="1640"/>
      <c r="BRO69" s="1640"/>
      <c r="BRP69" s="1640"/>
      <c r="BRQ69" s="1640"/>
      <c r="BRR69" s="1640"/>
      <c r="BRS69" s="1640"/>
      <c r="BRT69" s="1640"/>
      <c r="BRU69" s="1640"/>
      <c r="BRV69" s="1640"/>
      <c r="BRW69" s="1640"/>
      <c r="BRX69" s="1640"/>
      <c r="BRY69" s="1640"/>
      <c r="BRZ69" s="1640"/>
      <c r="BSA69" s="1640"/>
      <c r="BSB69" s="1640"/>
      <c r="BSC69" s="1640"/>
      <c r="BSD69" s="1640"/>
      <c r="BSE69" s="1640"/>
      <c r="BSF69" s="1640"/>
      <c r="BSG69" s="1640"/>
      <c r="BSH69" s="1640"/>
      <c r="BSI69" s="1640"/>
      <c r="BSJ69" s="1640"/>
      <c r="BSK69" s="1640"/>
      <c r="BSL69" s="1640"/>
      <c r="BSM69" s="1640"/>
      <c r="BSN69" s="1640"/>
      <c r="BSO69" s="1640"/>
      <c r="BSP69" s="1640"/>
      <c r="BSQ69" s="1640"/>
      <c r="BSR69" s="1640"/>
      <c r="BSS69" s="1640"/>
      <c r="BST69" s="1640"/>
      <c r="BSU69" s="1640"/>
      <c r="BSV69" s="1640"/>
      <c r="BSW69" s="1640"/>
      <c r="BSX69" s="1640"/>
      <c r="BSY69" s="1640"/>
      <c r="BSZ69" s="1640"/>
      <c r="BTA69" s="1640"/>
      <c r="BTB69" s="1640"/>
      <c r="BTC69" s="1640"/>
      <c r="BTD69" s="1640"/>
      <c r="BTE69" s="1640"/>
      <c r="BTF69" s="1640"/>
      <c r="BTG69" s="1640"/>
      <c r="BTH69" s="1640"/>
      <c r="BTI69" s="1640"/>
      <c r="BTJ69" s="1640"/>
      <c r="BTK69" s="1640"/>
      <c r="BTL69" s="1640"/>
      <c r="BTM69" s="1640"/>
      <c r="BTN69" s="1640"/>
      <c r="BTO69" s="1640"/>
      <c r="BTP69" s="1640"/>
      <c r="BTQ69" s="1640"/>
      <c r="BTR69" s="1640"/>
      <c r="BTS69" s="1640"/>
      <c r="BTT69" s="1640"/>
      <c r="BTU69" s="1640"/>
      <c r="BTV69" s="1640"/>
      <c r="BTW69" s="1640"/>
      <c r="BTX69" s="1640"/>
      <c r="BTY69" s="1640"/>
      <c r="BTZ69" s="1640"/>
      <c r="BUA69" s="1640"/>
      <c r="BUB69" s="1640"/>
      <c r="BUC69" s="1640"/>
      <c r="BUD69" s="1640"/>
      <c r="BUE69" s="1640"/>
      <c r="BUF69" s="1640"/>
      <c r="BUG69" s="1640"/>
      <c r="BUH69" s="1640"/>
      <c r="BUI69" s="1640"/>
      <c r="BUJ69" s="1640"/>
      <c r="BUK69" s="1640"/>
      <c r="BUL69" s="1640"/>
      <c r="BUM69" s="1640"/>
      <c r="BUN69" s="1640"/>
      <c r="BUO69" s="1640"/>
      <c r="BUP69" s="1640"/>
      <c r="BUQ69" s="1640"/>
      <c r="BUR69" s="1640"/>
      <c r="BUS69" s="1640"/>
      <c r="BUT69" s="1640"/>
      <c r="BUU69" s="1640"/>
      <c r="BUV69" s="1640"/>
      <c r="BUW69" s="1640"/>
      <c r="BUX69" s="1640"/>
      <c r="BUY69" s="1640"/>
      <c r="BUZ69" s="1640"/>
      <c r="BVA69" s="1640"/>
      <c r="BVB69" s="1640"/>
      <c r="BVC69" s="1640"/>
      <c r="BVD69" s="1640"/>
      <c r="BVE69" s="1640"/>
      <c r="BVF69" s="1640"/>
      <c r="BVG69" s="1640"/>
      <c r="BVH69" s="1640"/>
      <c r="BVI69" s="1640"/>
      <c r="BVJ69" s="1640"/>
      <c r="BVK69" s="1640"/>
      <c r="BVL69" s="1640"/>
      <c r="BVM69" s="1640"/>
      <c r="BVN69" s="1640"/>
      <c r="BVO69" s="1640"/>
      <c r="BVP69" s="1640"/>
      <c r="BVQ69" s="1640"/>
      <c r="BVR69" s="1640"/>
      <c r="BVS69" s="1640"/>
      <c r="BVT69" s="1640"/>
      <c r="BVU69" s="1640"/>
      <c r="BVV69" s="1640"/>
      <c r="BVW69" s="1640"/>
      <c r="BVX69" s="1640"/>
      <c r="BVY69" s="1640"/>
      <c r="BVZ69" s="1640"/>
      <c r="BWA69" s="1640"/>
      <c r="BWB69" s="1640"/>
      <c r="BWC69" s="1640"/>
      <c r="BWD69" s="1640"/>
      <c r="BWE69" s="1640"/>
      <c r="BWF69" s="1640"/>
      <c r="BWG69" s="1640"/>
      <c r="BWH69" s="1640"/>
      <c r="BWI69" s="1640"/>
      <c r="BWJ69" s="1640"/>
      <c r="BWK69" s="1640"/>
      <c r="BWL69" s="1640"/>
      <c r="BWM69" s="1640"/>
      <c r="BWN69" s="1640"/>
      <c r="BWO69" s="1640"/>
      <c r="BWP69" s="1640"/>
      <c r="BWQ69" s="1640"/>
      <c r="BWR69" s="1640"/>
      <c r="BWS69" s="1640"/>
      <c r="BWT69" s="1640"/>
      <c r="BWU69" s="1640"/>
      <c r="BWV69" s="1640"/>
      <c r="BWW69" s="1640"/>
      <c r="BWX69" s="1640"/>
      <c r="BWY69" s="1640"/>
      <c r="BWZ69" s="1640"/>
      <c r="BXA69" s="1640"/>
      <c r="BXB69" s="1640"/>
      <c r="BXC69" s="1640"/>
      <c r="BXD69" s="1640"/>
      <c r="BXE69" s="1640"/>
      <c r="BXF69" s="1640"/>
      <c r="BXG69" s="1640"/>
      <c r="BXH69" s="1640"/>
      <c r="BXI69" s="1640"/>
      <c r="BXJ69" s="1640"/>
      <c r="BXK69" s="1640"/>
      <c r="BXL69" s="1640"/>
      <c r="BXM69" s="1640"/>
      <c r="BXN69" s="1640"/>
      <c r="BXO69" s="1640"/>
      <c r="BXP69" s="1640"/>
      <c r="BXQ69" s="1640"/>
      <c r="BXR69" s="1640"/>
      <c r="BXS69" s="1640"/>
      <c r="BXT69" s="1640"/>
      <c r="BXU69" s="1640"/>
      <c r="BXV69" s="1640"/>
      <c r="BXW69" s="1640"/>
      <c r="BXX69" s="1640"/>
      <c r="BXY69" s="1640"/>
      <c r="BXZ69" s="1640"/>
      <c r="BYA69" s="1640"/>
      <c r="BYB69" s="1640"/>
      <c r="BYC69" s="1640"/>
      <c r="BYD69" s="1640"/>
      <c r="BYE69" s="1640"/>
      <c r="BYF69" s="1640"/>
      <c r="BYG69" s="1640"/>
      <c r="BYH69" s="1640"/>
      <c r="BYI69" s="1640"/>
      <c r="BYJ69" s="1640"/>
      <c r="BYK69" s="1640"/>
      <c r="BYL69" s="1640"/>
      <c r="BYM69" s="1640"/>
      <c r="BYN69" s="1640"/>
      <c r="BYO69" s="1640"/>
      <c r="BYP69" s="1640"/>
      <c r="BYQ69" s="1640"/>
      <c r="BYR69" s="1640"/>
      <c r="BYS69" s="1640"/>
      <c r="BYT69" s="1640"/>
      <c r="BYU69" s="1640"/>
      <c r="BYV69" s="1640"/>
      <c r="BYW69" s="1640"/>
      <c r="BYX69" s="1640"/>
      <c r="BYY69" s="1640"/>
      <c r="BYZ69" s="1640"/>
      <c r="BZA69" s="1640"/>
      <c r="BZB69" s="1640"/>
      <c r="BZC69" s="1640"/>
      <c r="BZD69" s="1640"/>
      <c r="BZE69" s="1640"/>
      <c r="BZF69" s="1640"/>
      <c r="BZG69" s="1640"/>
      <c r="BZH69" s="1640"/>
      <c r="BZI69" s="1640"/>
      <c r="BZJ69" s="1640"/>
      <c r="BZK69" s="1640"/>
      <c r="BZL69" s="1640"/>
      <c r="BZM69" s="1640"/>
      <c r="BZN69" s="1640"/>
      <c r="BZO69" s="1640"/>
      <c r="BZP69" s="1640"/>
      <c r="BZQ69" s="1640"/>
      <c r="BZR69" s="1640"/>
      <c r="BZS69" s="1640"/>
      <c r="BZT69" s="1640"/>
      <c r="BZU69" s="1640"/>
      <c r="BZV69" s="1640"/>
      <c r="BZW69" s="1640"/>
      <c r="BZX69" s="1640"/>
      <c r="BZY69" s="1640"/>
      <c r="BZZ69" s="1640"/>
      <c r="CAA69" s="1640"/>
      <c r="CAB69" s="1640"/>
      <c r="CAC69" s="1640"/>
      <c r="CAD69" s="1640"/>
      <c r="CAE69" s="1640"/>
      <c r="CAF69" s="1640"/>
      <c r="CAG69" s="1640"/>
      <c r="CAH69" s="1640"/>
      <c r="CAI69" s="1640"/>
      <c r="CAJ69" s="1640"/>
      <c r="CAK69" s="1640"/>
      <c r="CAL69" s="1640"/>
      <c r="CAM69" s="1640"/>
      <c r="CAN69" s="1640"/>
      <c r="CAO69" s="1640"/>
      <c r="CAP69" s="1640"/>
      <c r="CAQ69" s="1640"/>
      <c r="CAR69" s="1640"/>
      <c r="CAS69" s="1640"/>
      <c r="CAT69" s="1640"/>
      <c r="CAU69" s="1640"/>
      <c r="CAV69" s="1640"/>
      <c r="CAW69" s="1640"/>
      <c r="CAX69" s="1640"/>
      <c r="CAY69" s="1640"/>
      <c r="CAZ69" s="1640"/>
      <c r="CBA69" s="1640"/>
      <c r="CBB69" s="1640"/>
      <c r="CBC69" s="1640"/>
      <c r="CBD69" s="1640"/>
      <c r="CBE69" s="1640"/>
      <c r="CBF69" s="1640"/>
      <c r="CBG69" s="1640"/>
      <c r="CBH69" s="1640"/>
      <c r="CBI69" s="1640"/>
      <c r="CBJ69" s="1640"/>
      <c r="CBK69" s="1640"/>
      <c r="CBL69" s="1640"/>
      <c r="CBM69" s="1640"/>
      <c r="CBN69" s="1640"/>
      <c r="CBO69" s="1640"/>
      <c r="CBP69" s="1640"/>
      <c r="CBQ69" s="1640"/>
      <c r="CBR69" s="1640"/>
      <c r="CBS69" s="1640"/>
      <c r="CBT69" s="1640"/>
      <c r="CBU69" s="1640"/>
      <c r="CBV69" s="1640"/>
      <c r="CBW69" s="1640"/>
      <c r="CBX69" s="1640"/>
      <c r="CBY69" s="1640"/>
      <c r="CBZ69" s="1640"/>
      <c r="CCA69" s="1640"/>
      <c r="CCB69" s="1640"/>
      <c r="CCC69" s="1640"/>
      <c r="CCD69" s="1640"/>
      <c r="CCE69" s="1640"/>
      <c r="CCF69" s="1640"/>
      <c r="CCG69" s="1640"/>
      <c r="CCH69" s="1640"/>
      <c r="CCI69" s="1640"/>
      <c r="CCJ69" s="1640"/>
      <c r="CCK69" s="1640"/>
      <c r="CCL69" s="1640"/>
      <c r="CCM69" s="1640"/>
      <c r="CCN69" s="1640"/>
      <c r="CCO69" s="1640"/>
      <c r="CCP69" s="1640"/>
      <c r="CCQ69" s="1640"/>
      <c r="CCR69" s="1640"/>
      <c r="CCS69" s="1640"/>
      <c r="CCT69" s="1640"/>
      <c r="CCU69" s="1640"/>
      <c r="CCV69" s="1640"/>
      <c r="CCW69" s="1640"/>
      <c r="CCX69" s="1640"/>
      <c r="CCY69" s="1640"/>
      <c r="CCZ69" s="1640"/>
      <c r="CDA69" s="1640"/>
      <c r="CDB69" s="1640"/>
      <c r="CDC69" s="1640"/>
      <c r="CDD69" s="1640"/>
      <c r="CDE69" s="1640"/>
      <c r="CDF69" s="1640"/>
      <c r="CDG69" s="1640"/>
      <c r="CDH69" s="1640"/>
      <c r="CDI69" s="1640"/>
      <c r="CDJ69" s="1640"/>
      <c r="CDK69" s="1640"/>
      <c r="CDL69" s="1640"/>
      <c r="CDM69" s="1640"/>
      <c r="CDN69" s="1640"/>
      <c r="CDO69" s="1640"/>
      <c r="CDP69" s="1640"/>
      <c r="CDQ69" s="1640"/>
      <c r="CDR69" s="1640"/>
      <c r="CDS69" s="1640"/>
      <c r="CDT69" s="1640"/>
      <c r="CDU69" s="1640"/>
      <c r="CDV69" s="1640"/>
      <c r="CDW69" s="1640"/>
      <c r="CDX69" s="1640"/>
      <c r="CDY69" s="1640"/>
      <c r="CDZ69" s="1640"/>
      <c r="CEA69" s="1640"/>
      <c r="CEB69" s="1640"/>
      <c r="CEC69" s="1640"/>
      <c r="CED69" s="1640"/>
      <c r="CEE69" s="1640"/>
      <c r="CEF69" s="1640"/>
      <c r="CEG69" s="1640"/>
      <c r="CEH69" s="1640"/>
      <c r="CEI69" s="1640"/>
      <c r="CEJ69" s="1640"/>
      <c r="CEK69" s="1640"/>
      <c r="CEL69" s="1640"/>
      <c r="CEM69" s="1640"/>
      <c r="CEN69" s="1640"/>
      <c r="CEO69" s="1640"/>
      <c r="CEP69" s="1640"/>
      <c r="CEQ69" s="1640"/>
      <c r="CER69" s="1640"/>
      <c r="CES69" s="1640"/>
      <c r="CET69" s="1640"/>
      <c r="CEU69" s="1640"/>
      <c r="CEV69" s="1640"/>
      <c r="CEW69" s="1640"/>
      <c r="CEX69" s="1640"/>
      <c r="CEY69" s="1640"/>
      <c r="CEZ69" s="1640"/>
      <c r="CFA69" s="1640"/>
      <c r="CFB69" s="1640"/>
      <c r="CFC69" s="1640"/>
      <c r="CFD69" s="1640"/>
      <c r="CFE69" s="1640"/>
      <c r="CFF69" s="1640"/>
      <c r="CFG69" s="1640"/>
      <c r="CFH69" s="1640"/>
      <c r="CFI69" s="1640"/>
      <c r="CFJ69" s="1640"/>
      <c r="CFK69" s="1640"/>
      <c r="CFL69" s="1640"/>
      <c r="CFM69" s="1640"/>
      <c r="CFN69" s="1640"/>
      <c r="CFO69" s="1640"/>
      <c r="CFP69" s="1640"/>
      <c r="CFQ69" s="1640"/>
      <c r="CFR69" s="1640"/>
      <c r="CFS69" s="1640"/>
      <c r="CFT69" s="1640"/>
      <c r="CFU69" s="1640"/>
      <c r="CFV69" s="1640"/>
      <c r="CFW69" s="1640"/>
      <c r="CFX69" s="1640"/>
      <c r="CFY69" s="1640"/>
      <c r="CFZ69" s="1640"/>
      <c r="CGA69" s="1640"/>
      <c r="CGB69" s="1640"/>
      <c r="CGC69" s="1640"/>
      <c r="CGD69" s="1640"/>
      <c r="CGE69" s="1640"/>
      <c r="CGF69" s="1640"/>
      <c r="CGG69" s="1640"/>
      <c r="CGH69" s="1640"/>
      <c r="CGI69" s="1640"/>
      <c r="CGJ69" s="1640"/>
      <c r="CGK69" s="1640"/>
      <c r="CGL69" s="1640"/>
      <c r="CGM69" s="1640"/>
      <c r="CGN69" s="1640"/>
      <c r="CGO69" s="1640"/>
      <c r="CGP69" s="1640"/>
      <c r="CGQ69" s="1640"/>
      <c r="CGR69" s="1640"/>
      <c r="CGS69" s="1640"/>
      <c r="CGT69" s="1640"/>
      <c r="CGU69" s="1640"/>
      <c r="CGV69" s="1640"/>
      <c r="CGW69" s="1640"/>
      <c r="CGX69" s="1640"/>
      <c r="CGY69" s="1640"/>
      <c r="CGZ69" s="1640"/>
      <c r="CHA69" s="1640"/>
      <c r="CHB69" s="1640"/>
      <c r="CHC69" s="1640"/>
      <c r="CHD69" s="1640"/>
      <c r="CHE69" s="1640"/>
      <c r="CHF69" s="1640"/>
      <c r="CHG69" s="1640"/>
      <c r="CHH69" s="1640"/>
      <c r="CHI69" s="1640"/>
      <c r="CHJ69" s="1640"/>
      <c r="CHK69" s="1640"/>
      <c r="CHL69" s="1640"/>
      <c r="CHM69" s="1640"/>
      <c r="CHN69" s="1640"/>
      <c r="CHO69" s="1640"/>
      <c r="CHP69" s="1640"/>
      <c r="CHQ69" s="1640"/>
      <c r="CHR69" s="1640"/>
      <c r="CHS69" s="1640"/>
      <c r="CHT69" s="1640"/>
      <c r="CHU69" s="1640"/>
      <c r="CHV69" s="1640"/>
      <c r="CHW69" s="1640"/>
      <c r="CHX69" s="1640"/>
      <c r="CHY69" s="1640"/>
      <c r="CHZ69" s="1640"/>
      <c r="CIA69" s="1640"/>
      <c r="CIB69" s="1640"/>
      <c r="CIC69" s="1640"/>
      <c r="CID69" s="1640"/>
      <c r="CIE69" s="1640"/>
      <c r="CIF69" s="1640"/>
      <c r="CIG69" s="1640"/>
      <c r="CIH69" s="1640"/>
      <c r="CII69" s="1640"/>
      <c r="CIJ69" s="1640"/>
      <c r="CIK69" s="1640"/>
      <c r="CIL69" s="1640"/>
      <c r="CIM69" s="1640"/>
      <c r="CIN69" s="1640"/>
      <c r="CIO69" s="1640"/>
      <c r="CIP69" s="1640"/>
      <c r="CIQ69" s="1640"/>
      <c r="CIR69" s="1640"/>
      <c r="CIS69" s="1640"/>
      <c r="CIT69" s="1640"/>
      <c r="CIU69" s="1640"/>
      <c r="CIV69" s="1640"/>
      <c r="CIW69" s="1640"/>
      <c r="CIX69" s="1640"/>
      <c r="CIY69" s="1640"/>
      <c r="CIZ69" s="1640"/>
      <c r="CJA69" s="1640"/>
      <c r="CJB69" s="1640"/>
      <c r="CJC69" s="1640"/>
      <c r="CJD69" s="1640"/>
      <c r="CJE69" s="1640"/>
      <c r="CJF69" s="1640"/>
      <c r="CJG69" s="1640"/>
      <c r="CJH69" s="1640"/>
      <c r="CJI69" s="1640"/>
      <c r="CJJ69" s="1640"/>
      <c r="CJK69" s="1640"/>
      <c r="CJL69" s="1640"/>
      <c r="CJM69" s="1640"/>
      <c r="CJN69" s="1640"/>
      <c r="CJO69" s="1640"/>
      <c r="CJP69" s="1640"/>
      <c r="CJQ69" s="1640"/>
      <c r="CJR69" s="1640"/>
      <c r="CJS69" s="1640"/>
      <c r="CJT69" s="1640"/>
      <c r="CJU69" s="1640"/>
      <c r="CJV69" s="1640"/>
      <c r="CJW69" s="1640"/>
      <c r="CJX69" s="1640"/>
      <c r="CJY69" s="1640"/>
      <c r="CJZ69" s="1640"/>
      <c r="CKA69" s="1640"/>
      <c r="CKB69" s="1640"/>
      <c r="CKC69" s="1640"/>
      <c r="CKD69" s="1640"/>
      <c r="CKE69" s="1640"/>
      <c r="CKF69" s="1640"/>
      <c r="CKG69" s="1640"/>
      <c r="CKH69" s="1640"/>
      <c r="CKI69" s="1640"/>
      <c r="CKJ69" s="1640"/>
      <c r="CKK69" s="1640"/>
      <c r="CKL69" s="1640"/>
      <c r="CKM69" s="1640"/>
      <c r="CKN69" s="1640"/>
      <c r="CKO69" s="1640"/>
      <c r="CKP69" s="1640"/>
      <c r="CKQ69" s="1640"/>
      <c r="CKR69" s="1640"/>
      <c r="CKS69" s="1640"/>
      <c r="CKT69" s="1640"/>
      <c r="CKU69" s="1640"/>
      <c r="CKV69" s="1640"/>
      <c r="CKW69" s="1640"/>
      <c r="CKX69" s="1640"/>
      <c r="CKY69" s="1640"/>
      <c r="CKZ69" s="1640"/>
      <c r="CLA69" s="1640"/>
      <c r="CLB69" s="1640"/>
      <c r="CLC69" s="1640"/>
      <c r="CLD69" s="1640"/>
      <c r="CLE69" s="1640"/>
      <c r="CLF69" s="1640"/>
      <c r="CLG69" s="1640"/>
      <c r="CLH69" s="1640"/>
      <c r="CLI69" s="1640"/>
      <c r="CLJ69" s="1640"/>
      <c r="CLK69" s="1640"/>
      <c r="CLL69" s="1640"/>
      <c r="CLM69" s="1640"/>
      <c r="CLN69" s="1640"/>
      <c r="CLO69" s="1640"/>
      <c r="CLP69" s="1640"/>
      <c r="CLQ69" s="1640"/>
      <c r="CLR69" s="1640"/>
      <c r="CLS69" s="1640"/>
      <c r="CLT69" s="1640"/>
      <c r="CLU69" s="1640"/>
      <c r="CLV69" s="1640"/>
      <c r="CLW69" s="1640"/>
      <c r="CLX69" s="1640"/>
      <c r="CLY69" s="1640"/>
      <c r="CLZ69" s="1640"/>
      <c r="CMA69" s="1640"/>
      <c r="CMB69" s="1640"/>
      <c r="CMC69" s="1640"/>
      <c r="CMD69" s="1640"/>
      <c r="CME69" s="1640"/>
      <c r="CMF69" s="1640"/>
      <c r="CMG69" s="1640"/>
      <c r="CMH69" s="1640"/>
      <c r="CMI69" s="1640"/>
      <c r="CMJ69" s="1640"/>
      <c r="CMK69" s="1640"/>
      <c r="CML69" s="1640"/>
      <c r="CMM69" s="1640"/>
      <c r="CMN69" s="1640"/>
      <c r="CMO69" s="1640"/>
      <c r="CMP69" s="1640"/>
      <c r="CMQ69" s="1640"/>
      <c r="CMR69" s="1640"/>
      <c r="CMS69" s="1640"/>
      <c r="CMT69" s="1640"/>
      <c r="CMU69" s="1640"/>
      <c r="CMV69" s="1640"/>
      <c r="CMW69" s="1640"/>
      <c r="CMX69" s="1640"/>
      <c r="CMY69" s="1640"/>
      <c r="CMZ69" s="1640"/>
      <c r="CNA69" s="1640"/>
      <c r="CNB69" s="1640"/>
      <c r="CNC69" s="1640"/>
      <c r="CND69" s="1640"/>
      <c r="CNE69" s="1640"/>
      <c r="CNF69" s="1640"/>
      <c r="CNG69" s="1640"/>
      <c r="CNH69" s="1640"/>
      <c r="CNI69" s="1640"/>
      <c r="CNJ69" s="1640"/>
      <c r="CNK69" s="1640"/>
      <c r="CNL69" s="1640"/>
      <c r="CNM69" s="1640"/>
      <c r="CNN69" s="1640"/>
      <c r="CNO69" s="1640"/>
      <c r="CNP69" s="1640"/>
      <c r="CNQ69" s="1640"/>
      <c r="CNR69" s="1640"/>
      <c r="CNS69" s="1640"/>
      <c r="CNT69" s="1640"/>
      <c r="CNU69" s="1640"/>
      <c r="CNV69" s="1640"/>
      <c r="CNW69" s="1640"/>
      <c r="CNX69" s="1640"/>
      <c r="CNY69" s="1640"/>
      <c r="CNZ69" s="1640"/>
      <c r="COA69" s="1640"/>
      <c r="COB69" s="1640"/>
      <c r="COC69" s="1640"/>
      <c r="COD69" s="1640"/>
      <c r="COE69" s="1640"/>
      <c r="COF69" s="1640"/>
      <c r="COG69" s="1640"/>
      <c r="COH69" s="1640"/>
      <c r="COI69" s="1640"/>
      <c r="COJ69" s="1640"/>
      <c r="COK69" s="1640"/>
      <c r="COL69" s="1640"/>
      <c r="COM69" s="1640"/>
      <c r="CON69" s="1640"/>
      <c r="COO69" s="1640"/>
      <c r="COP69" s="1640"/>
      <c r="COQ69" s="1640"/>
      <c r="COR69" s="1640"/>
      <c r="COS69" s="1640"/>
      <c r="COT69" s="1640"/>
      <c r="COU69" s="1640"/>
      <c r="COV69" s="1640"/>
      <c r="COW69" s="1640"/>
      <c r="COX69" s="1640"/>
      <c r="COY69" s="1640"/>
      <c r="COZ69" s="1640"/>
      <c r="CPA69" s="1640"/>
      <c r="CPB69" s="1640"/>
      <c r="CPC69" s="1640"/>
      <c r="CPD69" s="1640"/>
      <c r="CPE69" s="1640"/>
      <c r="CPF69" s="1640"/>
      <c r="CPG69" s="1640"/>
      <c r="CPH69" s="1640"/>
      <c r="CPI69" s="1640"/>
      <c r="CPJ69" s="1640"/>
      <c r="CPK69" s="1640"/>
      <c r="CPL69" s="1640"/>
      <c r="CPM69" s="1640"/>
      <c r="CPN69" s="1640"/>
      <c r="CPO69" s="1640"/>
      <c r="CPP69" s="1640"/>
      <c r="CPQ69" s="1640"/>
      <c r="CPR69" s="1640"/>
      <c r="CPS69" s="1640"/>
      <c r="CPT69" s="1640"/>
      <c r="CPU69" s="1640"/>
      <c r="CPV69" s="1640"/>
      <c r="CPW69" s="1640"/>
      <c r="CPX69" s="1640"/>
      <c r="CPY69" s="1640"/>
      <c r="CPZ69" s="1640"/>
      <c r="CQA69" s="1640"/>
      <c r="CQB69" s="1640"/>
      <c r="CQC69" s="1640"/>
      <c r="CQD69" s="1640"/>
      <c r="CQE69" s="1640"/>
      <c r="CQF69" s="1640"/>
      <c r="CQG69" s="1640"/>
      <c r="CQH69" s="1640"/>
      <c r="CQI69" s="1640"/>
      <c r="CQJ69" s="1640"/>
      <c r="CQK69" s="1640"/>
      <c r="CQL69" s="1640"/>
      <c r="CQM69" s="1640"/>
      <c r="CQN69" s="1640"/>
      <c r="CQO69" s="1640"/>
      <c r="CQP69" s="1640"/>
      <c r="CQQ69" s="1640"/>
      <c r="CQR69" s="1640"/>
      <c r="CQS69" s="1640"/>
      <c r="CQT69" s="1640"/>
      <c r="CQU69" s="1640"/>
      <c r="CQV69" s="1640"/>
      <c r="CQW69" s="1640"/>
      <c r="CQX69" s="1640"/>
      <c r="CQY69" s="1640"/>
      <c r="CQZ69" s="1640"/>
      <c r="CRA69" s="1640"/>
      <c r="CRB69" s="1640"/>
      <c r="CRC69" s="1640"/>
      <c r="CRD69" s="1640"/>
      <c r="CRE69" s="1640"/>
      <c r="CRF69" s="1640"/>
      <c r="CRG69" s="1640"/>
      <c r="CRH69" s="1640"/>
      <c r="CRI69" s="1640"/>
      <c r="CRJ69" s="1640"/>
      <c r="CRK69" s="1640"/>
      <c r="CRL69" s="1640"/>
      <c r="CRM69" s="1640"/>
      <c r="CRN69" s="1640"/>
      <c r="CRO69" s="1640"/>
      <c r="CRP69" s="1640"/>
      <c r="CRQ69" s="1640"/>
      <c r="CRR69" s="1640"/>
      <c r="CRS69" s="1640"/>
      <c r="CRT69" s="1640"/>
      <c r="CRU69" s="1640"/>
      <c r="CRV69" s="1640"/>
      <c r="CRW69" s="1640"/>
      <c r="CRX69" s="1640"/>
      <c r="CRY69" s="1640"/>
      <c r="CRZ69" s="1640"/>
      <c r="CSA69" s="1640"/>
      <c r="CSB69" s="1640"/>
      <c r="CSC69" s="1640"/>
      <c r="CSD69" s="1640"/>
      <c r="CSE69" s="1640"/>
      <c r="CSF69" s="1640"/>
      <c r="CSG69" s="1640"/>
      <c r="CSH69" s="1640"/>
      <c r="CSI69" s="1640"/>
      <c r="CSJ69" s="1640"/>
      <c r="CSK69" s="1640"/>
      <c r="CSL69" s="1640"/>
      <c r="CSM69" s="1640"/>
      <c r="CSN69" s="1640"/>
      <c r="CSO69" s="1640"/>
      <c r="CSP69" s="1640"/>
      <c r="CSQ69" s="1640"/>
      <c r="CSR69" s="1640"/>
      <c r="CSS69" s="1640"/>
      <c r="CST69" s="1640"/>
      <c r="CSU69" s="1640"/>
      <c r="CSV69" s="1640"/>
      <c r="CSW69" s="1640"/>
      <c r="CSX69" s="1640"/>
      <c r="CSY69" s="1640"/>
      <c r="CSZ69" s="1640"/>
      <c r="CTA69" s="1640"/>
      <c r="CTB69" s="1640"/>
      <c r="CTC69" s="1640"/>
      <c r="CTD69" s="1640"/>
      <c r="CTE69" s="1640"/>
      <c r="CTF69" s="1640"/>
      <c r="CTG69" s="1640"/>
      <c r="CTH69" s="1640"/>
      <c r="CTI69" s="1640"/>
      <c r="CTJ69" s="1640"/>
      <c r="CTK69" s="1640"/>
      <c r="CTL69" s="1640"/>
      <c r="CTM69" s="1640"/>
      <c r="CTN69" s="1640"/>
      <c r="CTO69" s="1640"/>
      <c r="CTP69" s="1640"/>
      <c r="CTQ69" s="1640"/>
      <c r="CTR69" s="1640"/>
      <c r="CTS69" s="1640"/>
      <c r="CTT69" s="1640"/>
      <c r="CTU69" s="1640"/>
      <c r="CTV69" s="1640"/>
      <c r="CTW69" s="1640"/>
      <c r="CTX69" s="1640"/>
      <c r="CTY69" s="1640"/>
      <c r="CTZ69" s="1640"/>
      <c r="CUA69" s="1640"/>
      <c r="CUB69" s="1640"/>
      <c r="CUC69" s="1640"/>
      <c r="CUD69" s="1640"/>
      <c r="CUE69" s="1640"/>
      <c r="CUF69" s="1640"/>
      <c r="CUG69" s="1640"/>
      <c r="CUH69" s="1640"/>
      <c r="CUI69" s="1640"/>
      <c r="CUJ69" s="1640"/>
      <c r="CUK69" s="1640"/>
      <c r="CUL69" s="1640"/>
      <c r="CUM69" s="1640"/>
      <c r="CUN69" s="1640"/>
      <c r="CUO69" s="1640"/>
      <c r="CUP69" s="1640"/>
      <c r="CUQ69" s="1640"/>
      <c r="CUR69" s="1640"/>
      <c r="CUS69" s="1640"/>
      <c r="CUT69" s="1640"/>
      <c r="CUU69" s="1640"/>
      <c r="CUV69" s="1640"/>
      <c r="CUW69" s="1640"/>
      <c r="CUX69" s="1640"/>
      <c r="CUY69" s="1640"/>
      <c r="CUZ69" s="1640"/>
      <c r="CVA69" s="1640"/>
      <c r="CVB69" s="1640"/>
      <c r="CVC69" s="1640"/>
      <c r="CVD69" s="1640"/>
      <c r="CVE69" s="1640"/>
      <c r="CVF69" s="1640"/>
      <c r="CVG69" s="1640"/>
      <c r="CVH69" s="1640"/>
      <c r="CVI69" s="1640"/>
      <c r="CVJ69" s="1640"/>
      <c r="CVK69" s="1640"/>
      <c r="CVL69" s="1640"/>
      <c r="CVM69" s="1640"/>
      <c r="CVN69" s="1640"/>
      <c r="CVO69" s="1640"/>
      <c r="CVP69" s="1640"/>
      <c r="CVQ69" s="1640"/>
      <c r="CVR69" s="1640"/>
      <c r="CVS69" s="1640"/>
      <c r="CVT69" s="1640"/>
      <c r="CVU69" s="1640"/>
      <c r="CVV69" s="1640"/>
      <c r="CVW69" s="1640"/>
      <c r="CVX69" s="1640"/>
      <c r="CVY69" s="1640"/>
      <c r="CVZ69" s="1640"/>
      <c r="CWA69" s="1640"/>
      <c r="CWB69" s="1640"/>
      <c r="CWC69" s="1640"/>
      <c r="CWD69" s="1640"/>
      <c r="CWE69" s="1640"/>
      <c r="CWF69" s="1640"/>
      <c r="CWG69" s="1640"/>
      <c r="CWH69" s="1640"/>
      <c r="CWI69" s="1640"/>
      <c r="CWJ69" s="1640"/>
      <c r="CWK69" s="1640"/>
      <c r="CWL69" s="1640"/>
      <c r="CWM69" s="1640"/>
      <c r="CWN69" s="1640"/>
      <c r="CWO69" s="1640"/>
      <c r="CWP69" s="1640"/>
      <c r="CWQ69" s="1640"/>
      <c r="CWR69" s="1640"/>
      <c r="CWS69" s="1640"/>
      <c r="CWT69" s="1640"/>
      <c r="CWU69" s="1640"/>
      <c r="CWV69" s="1640"/>
      <c r="CWW69" s="1640"/>
      <c r="CWX69" s="1640"/>
      <c r="CWY69" s="1640"/>
      <c r="CWZ69" s="1640"/>
      <c r="CXA69" s="1640"/>
      <c r="CXB69" s="1640"/>
      <c r="CXC69" s="1640"/>
      <c r="CXD69" s="1640"/>
      <c r="CXE69" s="1640"/>
      <c r="CXF69" s="1640"/>
      <c r="CXG69" s="1640"/>
      <c r="CXH69" s="1640"/>
      <c r="CXI69" s="1640"/>
      <c r="CXJ69" s="1640"/>
      <c r="CXK69" s="1640"/>
      <c r="CXL69" s="1640"/>
      <c r="CXM69" s="1640"/>
      <c r="CXN69" s="1640"/>
      <c r="CXO69" s="1640"/>
      <c r="CXP69" s="1640"/>
      <c r="CXQ69" s="1640"/>
      <c r="CXR69" s="1640"/>
      <c r="CXS69" s="1640"/>
      <c r="CXT69" s="1640"/>
      <c r="CXU69" s="1640"/>
      <c r="CXV69" s="1640"/>
      <c r="CXW69" s="1640"/>
      <c r="CXX69" s="1640"/>
      <c r="CXY69" s="1640"/>
      <c r="CXZ69" s="1640"/>
      <c r="CYA69" s="1640"/>
      <c r="CYB69" s="1640"/>
      <c r="CYC69" s="1640"/>
      <c r="CYD69" s="1640"/>
      <c r="CYE69" s="1640"/>
      <c r="CYF69" s="1640"/>
      <c r="CYG69" s="1640"/>
      <c r="CYH69" s="1640"/>
      <c r="CYI69" s="1640"/>
      <c r="CYJ69" s="1640"/>
      <c r="CYK69" s="1640"/>
      <c r="CYL69" s="1640"/>
      <c r="CYM69" s="1640"/>
      <c r="CYN69" s="1640"/>
      <c r="CYO69" s="1640"/>
      <c r="CYP69" s="1640"/>
      <c r="CYQ69" s="1640"/>
      <c r="CYR69" s="1640"/>
      <c r="CYS69" s="1640"/>
      <c r="CYT69" s="1640"/>
      <c r="CYU69" s="1640"/>
      <c r="CYV69" s="1640"/>
      <c r="CYW69" s="1640"/>
      <c r="CYX69" s="1640"/>
      <c r="CYY69" s="1640"/>
      <c r="CYZ69" s="1640"/>
      <c r="CZA69" s="1640"/>
      <c r="CZB69" s="1640"/>
      <c r="CZC69" s="1640"/>
      <c r="CZD69" s="1640"/>
      <c r="CZE69" s="1640"/>
      <c r="CZF69" s="1640"/>
      <c r="CZG69" s="1640"/>
      <c r="CZH69" s="1640"/>
      <c r="CZI69" s="1640"/>
      <c r="CZJ69" s="1640"/>
      <c r="CZK69" s="1640"/>
      <c r="CZL69" s="1640"/>
      <c r="CZM69" s="1640"/>
      <c r="CZN69" s="1640"/>
      <c r="CZO69" s="1640"/>
      <c r="CZP69" s="1640"/>
      <c r="CZQ69" s="1640"/>
      <c r="CZR69" s="1640"/>
      <c r="CZS69" s="1640"/>
      <c r="CZT69" s="1640"/>
      <c r="CZU69" s="1640"/>
      <c r="CZV69" s="1640"/>
      <c r="CZW69" s="1640"/>
      <c r="CZX69" s="1640"/>
      <c r="CZY69" s="1640"/>
      <c r="CZZ69" s="1640"/>
      <c r="DAA69" s="1640"/>
      <c r="DAB69" s="1640"/>
      <c r="DAC69" s="1640"/>
      <c r="DAD69" s="1640"/>
      <c r="DAE69" s="1640"/>
      <c r="DAF69" s="1640"/>
      <c r="DAG69" s="1640"/>
      <c r="DAH69" s="1640"/>
      <c r="DAI69" s="1640"/>
      <c r="DAJ69" s="1640"/>
      <c r="DAK69" s="1640"/>
      <c r="DAL69" s="1640"/>
      <c r="DAM69" s="1640"/>
      <c r="DAN69" s="1640"/>
      <c r="DAO69" s="1640"/>
      <c r="DAP69" s="1640"/>
      <c r="DAQ69" s="1640"/>
      <c r="DAR69" s="1640"/>
      <c r="DAS69" s="1640"/>
      <c r="DAT69" s="1640"/>
      <c r="DAU69" s="1640"/>
      <c r="DAV69" s="1640"/>
      <c r="DAW69" s="1640"/>
      <c r="DAX69" s="1640"/>
      <c r="DAY69" s="1640"/>
      <c r="DAZ69" s="1640"/>
      <c r="DBA69" s="1640"/>
      <c r="DBB69" s="1640"/>
      <c r="DBC69" s="1640"/>
      <c r="DBD69" s="1640"/>
      <c r="DBE69" s="1640"/>
      <c r="DBF69" s="1640"/>
      <c r="DBG69" s="1640"/>
      <c r="DBH69" s="1640"/>
      <c r="DBI69" s="1640"/>
      <c r="DBJ69" s="1640"/>
      <c r="DBK69" s="1640"/>
      <c r="DBL69" s="1640"/>
      <c r="DBM69" s="1640"/>
      <c r="DBN69" s="1640"/>
      <c r="DBO69" s="1640"/>
      <c r="DBP69" s="1640"/>
      <c r="DBQ69" s="1640"/>
      <c r="DBR69" s="1640"/>
      <c r="DBS69" s="1640"/>
      <c r="DBT69" s="1640"/>
      <c r="DBU69" s="1640"/>
      <c r="DBV69" s="1640"/>
      <c r="DBW69" s="1640"/>
      <c r="DBX69" s="1640"/>
      <c r="DBY69" s="1640"/>
      <c r="DBZ69" s="1640"/>
      <c r="DCA69" s="1640"/>
      <c r="DCB69" s="1640"/>
      <c r="DCC69" s="1640"/>
      <c r="DCD69" s="1640"/>
      <c r="DCE69" s="1640"/>
      <c r="DCF69" s="1640"/>
      <c r="DCG69" s="1640"/>
      <c r="DCH69" s="1640"/>
      <c r="DCI69" s="1640"/>
      <c r="DCJ69" s="1640"/>
      <c r="DCK69" s="1640"/>
      <c r="DCL69" s="1640"/>
      <c r="DCM69" s="1640"/>
      <c r="DCN69" s="1640"/>
      <c r="DCO69" s="1640"/>
      <c r="DCP69" s="1640"/>
      <c r="DCQ69" s="1640"/>
      <c r="DCR69" s="1640"/>
      <c r="DCS69" s="1640"/>
      <c r="DCT69" s="1640"/>
      <c r="DCU69" s="1640"/>
      <c r="DCV69" s="1640"/>
      <c r="DCW69" s="1640"/>
      <c r="DCX69" s="1640"/>
      <c r="DCY69" s="1640"/>
      <c r="DCZ69" s="1640"/>
      <c r="DDA69" s="1640"/>
      <c r="DDB69" s="1640"/>
      <c r="DDC69" s="1640"/>
      <c r="DDD69" s="1640"/>
      <c r="DDE69" s="1640"/>
      <c r="DDF69" s="1640"/>
      <c r="DDG69" s="1640"/>
      <c r="DDH69" s="1640"/>
      <c r="DDI69" s="1640"/>
      <c r="DDJ69" s="1640"/>
      <c r="DDK69" s="1640"/>
      <c r="DDL69" s="1640"/>
      <c r="DDM69" s="1640"/>
      <c r="DDN69" s="1640"/>
      <c r="DDO69" s="1640"/>
      <c r="DDP69" s="1640"/>
      <c r="DDQ69" s="1640"/>
      <c r="DDR69" s="1640"/>
      <c r="DDS69" s="1640"/>
      <c r="DDT69" s="1640"/>
      <c r="DDU69" s="1640"/>
      <c r="DDV69" s="1640"/>
      <c r="DDW69" s="1640"/>
      <c r="DDX69" s="1640"/>
      <c r="DDY69" s="1640"/>
      <c r="DDZ69" s="1640"/>
      <c r="DEA69" s="1640"/>
      <c r="DEB69" s="1640"/>
      <c r="DEC69" s="1640"/>
      <c r="DED69" s="1640"/>
      <c r="DEE69" s="1640"/>
      <c r="DEF69" s="1640"/>
      <c r="DEG69" s="1640"/>
      <c r="DEH69" s="1640"/>
      <c r="DEI69" s="1640"/>
      <c r="DEJ69" s="1640"/>
      <c r="DEK69" s="1640"/>
      <c r="DEL69" s="1640"/>
      <c r="DEM69" s="1640"/>
      <c r="DEN69" s="1640"/>
      <c r="DEO69" s="1640"/>
      <c r="DEP69" s="1640"/>
      <c r="DEQ69" s="1640"/>
      <c r="DER69" s="1640"/>
      <c r="DES69" s="1640"/>
      <c r="DET69" s="1640"/>
      <c r="DEU69" s="1640"/>
      <c r="DEV69" s="1640"/>
      <c r="DEW69" s="1640"/>
      <c r="DEX69" s="1640"/>
      <c r="DEY69" s="1640"/>
      <c r="DEZ69" s="1640"/>
      <c r="DFA69" s="1640"/>
      <c r="DFB69" s="1640"/>
      <c r="DFC69" s="1640"/>
      <c r="DFD69" s="1640"/>
      <c r="DFE69" s="1640"/>
      <c r="DFF69" s="1640"/>
      <c r="DFG69" s="1640"/>
      <c r="DFH69" s="1640"/>
      <c r="DFI69" s="1640"/>
      <c r="DFJ69" s="1640"/>
      <c r="DFK69" s="1640"/>
      <c r="DFL69" s="1640"/>
      <c r="DFM69" s="1640"/>
      <c r="DFN69" s="1640"/>
      <c r="DFO69" s="1640"/>
      <c r="DFP69" s="1640"/>
      <c r="DFQ69" s="1640"/>
      <c r="DFR69" s="1640"/>
      <c r="DFS69" s="1640"/>
      <c r="DFT69" s="1640"/>
      <c r="DFU69" s="1640"/>
      <c r="DFV69" s="1640"/>
      <c r="DFW69" s="1640"/>
      <c r="DFX69" s="1640"/>
      <c r="DFY69" s="1640"/>
      <c r="DFZ69" s="1640"/>
      <c r="DGA69" s="1640"/>
      <c r="DGB69" s="1640"/>
      <c r="DGC69" s="1640"/>
      <c r="DGD69" s="1640"/>
      <c r="DGE69" s="1640"/>
      <c r="DGF69" s="1640"/>
      <c r="DGG69" s="1640"/>
      <c r="DGH69" s="1640"/>
      <c r="DGI69" s="1640"/>
      <c r="DGJ69" s="1640"/>
      <c r="DGK69" s="1640"/>
      <c r="DGL69" s="1640"/>
      <c r="DGM69" s="1640"/>
      <c r="DGN69" s="1640"/>
      <c r="DGO69" s="1640"/>
      <c r="DGP69" s="1640"/>
      <c r="DGQ69" s="1640"/>
      <c r="DGR69" s="1640"/>
      <c r="DGS69" s="1640"/>
      <c r="DGT69" s="1640"/>
      <c r="DGU69" s="1640"/>
      <c r="DGV69" s="1640"/>
      <c r="DGW69" s="1640"/>
      <c r="DGX69" s="1640"/>
      <c r="DGY69" s="1640"/>
      <c r="DGZ69" s="1640"/>
      <c r="DHA69" s="1640"/>
      <c r="DHB69" s="1640"/>
      <c r="DHC69" s="1640"/>
      <c r="DHD69" s="1640"/>
      <c r="DHE69" s="1640"/>
      <c r="DHF69" s="1640"/>
      <c r="DHG69" s="1640"/>
      <c r="DHH69" s="1640"/>
      <c r="DHI69" s="1640"/>
      <c r="DHJ69" s="1640"/>
      <c r="DHK69" s="1640"/>
      <c r="DHL69" s="1640"/>
      <c r="DHM69" s="1640"/>
      <c r="DHN69" s="1640"/>
      <c r="DHO69" s="1640"/>
      <c r="DHP69" s="1640"/>
      <c r="DHQ69" s="1640"/>
      <c r="DHR69" s="1640"/>
      <c r="DHS69" s="1640"/>
      <c r="DHT69" s="1640"/>
      <c r="DHU69" s="1640"/>
      <c r="DHV69" s="1640"/>
      <c r="DHW69" s="1640"/>
      <c r="DHX69" s="1640"/>
      <c r="DHY69" s="1640"/>
      <c r="DHZ69" s="1640"/>
      <c r="DIA69" s="1640"/>
      <c r="DIB69" s="1640"/>
      <c r="DIC69" s="1640"/>
      <c r="DID69" s="1640"/>
      <c r="DIE69" s="1640"/>
      <c r="DIF69" s="1640"/>
      <c r="DIG69" s="1640"/>
      <c r="DIH69" s="1640"/>
      <c r="DII69" s="1640"/>
      <c r="DIJ69" s="1640"/>
      <c r="DIK69" s="1640"/>
      <c r="DIL69" s="1640"/>
      <c r="DIM69" s="1640"/>
      <c r="DIN69" s="1640"/>
      <c r="DIO69" s="1640"/>
      <c r="DIP69" s="1640"/>
      <c r="DIQ69" s="1640"/>
      <c r="DIR69" s="1640"/>
      <c r="DIS69" s="1640"/>
      <c r="DIT69" s="1640"/>
      <c r="DIU69" s="1640"/>
      <c r="DIV69" s="1640"/>
      <c r="DIW69" s="1640"/>
      <c r="DIX69" s="1640"/>
      <c r="DIY69" s="1640"/>
      <c r="DIZ69" s="1640"/>
      <c r="DJA69" s="1640"/>
      <c r="DJB69" s="1640"/>
      <c r="DJC69" s="1640"/>
      <c r="DJD69" s="1640"/>
      <c r="DJE69" s="1640"/>
      <c r="DJF69" s="1640"/>
      <c r="DJG69" s="1640"/>
      <c r="DJH69" s="1640"/>
      <c r="DJI69" s="1640"/>
      <c r="DJJ69" s="1640"/>
      <c r="DJK69" s="1640"/>
      <c r="DJL69" s="1640"/>
      <c r="DJM69" s="1640"/>
      <c r="DJN69" s="1640"/>
      <c r="DJO69" s="1640"/>
      <c r="DJP69" s="1640"/>
      <c r="DJQ69" s="1640"/>
      <c r="DJR69" s="1640"/>
      <c r="DJS69" s="1640"/>
      <c r="DJT69" s="1640"/>
      <c r="DJU69" s="1640"/>
      <c r="DJV69" s="1640"/>
      <c r="DJW69" s="1640"/>
      <c r="DJX69" s="1640"/>
      <c r="DJY69" s="1640"/>
      <c r="DJZ69" s="1640"/>
      <c r="DKA69" s="1640"/>
      <c r="DKB69" s="1640"/>
      <c r="DKC69" s="1640"/>
      <c r="DKD69" s="1640"/>
      <c r="DKE69" s="1640"/>
      <c r="DKF69" s="1640"/>
      <c r="DKG69" s="1640"/>
      <c r="DKH69" s="1640"/>
      <c r="DKI69" s="1640"/>
      <c r="DKJ69" s="1640"/>
      <c r="DKK69" s="1640"/>
      <c r="DKL69" s="1640"/>
      <c r="DKM69" s="1640"/>
      <c r="DKN69" s="1640"/>
      <c r="DKO69" s="1640"/>
      <c r="DKP69" s="1640"/>
      <c r="DKQ69" s="1640"/>
      <c r="DKR69" s="1640"/>
      <c r="DKS69" s="1640"/>
      <c r="DKT69" s="1640"/>
      <c r="DKU69" s="1640"/>
      <c r="DKV69" s="1640"/>
      <c r="DKW69" s="1640"/>
      <c r="DKX69" s="1640"/>
      <c r="DKY69" s="1640"/>
      <c r="DKZ69" s="1640"/>
      <c r="DLA69" s="1640"/>
      <c r="DLB69" s="1640"/>
      <c r="DLC69" s="1640"/>
      <c r="DLD69" s="1640"/>
      <c r="DLE69" s="1640"/>
      <c r="DLF69" s="1640"/>
      <c r="DLG69" s="1640"/>
      <c r="DLH69" s="1640"/>
      <c r="DLI69" s="1640"/>
      <c r="DLJ69" s="1640"/>
      <c r="DLK69" s="1640"/>
      <c r="DLL69" s="1640"/>
      <c r="DLM69" s="1640"/>
      <c r="DLN69" s="1640"/>
      <c r="DLO69" s="1640"/>
      <c r="DLP69" s="1640"/>
      <c r="DLQ69" s="1640"/>
      <c r="DLR69" s="1640"/>
      <c r="DLS69" s="1640"/>
      <c r="DLT69" s="1640"/>
      <c r="DLU69" s="1640"/>
      <c r="DLV69" s="1640"/>
      <c r="DLW69" s="1640"/>
      <c r="DLX69" s="1640"/>
      <c r="DLY69" s="1640"/>
      <c r="DLZ69" s="1640"/>
      <c r="DMA69" s="1640"/>
      <c r="DMB69" s="1640"/>
      <c r="DMC69" s="1640"/>
      <c r="DMD69" s="1640"/>
      <c r="DME69" s="1640"/>
      <c r="DMF69" s="1640"/>
      <c r="DMG69" s="1640"/>
      <c r="DMH69" s="1640"/>
      <c r="DMI69" s="1640"/>
      <c r="DMJ69" s="1640"/>
      <c r="DMK69" s="1640"/>
      <c r="DML69" s="1640"/>
      <c r="DMM69" s="1640"/>
      <c r="DMN69" s="1640"/>
      <c r="DMO69" s="1640"/>
      <c r="DMP69" s="1640"/>
      <c r="DMQ69" s="1640"/>
      <c r="DMR69" s="1640"/>
      <c r="DMS69" s="1640"/>
      <c r="DMT69" s="1640"/>
      <c r="DMU69" s="1640"/>
      <c r="DMV69" s="1640"/>
      <c r="DMW69" s="1640"/>
      <c r="DMX69" s="1640"/>
      <c r="DMY69" s="1640"/>
      <c r="DMZ69" s="1640"/>
      <c r="DNA69" s="1640"/>
      <c r="DNB69" s="1640"/>
      <c r="DNC69" s="1640"/>
      <c r="DND69" s="1640"/>
      <c r="DNE69" s="1640"/>
      <c r="DNF69" s="1640"/>
      <c r="DNG69" s="1640"/>
      <c r="DNH69" s="1640"/>
      <c r="DNI69" s="1640"/>
      <c r="DNJ69" s="1640"/>
      <c r="DNK69" s="1640"/>
      <c r="DNL69" s="1640"/>
      <c r="DNM69" s="1640"/>
      <c r="DNN69" s="1640"/>
      <c r="DNO69" s="1640"/>
      <c r="DNP69" s="1640"/>
      <c r="DNQ69" s="1640"/>
      <c r="DNR69" s="1640"/>
      <c r="DNS69" s="1640"/>
      <c r="DNT69" s="1640"/>
      <c r="DNU69" s="1640"/>
      <c r="DNV69" s="1640"/>
      <c r="DNW69" s="1640"/>
      <c r="DNX69" s="1640"/>
      <c r="DNY69" s="1640"/>
      <c r="DNZ69" s="1640"/>
      <c r="DOA69" s="1640"/>
      <c r="DOB69" s="1640"/>
      <c r="DOC69" s="1640"/>
      <c r="DOD69" s="1640"/>
      <c r="DOE69" s="1640"/>
      <c r="DOF69" s="1640"/>
      <c r="DOG69" s="1640"/>
      <c r="DOH69" s="1640"/>
      <c r="DOI69" s="1640"/>
      <c r="DOJ69" s="1640"/>
      <c r="DOK69" s="1640"/>
      <c r="DOL69" s="1640"/>
      <c r="DOM69" s="1640"/>
      <c r="DON69" s="1640"/>
      <c r="DOO69" s="1640"/>
      <c r="DOP69" s="1640"/>
      <c r="DOQ69" s="1640"/>
      <c r="DOR69" s="1640"/>
      <c r="DOS69" s="1640"/>
      <c r="DOT69" s="1640"/>
      <c r="DOU69" s="1640"/>
      <c r="DOV69" s="1640"/>
      <c r="DOW69" s="1640"/>
      <c r="DOX69" s="1640"/>
      <c r="DOY69" s="1640"/>
      <c r="DOZ69" s="1640"/>
      <c r="DPA69" s="1640"/>
      <c r="DPB69" s="1640"/>
      <c r="DPC69" s="1640"/>
      <c r="DPD69" s="1640"/>
      <c r="DPE69" s="1640"/>
      <c r="DPF69" s="1640"/>
      <c r="DPG69" s="1640"/>
      <c r="DPH69" s="1640"/>
      <c r="DPI69" s="1640"/>
      <c r="DPJ69" s="1640"/>
      <c r="DPK69" s="1640"/>
      <c r="DPL69" s="1640"/>
      <c r="DPM69" s="1640"/>
      <c r="DPN69" s="1640"/>
      <c r="DPO69" s="1640"/>
      <c r="DPP69" s="1640"/>
      <c r="DPQ69" s="1640"/>
      <c r="DPR69" s="1640"/>
      <c r="DPS69" s="1640"/>
      <c r="DPT69" s="1640"/>
      <c r="DPU69" s="1640"/>
      <c r="DPV69" s="1640"/>
      <c r="DPW69" s="1640"/>
      <c r="DPX69" s="1640"/>
      <c r="DPY69" s="1640"/>
      <c r="DPZ69" s="1640"/>
      <c r="DQA69" s="1640"/>
      <c r="DQB69" s="1640"/>
      <c r="DQC69" s="1640"/>
      <c r="DQD69" s="1640"/>
      <c r="DQE69" s="1640"/>
      <c r="DQF69" s="1640"/>
      <c r="DQG69" s="1640"/>
      <c r="DQH69" s="1640"/>
      <c r="DQI69" s="1640"/>
      <c r="DQJ69" s="1640"/>
      <c r="DQK69" s="1640"/>
      <c r="DQL69" s="1640"/>
      <c r="DQM69" s="1640"/>
      <c r="DQN69" s="1640"/>
      <c r="DQO69" s="1640"/>
      <c r="DQP69" s="1640"/>
      <c r="DQQ69" s="1640"/>
      <c r="DQR69" s="1640"/>
      <c r="DQS69" s="1640"/>
      <c r="DQT69" s="1640"/>
      <c r="DQU69" s="1640"/>
      <c r="DQV69" s="1640"/>
      <c r="DQW69" s="1640"/>
      <c r="DQX69" s="1640"/>
      <c r="DQY69" s="1640"/>
      <c r="DQZ69" s="1640"/>
      <c r="DRA69" s="1640"/>
      <c r="DRB69" s="1640"/>
      <c r="DRC69" s="1640"/>
      <c r="DRD69" s="1640"/>
      <c r="DRE69" s="1640"/>
      <c r="DRF69" s="1640"/>
      <c r="DRG69" s="1640"/>
      <c r="DRH69" s="1640"/>
      <c r="DRI69" s="1640"/>
      <c r="DRJ69" s="1640"/>
      <c r="DRK69" s="1640"/>
      <c r="DRL69" s="1640"/>
      <c r="DRM69" s="1640"/>
      <c r="DRN69" s="1640"/>
      <c r="DRO69" s="1640"/>
      <c r="DRP69" s="1640"/>
      <c r="DRQ69" s="1640"/>
      <c r="DRR69" s="1640"/>
      <c r="DRS69" s="1640"/>
      <c r="DRT69" s="1640"/>
      <c r="DRU69" s="1640"/>
      <c r="DRV69" s="1640"/>
      <c r="DRW69" s="1640"/>
      <c r="DRX69" s="1640"/>
      <c r="DRY69" s="1640"/>
      <c r="DRZ69" s="1640"/>
      <c r="DSA69" s="1640"/>
      <c r="DSB69" s="1640"/>
      <c r="DSC69" s="1640"/>
      <c r="DSD69" s="1640"/>
      <c r="DSE69" s="1640"/>
      <c r="DSF69" s="1640"/>
      <c r="DSG69" s="1640"/>
      <c r="DSH69" s="1640"/>
      <c r="DSI69" s="1640"/>
      <c r="DSJ69" s="1640"/>
      <c r="DSK69" s="1640"/>
      <c r="DSL69" s="1640"/>
      <c r="DSM69" s="1640"/>
      <c r="DSN69" s="1640"/>
      <c r="DSO69" s="1640"/>
      <c r="DSP69" s="1640"/>
      <c r="DSQ69" s="1640"/>
      <c r="DSR69" s="1640"/>
      <c r="DSS69" s="1640"/>
      <c r="DST69" s="1640"/>
      <c r="DSU69" s="1640"/>
      <c r="DSV69" s="1640"/>
      <c r="DSW69" s="1640"/>
      <c r="DSX69" s="1640"/>
      <c r="DSY69" s="1640"/>
      <c r="DSZ69" s="1640"/>
      <c r="DTA69" s="1640"/>
      <c r="DTB69" s="1640"/>
      <c r="DTC69" s="1640"/>
      <c r="DTD69" s="1640"/>
      <c r="DTE69" s="1640"/>
      <c r="DTF69" s="1640"/>
      <c r="DTG69" s="1640"/>
      <c r="DTH69" s="1640"/>
      <c r="DTI69" s="1640"/>
      <c r="DTJ69" s="1640"/>
      <c r="DTK69" s="1640"/>
      <c r="DTL69" s="1640"/>
      <c r="DTM69" s="1640"/>
      <c r="DTN69" s="1640"/>
      <c r="DTO69" s="1640"/>
      <c r="DTP69" s="1640"/>
      <c r="DTQ69" s="1640"/>
      <c r="DTR69" s="1640"/>
      <c r="DTS69" s="1640"/>
      <c r="DTT69" s="1640"/>
      <c r="DTU69" s="1640"/>
      <c r="DTV69" s="1640"/>
      <c r="DTW69" s="1640"/>
      <c r="DTX69" s="1640"/>
      <c r="DTY69" s="1640"/>
      <c r="DTZ69" s="1640"/>
      <c r="DUA69" s="1640"/>
      <c r="DUB69" s="1640"/>
      <c r="DUC69" s="1640"/>
      <c r="DUD69" s="1640"/>
      <c r="DUE69" s="1640"/>
      <c r="DUF69" s="1640"/>
      <c r="DUG69" s="1640"/>
      <c r="DUH69" s="1640"/>
      <c r="DUI69" s="1640"/>
      <c r="DUJ69" s="1640"/>
      <c r="DUK69" s="1640"/>
      <c r="DUL69" s="1640"/>
      <c r="DUM69" s="1640"/>
      <c r="DUN69" s="1640"/>
      <c r="DUO69" s="1640"/>
      <c r="DUP69" s="1640"/>
      <c r="DUQ69" s="1640"/>
      <c r="DUR69" s="1640"/>
      <c r="DUS69" s="1640"/>
      <c r="DUT69" s="1640"/>
      <c r="DUU69" s="1640"/>
      <c r="DUV69" s="1640"/>
      <c r="DUW69" s="1640"/>
      <c r="DUX69" s="1640"/>
      <c r="DUY69" s="1640"/>
      <c r="DUZ69" s="1640"/>
      <c r="DVA69" s="1640"/>
      <c r="DVB69" s="1640"/>
      <c r="DVC69" s="1640"/>
      <c r="DVD69" s="1640"/>
      <c r="DVE69" s="1640"/>
      <c r="DVF69" s="1640"/>
      <c r="DVG69" s="1640"/>
      <c r="DVH69" s="1640"/>
      <c r="DVI69" s="1640"/>
      <c r="DVJ69" s="1640"/>
      <c r="DVK69" s="1640"/>
      <c r="DVL69" s="1640"/>
      <c r="DVM69" s="1640"/>
      <c r="DVN69" s="1640"/>
      <c r="DVO69" s="1640"/>
      <c r="DVP69" s="1640"/>
      <c r="DVQ69" s="1640"/>
      <c r="DVR69" s="1640"/>
      <c r="DVS69" s="1640"/>
      <c r="DVT69" s="1640"/>
      <c r="DVU69" s="1640"/>
      <c r="DVV69" s="1640"/>
      <c r="DVW69" s="1640"/>
      <c r="DVX69" s="1640"/>
      <c r="DVY69" s="1640"/>
      <c r="DVZ69" s="1640"/>
      <c r="DWA69" s="1640"/>
      <c r="DWB69" s="1640"/>
      <c r="DWC69" s="1640"/>
      <c r="DWD69" s="1640"/>
      <c r="DWE69" s="1640"/>
      <c r="DWF69" s="1640"/>
      <c r="DWG69" s="1640"/>
      <c r="DWH69" s="1640"/>
      <c r="DWI69" s="1640"/>
      <c r="DWJ69" s="1640"/>
      <c r="DWK69" s="1640"/>
      <c r="DWL69" s="1640"/>
      <c r="DWM69" s="1640"/>
      <c r="DWN69" s="1640"/>
      <c r="DWO69" s="1640"/>
      <c r="DWP69" s="1640"/>
      <c r="DWQ69" s="1640"/>
      <c r="DWR69" s="1640"/>
      <c r="DWS69" s="1640"/>
      <c r="DWT69" s="1640"/>
      <c r="DWU69" s="1640"/>
      <c r="DWV69" s="1640"/>
      <c r="DWW69" s="1640"/>
      <c r="DWX69" s="1640"/>
      <c r="DWY69" s="1640"/>
      <c r="DWZ69" s="1640"/>
      <c r="DXA69" s="1640"/>
      <c r="DXB69" s="1640"/>
      <c r="DXC69" s="1640"/>
      <c r="DXD69" s="1640"/>
      <c r="DXE69" s="1640"/>
      <c r="DXF69" s="1640"/>
      <c r="DXG69" s="1640"/>
      <c r="DXH69" s="1640"/>
      <c r="DXI69" s="1640"/>
      <c r="DXJ69" s="1640"/>
      <c r="DXK69" s="1640"/>
      <c r="DXL69" s="1640"/>
      <c r="DXM69" s="1640"/>
      <c r="DXN69" s="1640"/>
      <c r="DXO69" s="1640"/>
      <c r="DXP69" s="1640"/>
      <c r="DXQ69" s="1640"/>
      <c r="DXR69" s="1640"/>
      <c r="DXS69" s="1640"/>
      <c r="DXT69" s="1640"/>
      <c r="DXU69" s="1640"/>
      <c r="DXV69" s="1640"/>
      <c r="DXW69" s="1640"/>
      <c r="DXX69" s="1640"/>
      <c r="DXY69" s="1640"/>
      <c r="DXZ69" s="1640"/>
      <c r="DYA69" s="1640"/>
      <c r="DYB69" s="1640"/>
      <c r="DYC69" s="1640"/>
      <c r="DYD69" s="1640"/>
      <c r="DYE69" s="1640"/>
      <c r="DYF69" s="1640"/>
      <c r="DYG69" s="1640"/>
      <c r="DYH69" s="1640"/>
      <c r="DYI69" s="1640"/>
      <c r="DYJ69" s="1640"/>
      <c r="DYK69" s="1640"/>
      <c r="DYL69" s="1640"/>
      <c r="DYM69" s="1640"/>
      <c r="DYN69" s="1640"/>
      <c r="DYO69" s="1640"/>
      <c r="DYP69" s="1640"/>
      <c r="DYQ69" s="1640"/>
      <c r="DYR69" s="1640"/>
      <c r="DYS69" s="1640"/>
      <c r="DYT69" s="1640"/>
      <c r="DYU69" s="1640"/>
      <c r="DYV69" s="1640"/>
      <c r="DYW69" s="1640"/>
      <c r="DYX69" s="1640"/>
      <c r="DYY69" s="1640"/>
      <c r="DYZ69" s="1640"/>
      <c r="DZA69" s="1640"/>
      <c r="DZB69" s="1640"/>
      <c r="DZC69" s="1640"/>
      <c r="DZD69" s="1640"/>
      <c r="DZE69" s="1640"/>
      <c r="DZF69" s="1640"/>
      <c r="DZG69" s="1640"/>
      <c r="DZH69" s="1640"/>
      <c r="DZI69" s="1640"/>
      <c r="DZJ69" s="1640"/>
      <c r="DZK69" s="1640"/>
      <c r="DZL69" s="1640"/>
      <c r="DZM69" s="1640"/>
      <c r="DZN69" s="1640"/>
      <c r="DZO69" s="1640"/>
      <c r="DZP69" s="1640"/>
      <c r="DZQ69" s="1640"/>
      <c r="DZR69" s="1640"/>
      <c r="DZS69" s="1640"/>
      <c r="DZT69" s="1640"/>
      <c r="DZU69" s="1640"/>
      <c r="DZV69" s="1640"/>
      <c r="DZW69" s="1640"/>
      <c r="DZX69" s="1640"/>
      <c r="DZY69" s="1640"/>
      <c r="DZZ69" s="1640"/>
      <c r="EAA69" s="1640"/>
      <c r="EAB69" s="1640"/>
      <c r="EAC69" s="1640"/>
      <c r="EAD69" s="1640"/>
      <c r="EAE69" s="1640"/>
      <c r="EAF69" s="1640"/>
      <c r="EAG69" s="1640"/>
      <c r="EAH69" s="1640"/>
      <c r="EAI69" s="1640"/>
      <c r="EAJ69" s="1640"/>
      <c r="EAK69" s="1640"/>
      <c r="EAL69" s="1640"/>
      <c r="EAM69" s="1640"/>
      <c r="EAN69" s="1640"/>
      <c r="EAO69" s="1640"/>
      <c r="EAP69" s="1640"/>
      <c r="EAQ69" s="1640"/>
      <c r="EAR69" s="1640"/>
      <c r="EAS69" s="1640"/>
      <c r="EAT69" s="1640"/>
      <c r="EAU69" s="1640"/>
      <c r="EAV69" s="1640"/>
      <c r="EAW69" s="1640"/>
      <c r="EAX69" s="1640"/>
      <c r="EAY69" s="1640"/>
      <c r="EAZ69" s="1640"/>
      <c r="EBA69" s="1640"/>
      <c r="EBB69" s="1640"/>
      <c r="EBC69" s="1640"/>
      <c r="EBD69" s="1640"/>
      <c r="EBE69" s="1640"/>
      <c r="EBF69" s="1640"/>
      <c r="EBG69" s="1640"/>
      <c r="EBH69" s="1640"/>
      <c r="EBI69" s="1640"/>
      <c r="EBJ69" s="1640"/>
      <c r="EBK69" s="1640"/>
      <c r="EBL69" s="1640"/>
      <c r="EBM69" s="1640"/>
      <c r="EBN69" s="1640"/>
      <c r="EBO69" s="1640"/>
      <c r="EBP69" s="1640"/>
      <c r="EBQ69" s="1640"/>
      <c r="EBR69" s="1640"/>
      <c r="EBS69" s="1640"/>
      <c r="EBT69" s="1640"/>
      <c r="EBU69" s="1640"/>
      <c r="EBV69" s="1640"/>
      <c r="EBW69" s="1640"/>
      <c r="EBX69" s="1640"/>
      <c r="EBY69" s="1640"/>
      <c r="EBZ69" s="1640"/>
      <c r="ECA69" s="1640"/>
      <c r="ECB69" s="1640"/>
      <c r="ECC69" s="1640"/>
      <c r="ECD69" s="1640"/>
      <c r="ECE69" s="1640"/>
      <c r="ECF69" s="1640"/>
      <c r="ECG69" s="1640"/>
      <c r="ECH69" s="1640"/>
      <c r="ECI69" s="1640"/>
      <c r="ECJ69" s="1640"/>
      <c r="ECK69" s="1640"/>
      <c r="ECL69" s="1640"/>
      <c r="ECM69" s="1640"/>
      <c r="ECN69" s="1640"/>
      <c r="ECO69" s="1640"/>
      <c r="ECP69" s="1640"/>
      <c r="ECQ69" s="1640"/>
      <c r="ECR69" s="1640"/>
      <c r="ECS69" s="1640"/>
      <c r="ECT69" s="1640"/>
      <c r="ECU69" s="1640"/>
      <c r="ECV69" s="1640"/>
      <c r="ECW69" s="1640"/>
      <c r="ECX69" s="1640"/>
      <c r="ECY69" s="1640"/>
      <c r="ECZ69" s="1640"/>
      <c r="EDA69" s="1640"/>
      <c r="EDB69" s="1640"/>
      <c r="EDC69" s="1640"/>
      <c r="EDD69" s="1640"/>
      <c r="EDE69" s="1640"/>
      <c r="EDF69" s="1640"/>
      <c r="EDG69" s="1640"/>
      <c r="EDH69" s="1640"/>
      <c r="EDI69" s="1640"/>
      <c r="EDJ69" s="1640"/>
      <c r="EDK69" s="1640"/>
      <c r="EDL69" s="1640"/>
      <c r="EDM69" s="1640"/>
      <c r="EDN69" s="1640"/>
      <c r="EDO69" s="1640"/>
      <c r="EDP69" s="1640"/>
      <c r="EDQ69" s="1640"/>
      <c r="EDR69" s="1640"/>
      <c r="EDS69" s="1640"/>
      <c r="EDT69" s="1640"/>
      <c r="EDU69" s="1640"/>
      <c r="EDV69" s="1640"/>
      <c r="EDW69" s="1640"/>
      <c r="EDX69" s="1640"/>
      <c r="EDY69" s="1640"/>
      <c r="EDZ69" s="1640"/>
      <c r="EEA69" s="1640"/>
      <c r="EEB69" s="1640"/>
      <c r="EEC69" s="1640"/>
      <c r="EED69" s="1640"/>
      <c r="EEE69" s="1640"/>
      <c r="EEF69" s="1640"/>
      <c r="EEG69" s="1640"/>
      <c r="EEH69" s="1640"/>
      <c r="EEI69" s="1640"/>
      <c r="EEJ69" s="1640"/>
      <c r="EEK69" s="1640"/>
      <c r="EEL69" s="1640"/>
      <c r="EEM69" s="1640"/>
      <c r="EEN69" s="1640"/>
      <c r="EEO69" s="1640"/>
      <c r="EEP69" s="1640"/>
      <c r="EEQ69" s="1640"/>
      <c r="EER69" s="1640"/>
      <c r="EES69" s="1640"/>
      <c r="EET69" s="1640"/>
      <c r="EEU69" s="1640"/>
      <c r="EEV69" s="1640"/>
      <c r="EEW69" s="1640"/>
      <c r="EEX69" s="1640"/>
      <c r="EEY69" s="1640"/>
      <c r="EEZ69" s="1640"/>
      <c r="EFA69" s="1640"/>
      <c r="EFB69" s="1640"/>
      <c r="EFC69" s="1640"/>
      <c r="EFD69" s="1640"/>
      <c r="EFE69" s="1640"/>
      <c r="EFF69" s="1640"/>
      <c r="EFG69" s="1640"/>
      <c r="EFH69" s="1640"/>
      <c r="EFI69" s="1640"/>
      <c r="EFJ69" s="1640"/>
      <c r="EFK69" s="1640"/>
      <c r="EFL69" s="1640"/>
      <c r="EFM69" s="1640"/>
      <c r="EFN69" s="1640"/>
      <c r="EFO69" s="1640"/>
      <c r="EFP69" s="1640"/>
      <c r="EFQ69" s="1640"/>
      <c r="EFR69" s="1640"/>
      <c r="EFS69" s="1640"/>
      <c r="EFT69" s="1640"/>
      <c r="EFU69" s="1640"/>
      <c r="EFV69" s="1640"/>
      <c r="EFW69" s="1640"/>
      <c r="EFX69" s="1640"/>
      <c r="EFY69" s="1640"/>
      <c r="EFZ69" s="1640"/>
      <c r="EGA69" s="1640"/>
      <c r="EGB69" s="1640"/>
      <c r="EGC69" s="1640"/>
      <c r="EGD69" s="1640"/>
      <c r="EGE69" s="1640"/>
      <c r="EGF69" s="1640"/>
      <c r="EGG69" s="1640"/>
      <c r="EGH69" s="1640"/>
      <c r="EGI69" s="1640"/>
      <c r="EGJ69" s="1640"/>
      <c r="EGK69" s="1640"/>
      <c r="EGL69" s="1640"/>
      <c r="EGM69" s="1640"/>
      <c r="EGN69" s="1640"/>
      <c r="EGO69" s="1640"/>
      <c r="EGP69" s="1640"/>
      <c r="EGQ69" s="1640"/>
      <c r="EGR69" s="1640"/>
      <c r="EGS69" s="1640"/>
      <c r="EGT69" s="1640"/>
      <c r="EGU69" s="1640"/>
      <c r="EGV69" s="1640"/>
      <c r="EGW69" s="1640"/>
      <c r="EGX69" s="1640"/>
      <c r="EGY69" s="1640"/>
      <c r="EGZ69" s="1640"/>
      <c r="EHA69" s="1640"/>
      <c r="EHB69" s="1640"/>
      <c r="EHC69" s="1640"/>
      <c r="EHD69" s="1640"/>
      <c r="EHE69" s="1640"/>
      <c r="EHF69" s="1640"/>
      <c r="EHG69" s="1640"/>
      <c r="EHH69" s="1640"/>
      <c r="EHI69" s="1640"/>
      <c r="EHJ69" s="1640"/>
      <c r="EHK69" s="1640"/>
      <c r="EHL69" s="1640"/>
      <c r="EHM69" s="1640"/>
      <c r="EHN69" s="1640"/>
      <c r="EHO69" s="1640"/>
      <c r="EHP69" s="1640"/>
      <c r="EHQ69" s="1640"/>
      <c r="EHR69" s="1640"/>
      <c r="EHS69" s="1640"/>
      <c r="EHT69" s="1640"/>
      <c r="EHU69" s="1640"/>
      <c r="EHV69" s="1640"/>
      <c r="EHW69" s="1640"/>
      <c r="EHX69" s="1640"/>
      <c r="EHY69" s="1640"/>
      <c r="EHZ69" s="1640"/>
      <c r="EIA69" s="1640"/>
      <c r="EIB69" s="1640"/>
      <c r="EIC69" s="1640"/>
      <c r="EID69" s="1640"/>
      <c r="EIE69" s="1640"/>
      <c r="EIF69" s="1640"/>
      <c r="EIG69" s="1640"/>
      <c r="EIH69" s="1640"/>
      <c r="EII69" s="1640"/>
      <c r="EIJ69" s="1640"/>
      <c r="EIK69" s="1640"/>
      <c r="EIL69" s="1640"/>
      <c r="EIM69" s="1640"/>
      <c r="EIN69" s="1640"/>
      <c r="EIO69" s="1640"/>
      <c r="EIP69" s="1640"/>
      <c r="EIQ69" s="1640"/>
      <c r="EIR69" s="1640"/>
      <c r="EIS69" s="1640"/>
      <c r="EIT69" s="1640"/>
      <c r="EIU69" s="1640"/>
      <c r="EIV69" s="1640"/>
      <c r="EIW69" s="1640"/>
      <c r="EIX69" s="1640"/>
      <c r="EIY69" s="1640"/>
      <c r="EIZ69" s="1640"/>
      <c r="EJA69" s="1640"/>
      <c r="EJB69" s="1640"/>
      <c r="EJC69" s="1640"/>
      <c r="EJD69" s="1640"/>
      <c r="EJE69" s="1640"/>
      <c r="EJF69" s="1640"/>
      <c r="EJG69" s="1640"/>
      <c r="EJH69" s="1640"/>
      <c r="EJI69" s="1640"/>
      <c r="EJJ69" s="1640"/>
      <c r="EJK69" s="1640"/>
      <c r="EJL69" s="1640"/>
      <c r="EJM69" s="1640"/>
      <c r="EJN69" s="1640"/>
      <c r="EJO69" s="1640"/>
      <c r="EJP69" s="1640"/>
      <c r="EJQ69" s="1640"/>
      <c r="EJR69" s="1640"/>
      <c r="EJS69" s="1640"/>
      <c r="EJT69" s="1640"/>
      <c r="EJU69" s="1640"/>
      <c r="EJV69" s="1640"/>
      <c r="EJW69" s="1640"/>
      <c r="EJX69" s="1640"/>
      <c r="EJY69" s="1640"/>
      <c r="EJZ69" s="1640"/>
      <c r="EKA69" s="1640"/>
      <c r="EKB69" s="1640"/>
      <c r="EKC69" s="1640"/>
      <c r="EKD69" s="1640"/>
      <c r="EKE69" s="1640"/>
      <c r="EKF69" s="1640"/>
      <c r="EKG69" s="1640"/>
      <c r="EKH69" s="1640"/>
      <c r="EKI69" s="1640"/>
      <c r="EKJ69" s="1640"/>
      <c r="EKK69" s="1640"/>
      <c r="EKL69" s="1640"/>
      <c r="EKM69" s="1640"/>
      <c r="EKN69" s="1640"/>
      <c r="EKO69" s="1640"/>
      <c r="EKP69" s="1640"/>
      <c r="EKQ69" s="1640"/>
      <c r="EKR69" s="1640"/>
      <c r="EKS69" s="1640"/>
      <c r="EKT69" s="1640"/>
      <c r="EKU69" s="1640"/>
      <c r="EKV69" s="1640"/>
      <c r="EKW69" s="1640"/>
      <c r="EKX69" s="1640"/>
      <c r="EKY69" s="1640"/>
      <c r="EKZ69" s="1640"/>
      <c r="ELA69" s="1640"/>
      <c r="ELB69" s="1640"/>
      <c r="ELC69" s="1640"/>
      <c r="ELD69" s="1640"/>
      <c r="ELE69" s="1640"/>
      <c r="ELF69" s="1640"/>
      <c r="ELG69" s="1640"/>
      <c r="ELH69" s="1640"/>
      <c r="ELI69" s="1640"/>
      <c r="ELJ69" s="1640"/>
      <c r="ELK69" s="1640"/>
      <c r="ELL69" s="1640"/>
      <c r="ELM69" s="1640"/>
      <c r="ELN69" s="1640"/>
      <c r="ELO69" s="1640"/>
      <c r="ELP69" s="1640"/>
      <c r="ELQ69" s="1640"/>
      <c r="ELR69" s="1640"/>
      <c r="ELS69" s="1640"/>
      <c r="ELT69" s="1640"/>
      <c r="ELU69" s="1640"/>
      <c r="ELV69" s="1640"/>
      <c r="ELW69" s="1640"/>
      <c r="ELX69" s="1640"/>
      <c r="ELY69" s="1640"/>
      <c r="ELZ69" s="1640"/>
      <c r="EMA69" s="1640"/>
      <c r="EMB69" s="1640"/>
      <c r="EMC69" s="1640"/>
      <c r="EMD69" s="1640"/>
      <c r="EME69" s="1640"/>
      <c r="EMF69" s="1640"/>
      <c r="EMG69" s="1640"/>
      <c r="EMH69" s="1640"/>
      <c r="EMI69" s="1640"/>
      <c r="EMJ69" s="1640"/>
      <c r="EMK69" s="1640"/>
      <c r="EML69" s="1640"/>
      <c r="EMM69" s="1640"/>
      <c r="EMN69" s="1640"/>
      <c r="EMO69" s="1640"/>
      <c r="EMP69" s="1640"/>
      <c r="EMQ69" s="1640"/>
      <c r="EMR69" s="1640"/>
      <c r="EMS69" s="1640"/>
      <c r="EMT69" s="1640"/>
      <c r="EMU69" s="1640"/>
      <c r="EMV69" s="1640"/>
      <c r="EMW69" s="1640"/>
      <c r="EMX69" s="1640"/>
      <c r="EMY69" s="1640"/>
      <c r="EMZ69" s="1640"/>
      <c r="ENA69" s="1640"/>
      <c r="ENB69" s="1640"/>
      <c r="ENC69" s="1640"/>
      <c r="END69" s="1640"/>
      <c r="ENE69" s="1640"/>
      <c r="ENF69" s="1640"/>
      <c r="ENG69" s="1640"/>
      <c r="ENH69" s="1640"/>
      <c r="ENI69" s="1640"/>
      <c r="ENJ69" s="1640"/>
      <c r="ENK69" s="1640"/>
      <c r="ENL69" s="1640"/>
      <c r="ENM69" s="1640"/>
      <c r="ENN69" s="1640"/>
      <c r="ENO69" s="1640"/>
      <c r="ENP69" s="1640"/>
      <c r="ENQ69" s="1640"/>
      <c r="ENR69" s="1640"/>
      <c r="ENS69" s="1640"/>
      <c r="ENT69" s="1640"/>
      <c r="ENU69" s="1640"/>
      <c r="ENV69" s="1640"/>
      <c r="ENW69" s="1640"/>
      <c r="ENX69" s="1640"/>
      <c r="ENY69" s="1640"/>
      <c r="ENZ69" s="1640"/>
      <c r="EOA69" s="1640"/>
      <c r="EOB69" s="1640"/>
      <c r="EOC69" s="1640"/>
      <c r="EOD69" s="1640"/>
      <c r="EOE69" s="1640"/>
      <c r="EOF69" s="1640"/>
      <c r="EOG69" s="1640"/>
      <c r="EOH69" s="1640"/>
      <c r="EOI69" s="1640"/>
      <c r="EOJ69" s="1640"/>
      <c r="EOK69" s="1640"/>
      <c r="EOL69" s="1640"/>
      <c r="EOM69" s="1640"/>
      <c r="EON69" s="1640"/>
      <c r="EOO69" s="1640"/>
      <c r="EOP69" s="1640"/>
      <c r="EOQ69" s="1640"/>
      <c r="EOR69" s="1640"/>
      <c r="EOS69" s="1640"/>
      <c r="EOT69" s="1640"/>
      <c r="EOU69" s="1640"/>
      <c r="EOV69" s="1640"/>
      <c r="EOW69" s="1640"/>
      <c r="EOX69" s="1640"/>
      <c r="EOY69" s="1640"/>
      <c r="EOZ69" s="1640"/>
      <c r="EPA69" s="1640"/>
      <c r="EPB69" s="1640"/>
      <c r="EPC69" s="1640"/>
      <c r="EPD69" s="1640"/>
      <c r="EPE69" s="1640"/>
      <c r="EPF69" s="1640"/>
      <c r="EPG69" s="1640"/>
      <c r="EPH69" s="1640"/>
      <c r="EPI69" s="1640"/>
      <c r="EPJ69" s="1640"/>
      <c r="EPK69" s="1640"/>
      <c r="EPL69" s="1640"/>
      <c r="EPM69" s="1640"/>
      <c r="EPN69" s="1640"/>
      <c r="EPO69" s="1640"/>
      <c r="EPP69" s="1640"/>
      <c r="EPQ69" s="1640"/>
      <c r="EPR69" s="1640"/>
      <c r="EPS69" s="1640"/>
      <c r="EPT69" s="1640"/>
      <c r="EPU69" s="1640"/>
      <c r="EPV69" s="1640"/>
      <c r="EPW69" s="1640"/>
      <c r="EPX69" s="1640"/>
      <c r="EPY69" s="1640"/>
      <c r="EPZ69" s="1640"/>
      <c r="EQA69" s="1640"/>
      <c r="EQB69" s="1640"/>
      <c r="EQC69" s="1640"/>
      <c r="EQD69" s="1640"/>
      <c r="EQE69" s="1640"/>
      <c r="EQF69" s="1640"/>
      <c r="EQG69" s="1640"/>
      <c r="EQH69" s="1640"/>
      <c r="EQI69" s="1640"/>
      <c r="EQJ69" s="1640"/>
      <c r="EQK69" s="1640"/>
      <c r="EQL69" s="1640"/>
      <c r="EQM69" s="1640"/>
      <c r="EQN69" s="1640"/>
      <c r="EQO69" s="1640"/>
      <c r="EQP69" s="1640"/>
      <c r="EQQ69" s="1640"/>
      <c r="EQR69" s="1640"/>
      <c r="EQS69" s="1640"/>
      <c r="EQT69" s="1640"/>
      <c r="EQU69" s="1640"/>
      <c r="EQV69" s="1640"/>
      <c r="EQW69" s="1640"/>
      <c r="EQX69" s="1640"/>
      <c r="EQY69" s="1640"/>
      <c r="EQZ69" s="1640"/>
      <c r="ERA69" s="1640"/>
      <c r="ERB69" s="1640"/>
      <c r="ERC69" s="1640"/>
      <c r="ERD69" s="1640"/>
      <c r="ERE69" s="1640"/>
      <c r="ERF69" s="1640"/>
      <c r="ERG69" s="1640"/>
      <c r="ERH69" s="1640"/>
      <c r="ERI69" s="1640"/>
      <c r="ERJ69" s="1640"/>
      <c r="ERK69" s="1640"/>
      <c r="ERL69" s="1640"/>
      <c r="ERM69" s="1640"/>
      <c r="ERN69" s="1640"/>
      <c r="ERO69" s="1640"/>
      <c r="ERP69" s="1640"/>
      <c r="ERQ69" s="1640"/>
      <c r="ERR69" s="1640"/>
      <c r="ERS69" s="1640"/>
      <c r="ERT69" s="1640"/>
      <c r="ERU69" s="1640"/>
      <c r="ERV69" s="1640"/>
      <c r="ERW69" s="1640"/>
      <c r="ERX69" s="1640"/>
      <c r="ERY69" s="1640"/>
      <c r="ERZ69" s="1640"/>
      <c r="ESA69" s="1640"/>
      <c r="ESB69" s="1640"/>
      <c r="ESC69" s="1640"/>
      <c r="ESD69" s="1640"/>
      <c r="ESE69" s="1640"/>
      <c r="ESF69" s="1640"/>
      <c r="ESG69" s="1640"/>
      <c r="ESH69" s="1640"/>
      <c r="ESI69" s="1640"/>
      <c r="ESJ69" s="1640"/>
      <c r="ESK69" s="1640"/>
      <c r="ESL69" s="1640"/>
      <c r="ESM69" s="1640"/>
      <c r="ESN69" s="1640"/>
      <c r="ESO69" s="1640"/>
      <c r="ESP69" s="1640"/>
      <c r="ESQ69" s="1640"/>
      <c r="ESR69" s="1640"/>
      <c r="ESS69" s="1640"/>
      <c r="EST69" s="1640"/>
      <c r="ESU69" s="1640"/>
      <c r="ESV69" s="1640"/>
      <c r="ESW69" s="1640"/>
      <c r="ESX69" s="1640"/>
      <c r="ESY69" s="1640"/>
      <c r="ESZ69" s="1640"/>
      <c r="ETA69" s="1640"/>
      <c r="ETB69" s="1640"/>
      <c r="ETC69" s="1640"/>
      <c r="ETD69" s="1640"/>
      <c r="ETE69" s="1640"/>
      <c r="ETF69" s="1640"/>
      <c r="ETG69" s="1640"/>
      <c r="ETH69" s="1640"/>
      <c r="ETI69" s="1640"/>
      <c r="ETJ69" s="1640"/>
      <c r="ETK69" s="1640"/>
      <c r="ETL69" s="1640"/>
      <c r="ETM69" s="1640"/>
      <c r="ETN69" s="1640"/>
      <c r="ETO69" s="1640"/>
      <c r="ETP69" s="1640"/>
      <c r="ETQ69" s="1640"/>
      <c r="ETR69" s="1640"/>
      <c r="ETS69" s="1640"/>
      <c r="ETT69" s="1640"/>
      <c r="ETU69" s="1640"/>
      <c r="ETV69" s="1640"/>
      <c r="ETW69" s="1640"/>
      <c r="ETX69" s="1640"/>
      <c r="ETY69" s="1640"/>
      <c r="ETZ69" s="1640"/>
      <c r="EUA69" s="1640"/>
      <c r="EUB69" s="1640"/>
      <c r="EUC69" s="1640"/>
      <c r="EUD69" s="1640"/>
      <c r="EUE69" s="1640"/>
      <c r="EUF69" s="1640"/>
      <c r="EUG69" s="1640"/>
      <c r="EUH69" s="1640"/>
      <c r="EUI69" s="1640"/>
      <c r="EUJ69" s="1640"/>
      <c r="EUK69" s="1640"/>
      <c r="EUL69" s="1640"/>
      <c r="EUM69" s="1640"/>
      <c r="EUN69" s="1640"/>
      <c r="EUO69" s="1640"/>
      <c r="EUP69" s="1640"/>
      <c r="EUQ69" s="1640"/>
      <c r="EUR69" s="1640"/>
      <c r="EUS69" s="1640"/>
      <c r="EUT69" s="1640"/>
      <c r="EUU69" s="1640"/>
      <c r="EUV69" s="1640"/>
      <c r="EUW69" s="1640"/>
      <c r="EUX69" s="1640"/>
      <c r="EUY69" s="1640"/>
      <c r="EUZ69" s="1640"/>
      <c r="EVA69" s="1640"/>
      <c r="EVB69" s="1640"/>
      <c r="EVC69" s="1640"/>
      <c r="EVD69" s="1640"/>
      <c r="EVE69" s="1640"/>
      <c r="EVF69" s="1640"/>
      <c r="EVG69" s="1640"/>
      <c r="EVH69" s="1640"/>
      <c r="EVI69" s="1640"/>
      <c r="EVJ69" s="1640"/>
      <c r="EVK69" s="1640"/>
      <c r="EVL69" s="1640"/>
      <c r="EVM69" s="1640"/>
      <c r="EVN69" s="1640"/>
      <c r="EVO69" s="1640"/>
      <c r="EVP69" s="1640"/>
      <c r="EVQ69" s="1640"/>
      <c r="EVR69" s="1640"/>
      <c r="EVS69" s="1640"/>
      <c r="EVT69" s="1640"/>
      <c r="EVU69" s="1640"/>
      <c r="EVV69" s="1640"/>
      <c r="EVW69" s="1640"/>
      <c r="EVX69" s="1640"/>
      <c r="EVY69" s="1640"/>
      <c r="EVZ69" s="1640"/>
      <c r="EWA69" s="1640"/>
      <c r="EWB69" s="1640"/>
      <c r="EWC69" s="1640"/>
      <c r="EWD69" s="1640"/>
      <c r="EWE69" s="1640"/>
      <c r="EWF69" s="1640"/>
      <c r="EWG69" s="1640"/>
      <c r="EWH69" s="1640"/>
      <c r="EWI69" s="1640"/>
      <c r="EWJ69" s="1640"/>
      <c r="EWK69" s="1640"/>
      <c r="EWL69" s="1640"/>
      <c r="EWM69" s="1640"/>
      <c r="EWN69" s="1640"/>
      <c r="EWO69" s="1640"/>
      <c r="EWP69" s="1640"/>
      <c r="EWQ69" s="1640"/>
      <c r="EWR69" s="1640"/>
      <c r="EWS69" s="1640"/>
      <c r="EWT69" s="1640"/>
      <c r="EWU69" s="1640"/>
      <c r="EWV69" s="1640"/>
      <c r="EWW69" s="1640"/>
      <c r="EWX69" s="1640"/>
      <c r="EWY69" s="1640"/>
      <c r="EWZ69" s="1640"/>
      <c r="EXA69" s="1640"/>
      <c r="EXB69" s="1640"/>
      <c r="EXC69" s="1640"/>
      <c r="EXD69" s="1640"/>
      <c r="EXE69" s="1640"/>
      <c r="EXF69" s="1640"/>
      <c r="EXG69" s="1640"/>
      <c r="EXH69" s="1640"/>
      <c r="EXI69" s="1640"/>
      <c r="EXJ69" s="1640"/>
      <c r="EXK69" s="1640"/>
      <c r="EXL69" s="1640"/>
      <c r="EXM69" s="1640"/>
      <c r="EXN69" s="1640"/>
      <c r="EXO69" s="1640"/>
      <c r="EXP69" s="1640"/>
      <c r="EXQ69" s="1640"/>
      <c r="EXR69" s="1640"/>
      <c r="EXS69" s="1640"/>
      <c r="EXT69" s="1640"/>
      <c r="EXU69" s="1640"/>
      <c r="EXV69" s="1640"/>
      <c r="EXW69" s="1640"/>
      <c r="EXX69" s="1640"/>
      <c r="EXY69" s="1640"/>
      <c r="EXZ69" s="1640"/>
      <c r="EYA69" s="1640"/>
      <c r="EYB69" s="1640"/>
      <c r="EYC69" s="1640"/>
      <c r="EYD69" s="1640"/>
      <c r="EYE69" s="1640"/>
      <c r="EYF69" s="1640"/>
      <c r="EYG69" s="1640"/>
      <c r="EYH69" s="1640"/>
      <c r="EYI69" s="1640"/>
      <c r="EYJ69" s="1640"/>
      <c r="EYK69" s="1640"/>
      <c r="EYL69" s="1640"/>
      <c r="EYM69" s="1640"/>
      <c r="EYN69" s="1640"/>
      <c r="EYO69" s="1640"/>
      <c r="EYP69" s="1640"/>
      <c r="EYQ69" s="1640"/>
      <c r="EYR69" s="1640"/>
      <c r="EYS69" s="1640"/>
      <c r="EYT69" s="1640"/>
      <c r="EYU69" s="1640"/>
      <c r="EYV69" s="1640"/>
      <c r="EYW69" s="1640"/>
      <c r="EYX69" s="1640"/>
      <c r="EYY69" s="1640"/>
      <c r="EYZ69" s="1640"/>
      <c r="EZA69" s="1640"/>
      <c r="EZB69" s="1640"/>
      <c r="EZC69" s="1640"/>
      <c r="EZD69" s="1640"/>
      <c r="EZE69" s="1640"/>
      <c r="EZF69" s="1640"/>
      <c r="EZG69" s="1640"/>
      <c r="EZH69" s="1640"/>
      <c r="EZI69" s="1640"/>
      <c r="EZJ69" s="1640"/>
      <c r="EZK69" s="1640"/>
      <c r="EZL69" s="1640"/>
      <c r="EZM69" s="1640"/>
      <c r="EZN69" s="1640"/>
      <c r="EZO69" s="1640"/>
      <c r="EZP69" s="1640"/>
      <c r="EZQ69" s="1640"/>
      <c r="EZR69" s="1640"/>
      <c r="EZS69" s="1640"/>
      <c r="EZT69" s="1640"/>
      <c r="EZU69" s="1640"/>
      <c r="EZV69" s="1640"/>
      <c r="EZW69" s="1640"/>
      <c r="EZX69" s="1640"/>
      <c r="EZY69" s="1640"/>
      <c r="EZZ69" s="1640"/>
      <c r="FAA69" s="1640"/>
      <c r="FAB69" s="1640"/>
      <c r="FAC69" s="1640"/>
      <c r="FAD69" s="1640"/>
      <c r="FAE69" s="1640"/>
      <c r="FAF69" s="1640"/>
      <c r="FAG69" s="1640"/>
      <c r="FAH69" s="1640"/>
      <c r="FAI69" s="1640"/>
      <c r="FAJ69" s="1640"/>
      <c r="FAK69" s="1640"/>
      <c r="FAL69" s="1640"/>
      <c r="FAM69" s="1640"/>
      <c r="FAN69" s="1640"/>
      <c r="FAO69" s="1640"/>
      <c r="FAP69" s="1640"/>
      <c r="FAQ69" s="1640"/>
      <c r="FAR69" s="1640"/>
      <c r="FAS69" s="1640"/>
      <c r="FAT69" s="1640"/>
      <c r="FAU69" s="1640"/>
      <c r="FAV69" s="1640"/>
      <c r="FAW69" s="1640"/>
      <c r="FAX69" s="1640"/>
      <c r="FAY69" s="1640"/>
      <c r="FAZ69" s="1640"/>
      <c r="FBA69" s="1640"/>
      <c r="FBB69" s="1640"/>
      <c r="FBC69" s="1640"/>
      <c r="FBD69" s="1640"/>
      <c r="FBE69" s="1640"/>
      <c r="FBF69" s="1640"/>
      <c r="FBG69" s="1640"/>
      <c r="FBH69" s="1640"/>
      <c r="FBI69" s="1640"/>
      <c r="FBJ69" s="1640"/>
      <c r="FBK69" s="1640"/>
      <c r="FBL69" s="1640"/>
      <c r="FBM69" s="1640"/>
      <c r="FBN69" s="1640"/>
      <c r="FBO69" s="1640"/>
      <c r="FBP69" s="1640"/>
      <c r="FBQ69" s="1640"/>
      <c r="FBR69" s="1640"/>
      <c r="FBS69" s="1640"/>
      <c r="FBT69" s="1640"/>
      <c r="FBU69" s="1640"/>
      <c r="FBV69" s="1640"/>
      <c r="FBW69" s="1640"/>
      <c r="FBX69" s="1640"/>
      <c r="FBY69" s="1640"/>
      <c r="FBZ69" s="1640"/>
      <c r="FCA69" s="1640"/>
      <c r="FCB69" s="1640"/>
      <c r="FCC69" s="1640"/>
      <c r="FCD69" s="1640"/>
      <c r="FCE69" s="1640"/>
      <c r="FCF69" s="1640"/>
      <c r="FCG69" s="1640"/>
      <c r="FCH69" s="1640"/>
      <c r="FCI69" s="1640"/>
      <c r="FCJ69" s="1640"/>
      <c r="FCK69" s="1640"/>
      <c r="FCL69" s="1640"/>
      <c r="FCM69" s="1640"/>
      <c r="FCN69" s="1640"/>
      <c r="FCO69" s="1640"/>
      <c r="FCP69" s="1640"/>
      <c r="FCQ69" s="1640"/>
      <c r="FCR69" s="1640"/>
      <c r="FCS69" s="1640"/>
      <c r="FCT69" s="1640"/>
      <c r="FCU69" s="1640"/>
      <c r="FCV69" s="1640"/>
      <c r="FCW69" s="1640"/>
      <c r="FCX69" s="1640"/>
      <c r="FCY69" s="1640"/>
      <c r="FCZ69" s="1640"/>
      <c r="FDA69" s="1640"/>
      <c r="FDB69" s="1640"/>
      <c r="FDC69" s="1640"/>
      <c r="FDD69" s="1640"/>
      <c r="FDE69" s="1640"/>
      <c r="FDF69" s="1640"/>
      <c r="FDG69" s="1640"/>
      <c r="FDH69" s="1640"/>
      <c r="FDI69" s="1640"/>
      <c r="FDJ69" s="1640"/>
      <c r="FDK69" s="1640"/>
      <c r="FDL69" s="1640"/>
      <c r="FDM69" s="1640"/>
      <c r="FDN69" s="1640"/>
      <c r="FDO69" s="1640"/>
      <c r="FDP69" s="1640"/>
      <c r="FDQ69" s="1640"/>
      <c r="FDR69" s="1640"/>
      <c r="FDS69" s="1640"/>
      <c r="FDT69" s="1640"/>
      <c r="FDU69" s="1640"/>
      <c r="FDV69" s="1640"/>
      <c r="FDW69" s="1640"/>
      <c r="FDX69" s="1640"/>
      <c r="FDY69" s="1640"/>
      <c r="FDZ69" s="1640"/>
      <c r="FEA69" s="1640"/>
      <c r="FEB69" s="1640"/>
      <c r="FEC69" s="1640"/>
      <c r="FED69" s="1640"/>
      <c r="FEE69" s="1640"/>
      <c r="FEF69" s="1640"/>
      <c r="FEG69" s="1640"/>
      <c r="FEH69" s="1640"/>
      <c r="FEI69" s="1640"/>
      <c r="FEJ69" s="1640"/>
      <c r="FEK69" s="1640"/>
      <c r="FEL69" s="1640"/>
      <c r="FEM69" s="1640"/>
      <c r="FEN69" s="1640"/>
      <c r="FEO69" s="1640"/>
      <c r="FEP69" s="1640"/>
      <c r="FEQ69" s="1640"/>
      <c r="FER69" s="1640"/>
      <c r="FES69" s="1640"/>
      <c r="FET69" s="1640"/>
      <c r="FEU69" s="1640"/>
      <c r="FEV69" s="1640"/>
      <c r="FEW69" s="1640"/>
      <c r="FEX69" s="1640"/>
      <c r="FEY69" s="1640"/>
      <c r="FEZ69" s="1640"/>
      <c r="FFA69" s="1640"/>
      <c r="FFB69" s="1640"/>
      <c r="FFC69" s="1640"/>
      <c r="FFD69" s="1640"/>
      <c r="FFE69" s="1640"/>
      <c r="FFF69" s="1640"/>
      <c r="FFG69" s="1640"/>
      <c r="FFH69" s="1640"/>
      <c r="FFI69" s="1640"/>
      <c r="FFJ69" s="1640"/>
      <c r="FFK69" s="1640"/>
      <c r="FFL69" s="1640"/>
      <c r="FFM69" s="1640"/>
      <c r="FFN69" s="1640"/>
      <c r="FFO69" s="1640"/>
      <c r="FFP69" s="1640"/>
      <c r="FFQ69" s="1640"/>
      <c r="FFR69" s="1640"/>
      <c r="FFS69" s="1640"/>
      <c r="FFT69" s="1640"/>
      <c r="FFU69" s="1640"/>
      <c r="FFV69" s="1640"/>
      <c r="FFW69" s="1640"/>
      <c r="FFX69" s="1640"/>
      <c r="FFY69" s="1640"/>
      <c r="FFZ69" s="1640"/>
      <c r="FGA69" s="1640"/>
      <c r="FGB69" s="1640"/>
      <c r="FGC69" s="1640"/>
      <c r="FGD69" s="1640"/>
      <c r="FGE69" s="1640"/>
      <c r="FGF69" s="1640"/>
      <c r="FGG69" s="1640"/>
      <c r="FGH69" s="1640"/>
      <c r="FGI69" s="1640"/>
      <c r="FGJ69" s="1640"/>
      <c r="FGK69" s="1640"/>
      <c r="FGL69" s="1640"/>
      <c r="FGM69" s="1640"/>
      <c r="FGN69" s="1640"/>
      <c r="FGO69" s="1640"/>
      <c r="FGP69" s="1640"/>
      <c r="FGQ69" s="1640"/>
      <c r="FGR69" s="1640"/>
      <c r="FGS69" s="1640"/>
      <c r="FGT69" s="1640"/>
      <c r="FGU69" s="1640"/>
      <c r="FGV69" s="1640"/>
      <c r="FGW69" s="1640"/>
      <c r="FGX69" s="1640"/>
      <c r="FGY69" s="1640"/>
      <c r="FGZ69" s="1640"/>
      <c r="FHA69" s="1640"/>
      <c r="FHB69" s="1640"/>
      <c r="FHC69" s="1640"/>
      <c r="FHD69" s="1640"/>
      <c r="FHE69" s="1640"/>
      <c r="FHF69" s="1640"/>
      <c r="FHG69" s="1640"/>
      <c r="FHH69" s="1640"/>
      <c r="FHI69" s="1640"/>
      <c r="FHJ69" s="1640"/>
      <c r="FHK69" s="1640"/>
      <c r="FHL69" s="1640"/>
      <c r="FHM69" s="1640"/>
      <c r="FHN69" s="1640"/>
      <c r="FHO69" s="1640"/>
      <c r="FHP69" s="1640"/>
      <c r="FHQ69" s="1640"/>
      <c r="FHR69" s="1640"/>
      <c r="FHS69" s="1640"/>
      <c r="FHT69" s="1640"/>
      <c r="FHU69" s="1640"/>
      <c r="FHV69" s="1640"/>
      <c r="FHW69" s="1640"/>
      <c r="FHX69" s="1640"/>
      <c r="FHY69" s="1640"/>
      <c r="FHZ69" s="1640"/>
      <c r="FIA69" s="1640"/>
      <c r="FIB69" s="1640"/>
      <c r="FIC69" s="1640"/>
      <c r="FID69" s="1640"/>
      <c r="FIE69" s="1640"/>
      <c r="FIF69" s="1640"/>
      <c r="FIG69" s="1640"/>
      <c r="FIH69" s="1640"/>
      <c r="FII69" s="1640"/>
      <c r="FIJ69" s="1640"/>
      <c r="FIK69" s="1640"/>
      <c r="FIL69" s="1640"/>
      <c r="FIM69" s="1640"/>
      <c r="FIN69" s="1640"/>
      <c r="FIO69" s="1640"/>
      <c r="FIP69" s="1640"/>
      <c r="FIQ69" s="1640"/>
      <c r="FIR69" s="1640"/>
      <c r="FIS69" s="1640"/>
      <c r="FIT69" s="1640"/>
      <c r="FIU69" s="1640"/>
      <c r="FIV69" s="1640"/>
      <c r="FIW69" s="1640"/>
      <c r="FIX69" s="1640"/>
      <c r="FIY69" s="1640"/>
      <c r="FIZ69" s="1640"/>
      <c r="FJA69" s="1640"/>
      <c r="FJB69" s="1640"/>
      <c r="FJC69" s="1640"/>
      <c r="FJD69" s="1640"/>
      <c r="FJE69" s="1640"/>
      <c r="FJF69" s="1640"/>
      <c r="FJG69" s="1640"/>
      <c r="FJH69" s="1640"/>
      <c r="FJI69" s="1640"/>
      <c r="FJJ69" s="1640"/>
      <c r="FJK69" s="1640"/>
      <c r="FJL69" s="1640"/>
      <c r="FJM69" s="1640"/>
      <c r="FJN69" s="1640"/>
      <c r="FJO69" s="1640"/>
      <c r="FJP69" s="1640"/>
      <c r="FJQ69" s="1640"/>
      <c r="FJR69" s="1640"/>
      <c r="FJS69" s="1640"/>
      <c r="FJT69" s="1640"/>
      <c r="FJU69" s="1640"/>
      <c r="FJV69" s="1640"/>
      <c r="FJW69" s="1640"/>
      <c r="FJX69" s="1640"/>
      <c r="FJY69" s="1640"/>
      <c r="FJZ69" s="1640"/>
      <c r="FKA69" s="1640"/>
      <c r="FKB69" s="1640"/>
      <c r="FKC69" s="1640"/>
      <c r="FKD69" s="1640"/>
      <c r="FKE69" s="1640"/>
      <c r="FKF69" s="1640"/>
      <c r="FKG69" s="1640"/>
      <c r="FKH69" s="1640"/>
      <c r="FKI69" s="1640"/>
      <c r="FKJ69" s="1640"/>
      <c r="FKK69" s="1640"/>
      <c r="FKL69" s="1640"/>
      <c r="FKM69" s="1640"/>
      <c r="FKN69" s="1640"/>
      <c r="FKO69" s="1640"/>
      <c r="FKP69" s="1640"/>
      <c r="FKQ69" s="1640"/>
      <c r="FKR69" s="1640"/>
      <c r="FKS69" s="1640"/>
      <c r="FKT69" s="1640"/>
      <c r="FKU69" s="1640"/>
      <c r="FKV69" s="1640"/>
      <c r="FKW69" s="1640"/>
      <c r="FKX69" s="1640"/>
      <c r="FKY69" s="1640"/>
      <c r="FKZ69" s="1640"/>
      <c r="FLA69" s="1640"/>
      <c r="FLB69" s="1640"/>
      <c r="FLC69" s="1640"/>
      <c r="FLD69" s="1640"/>
      <c r="FLE69" s="1640"/>
      <c r="FLF69" s="1640"/>
      <c r="FLG69" s="1640"/>
      <c r="FLH69" s="1640"/>
      <c r="FLI69" s="1640"/>
      <c r="FLJ69" s="1640"/>
      <c r="FLK69" s="1640"/>
      <c r="FLL69" s="1640"/>
      <c r="FLM69" s="1640"/>
      <c r="FLN69" s="1640"/>
      <c r="FLO69" s="1640"/>
      <c r="FLP69" s="1640"/>
      <c r="FLQ69" s="1640"/>
      <c r="FLR69" s="1640"/>
      <c r="FLS69" s="1640"/>
      <c r="FLT69" s="1640"/>
      <c r="FLU69" s="1640"/>
      <c r="FLV69" s="1640"/>
      <c r="FLW69" s="1640"/>
      <c r="FLX69" s="1640"/>
      <c r="FLY69" s="1640"/>
      <c r="FLZ69" s="1640"/>
      <c r="FMA69" s="1640"/>
      <c r="FMB69" s="1640"/>
      <c r="FMC69" s="1640"/>
      <c r="FMD69" s="1640"/>
      <c r="FME69" s="1640"/>
      <c r="FMF69" s="1640"/>
      <c r="FMG69" s="1640"/>
      <c r="FMH69" s="1640"/>
      <c r="FMI69" s="1640"/>
      <c r="FMJ69" s="1640"/>
      <c r="FMK69" s="1640"/>
      <c r="FML69" s="1640"/>
      <c r="FMM69" s="1640"/>
      <c r="FMN69" s="1640"/>
      <c r="FMO69" s="1640"/>
      <c r="FMP69" s="1640"/>
      <c r="FMQ69" s="1640"/>
      <c r="FMR69" s="1640"/>
      <c r="FMS69" s="1640"/>
      <c r="FMT69" s="1640"/>
      <c r="FMU69" s="1640"/>
      <c r="FMV69" s="1640"/>
      <c r="FMW69" s="1640"/>
      <c r="FMX69" s="1640"/>
      <c r="FMY69" s="1640"/>
      <c r="FMZ69" s="1640"/>
      <c r="FNA69" s="1640"/>
      <c r="FNB69" s="1640"/>
      <c r="FNC69" s="1640"/>
      <c r="FND69" s="1640"/>
      <c r="FNE69" s="1640"/>
      <c r="FNF69" s="1640"/>
      <c r="FNG69" s="1640"/>
      <c r="FNH69" s="1640"/>
      <c r="FNI69" s="1640"/>
      <c r="FNJ69" s="1640"/>
      <c r="FNK69" s="1640"/>
      <c r="FNL69" s="1640"/>
      <c r="FNM69" s="1640"/>
      <c r="FNN69" s="1640"/>
      <c r="FNO69" s="1640"/>
      <c r="FNP69" s="1640"/>
      <c r="FNQ69" s="1640"/>
      <c r="FNR69" s="1640"/>
      <c r="FNS69" s="1640"/>
      <c r="FNT69" s="1640"/>
      <c r="FNU69" s="1640"/>
      <c r="FNV69" s="1640"/>
      <c r="FNW69" s="1640"/>
      <c r="FNX69" s="1640"/>
      <c r="FNY69" s="1640"/>
      <c r="FNZ69" s="1640"/>
      <c r="FOA69" s="1640"/>
      <c r="FOB69" s="1640"/>
      <c r="FOC69" s="1640"/>
      <c r="FOD69" s="1640"/>
      <c r="FOE69" s="1640"/>
      <c r="FOF69" s="1640"/>
      <c r="FOG69" s="1640"/>
      <c r="FOH69" s="1640"/>
      <c r="FOI69" s="1640"/>
      <c r="FOJ69" s="1640"/>
      <c r="FOK69" s="1640"/>
      <c r="FOL69" s="1640"/>
      <c r="FOM69" s="1640"/>
      <c r="FON69" s="1640"/>
      <c r="FOO69" s="1640"/>
      <c r="FOP69" s="1640"/>
      <c r="FOQ69" s="1640"/>
      <c r="FOR69" s="1640"/>
      <c r="FOS69" s="1640"/>
      <c r="FOT69" s="1640"/>
      <c r="FOU69" s="1640"/>
      <c r="FOV69" s="1640"/>
      <c r="FOW69" s="1640"/>
      <c r="FOX69" s="1640"/>
      <c r="FOY69" s="1640"/>
      <c r="FOZ69" s="1640"/>
      <c r="FPA69" s="1640"/>
      <c r="FPB69" s="1640"/>
      <c r="FPC69" s="1640"/>
      <c r="FPD69" s="1640"/>
      <c r="FPE69" s="1640"/>
      <c r="FPF69" s="1640"/>
      <c r="FPG69" s="1640"/>
      <c r="FPH69" s="1640"/>
      <c r="FPI69" s="1640"/>
      <c r="FPJ69" s="1640"/>
      <c r="FPK69" s="1640"/>
      <c r="FPL69" s="1640"/>
      <c r="FPM69" s="1640"/>
      <c r="FPN69" s="1640"/>
      <c r="FPO69" s="1640"/>
      <c r="FPP69" s="1640"/>
      <c r="FPQ69" s="1640"/>
      <c r="FPR69" s="1640"/>
      <c r="FPS69" s="1640"/>
      <c r="FPT69" s="1640"/>
      <c r="FPU69" s="1640"/>
      <c r="FPV69" s="1640"/>
      <c r="FPW69" s="1640"/>
      <c r="FPX69" s="1640"/>
      <c r="FPY69" s="1640"/>
      <c r="FPZ69" s="1640"/>
      <c r="FQA69" s="1640"/>
      <c r="FQB69" s="1640"/>
      <c r="FQC69" s="1640"/>
      <c r="FQD69" s="1640"/>
      <c r="FQE69" s="1640"/>
      <c r="FQF69" s="1640"/>
      <c r="FQG69" s="1640"/>
      <c r="FQH69" s="1640"/>
      <c r="FQI69" s="1640"/>
      <c r="FQJ69" s="1640"/>
      <c r="FQK69" s="1640"/>
      <c r="FQL69" s="1640"/>
      <c r="FQM69" s="1640"/>
      <c r="FQN69" s="1640"/>
      <c r="FQO69" s="1640"/>
      <c r="FQP69" s="1640"/>
      <c r="FQQ69" s="1640"/>
      <c r="FQR69" s="1640"/>
      <c r="FQS69" s="1640"/>
      <c r="FQT69" s="1640"/>
      <c r="FQU69" s="1640"/>
      <c r="FQV69" s="1640"/>
      <c r="FQW69" s="1640"/>
      <c r="FQX69" s="1640"/>
      <c r="FQY69" s="1640"/>
      <c r="FQZ69" s="1640"/>
      <c r="FRA69" s="1640"/>
      <c r="FRB69" s="1640"/>
      <c r="FRC69" s="1640"/>
      <c r="FRD69" s="1640"/>
      <c r="FRE69" s="1640"/>
      <c r="FRF69" s="1640"/>
      <c r="FRG69" s="1640"/>
      <c r="FRH69" s="1640"/>
      <c r="FRI69" s="1640"/>
      <c r="FRJ69" s="1640"/>
      <c r="FRK69" s="1640"/>
      <c r="FRL69" s="1640"/>
      <c r="FRM69" s="1640"/>
      <c r="FRN69" s="1640"/>
      <c r="FRO69" s="1640"/>
      <c r="FRP69" s="1640"/>
      <c r="FRQ69" s="1640"/>
      <c r="FRR69" s="1640"/>
      <c r="FRS69" s="1640"/>
      <c r="FRT69" s="1640"/>
      <c r="FRU69" s="1640"/>
      <c r="FRV69" s="1640"/>
      <c r="FRW69" s="1640"/>
      <c r="FRX69" s="1640"/>
      <c r="FRY69" s="1640"/>
      <c r="FRZ69" s="1640"/>
      <c r="FSA69" s="1640"/>
      <c r="FSB69" s="1640"/>
      <c r="FSC69" s="1640"/>
      <c r="FSD69" s="1640"/>
      <c r="FSE69" s="1640"/>
      <c r="FSF69" s="1640"/>
      <c r="FSG69" s="1640"/>
      <c r="FSH69" s="1640"/>
      <c r="FSI69" s="1640"/>
      <c r="FSJ69" s="1640"/>
      <c r="FSK69" s="1640"/>
      <c r="FSL69" s="1640"/>
      <c r="FSM69" s="1640"/>
      <c r="FSN69" s="1640"/>
      <c r="FSO69" s="1640"/>
      <c r="FSP69" s="1640"/>
      <c r="FSQ69" s="1640"/>
      <c r="FSR69" s="1640"/>
      <c r="FSS69" s="1640"/>
      <c r="FST69" s="1640"/>
      <c r="FSU69" s="1640"/>
      <c r="FSV69" s="1640"/>
      <c r="FSW69" s="1640"/>
      <c r="FSX69" s="1640"/>
      <c r="FSY69" s="1640"/>
      <c r="FSZ69" s="1640"/>
      <c r="FTA69" s="1640"/>
      <c r="FTB69" s="1640"/>
      <c r="FTC69" s="1640"/>
      <c r="FTD69" s="1640"/>
      <c r="FTE69" s="1640"/>
      <c r="FTF69" s="1640"/>
      <c r="FTG69" s="1640"/>
      <c r="FTH69" s="1640"/>
      <c r="FTI69" s="1640"/>
      <c r="FTJ69" s="1640"/>
      <c r="FTK69" s="1640"/>
      <c r="FTL69" s="1640"/>
      <c r="FTM69" s="1640"/>
      <c r="FTN69" s="1640"/>
      <c r="FTO69" s="1640"/>
      <c r="FTP69" s="1640"/>
      <c r="FTQ69" s="1640"/>
      <c r="FTR69" s="1640"/>
      <c r="FTS69" s="1640"/>
      <c r="FTT69" s="1640"/>
      <c r="FTU69" s="1640"/>
      <c r="FTV69" s="1640"/>
      <c r="FTW69" s="1640"/>
      <c r="FTX69" s="1640"/>
      <c r="FTY69" s="1640"/>
      <c r="FTZ69" s="1640"/>
      <c r="FUA69" s="1640"/>
      <c r="FUB69" s="1640"/>
      <c r="FUC69" s="1640"/>
      <c r="FUD69" s="1640"/>
      <c r="FUE69" s="1640"/>
      <c r="FUF69" s="1640"/>
      <c r="FUG69" s="1640"/>
      <c r="FUH69" s="1640"/>
      <c r="FUI69" s="1640"/>
      <c r="FUJ69" s="1640"/>
      <c r="FUK69" s="1640"/>
      <c r="FUL69" s="1640"/>
      <c r="FUM69" s="1640"/>
      <c r="FUN69" s="1640"/>
      <c r="FUO69" s="1640"/>
      <c r="FUP69" s="1640"/>
      <c r="FUQ69" s="1640"/>
      <c r="FUR69" s="1640"/>
      <c r="FUS69" s="1640"/>
      <c r="FUT69" s="1640"/>
      <c r="FUU69" s="1640"/>
      <c r="FUV69" s="1640"/>
      <c r="FUW69" s="1640"/>
      <c r="FUX69" s="1640"/>
      <c r="FUY69" s="1640"/>
      <c r="FUZ69" s="1640"/>
      <c r="FVA69" s="1640"/>
      <c r="FVB69" s="1640"/>
      <c r="FVC69" s="1640"/>
      <c r="FVD69" s="1640"/>
      <c r="FVE69" s="1640"/>
      <c r="FVF69" s="1640"/>
      <c r="FVG69" s="1640"/>
      <c r="FVH69" s="1640"/>
      <c r="FVI69" s="1640"/>
      <c r="FVJ69" s="1640"/>
      <c r="FVK69" s="1640"/>
      <c r="FVL69" s="1640"/>
      <c r="FVM69" s="1640"/>
      <c r="FVN69" s="1640"/>
      <c r="FVO69" s="1640"/>
      <c r="FVP69" s="1640"/>
      <c r="FVQ69" s="1640"/>
      <c r="FVR69" s="1640"/>
      <c r="FVS69" s="1640"/>
      <c r="FVT69" s="1640"/>
      <c r="FVU69" s="1640"/>
      <c r="FVV69" s="1640"/>
      <c r="FVW69" s="1640"/>
      <c r="FVX69" s="1640"/>
      <c r="FVY69" s="1640"/>
      <c r="FVZ69" s="1640"/>
      <c r="FWA69" s="1640"/>
      <c r="FWB69" s="1640"/>
      <c r="FWC69" s="1640"/>
      <c r="FWD69" s="1640"/>
      <c r="FWE69" s="1640"/>
      <c r="FWF69" s="1640"/>
      <c r="FWG69" s="1640"/>
      <c r="FWH69" s="1640"/>
      <c r="FWI69" s="1640"/>
      <c r="FWJ69" s="1640"/>
      <c r="FWK69" s="1640"/>
      <c r="FWL69" s="1640"/>
      <c r="FWM69" s="1640"/>
      <c r="FWN69" s="1640"/>
      <c r="FWO69" s="1640"/>
      <c r="FWP69" s="1640"/>
      <c r="FWQ69" s="1640"/>
      <c r="FWR69" s="1640"/>
      <c r="FWS69" s="1640"/>
      <c r="FWT69" s="1640"/>
      <c r="FWU69" s="1640"/>
      <c r="FWV69" s="1640"/>
      <c r="FWW69" s="1640"/>
      <c r="FWX69" s="1640"/>
      <c r="FWY69" s="1640"/>
      <c r="FWZ69" s="1640"/>
      <c r="FXA69" s="1640"/>
      <c r="FXB69" s="1640"/>
      <c r="FXC69" s="1640"/>
      <c r="FXD69" s="1640"/>
      <c r="FXE69" s="1640"/>
      <c r="FXF69" s="1640"/>
      <c r="FXG69" s="1640"/>
      <c r="FXH69" s="1640"/>
      <c r="FXI69" s="1640"/>
      <c r="FXJ69" s="1640"/>
      <c r="FXK69" s="1640"/>
      <c r="FXL69" s="1640"/>
      <c r="FXM69" s="1640"/>
      <c r="FXN69" s="1640"/>
      <c r="FXO69" s="1640"/>
      <c r="FXP69" s="1640"/>
      <c r="FXQ69" s="1640"/>
      <c r="FXR69" s="1640"/>
      <c r="FXS69" s="1640"/>
      <c r="FXT69" s="1640"/>
      <c r="FXU69" s="1640"/>
      <c r="FXV69" s="1640"/>
      <c r="FXW69" s="1640"/>
      <c r="FXX69" s="1640"/>
      <c r="FXY69" s="1640"/>
      <c r="FXZ69" s="1640"/>
      <c r="FYA69" s="1640"/>
      <c r="FYB69" s="1640"/>
      <c r="FYC69" s="1640"/>
      <c r="FYD69" s="1640"/>
      <c r="FYE69" s="1640"/>
      <c r="FYF69" s="1640"/>
      <c r="FYG69" s="1640"/>
      <c r="FYH69" s="1640"/>
      <c r="FYI69" s="1640"/>
      <c r="FYJ69" s="1640"/>
      <c r="FYK69" s="1640"/>
      <c r="FYL69" s="1640"/>
      <c r="FYM69" s="1640"/>
      <c r="FYN69" s="1640"/>
      <c r="FYO69" s="1640"/>
      <c r="FYP69" s="1640"/>
      <c r="FYQ69" s="1640"/>
      <c r="FYR69" s="1640"/>
      <c r="FYS69" s="1640"/>
      <c r="FYT69" s="1640"/>
      <c r="FYU69" s="1640"/>
      <c r="FYV69" s="1640"/>
      <c r="FYW69" s="1640"/>
      <c r="FYX69" s="1640"/>
      <c r="FYY69" s="1640"/>
      <c r="FYZ69" s="1640"/>
      <c r="FZA69" s="1640"/>
      <c r="FZB69" s="1640"/>
      <c r="FZC69" s="1640"/>
      <c r="FZD69" s="1640"/>
      <c r="FZE69" s="1640"/>
      <c r="FZF69" s="1640"/>
      <c r="FZG69" s="1640"/>
      <c r="FZH69" s="1640"/>
      <c r="FZI69" s="1640"/>
      <c r="FZJ69" s="1640"/>
      <c r="FZK69" s="1640"/>
      <c r="FZL69" s="1640"/>
      <c r="FZM69" s="1640"/>
      <c r="FZN69" s="1640"/>
      <c r="FZO69" s="1640"/>
      <c r="FZP69" s="1640"/>
      <c r="FZQ69" s="1640"/>
      <c r="FZR69" s="1640"/>
      <c r="FZS69" s="1640"/>
      <c r="FZT69" s="1640"/>
      <c r="FZU69" s="1640"/>
      <c r="FZV69" s="1640"/>
      <c r="FZW69" s="1640"/>
      <c r="FZX69" s="1640"/>
      <c r="FZY69" s="1640"/>
      <c r="FZZ69" s="1640"/>
      <c r="GAA69" s="1640"/>
      <c r="GAB69" s="1640"/>
      <c r="GAC69" s="1640"/>
      <c r="GAD69" s="1640"/>
      <c r="GAE69" s="1640"/>
      <c r="GAF69" s="1640"/>
      <c r="GAG69" s="1640"/>
      <c r="GAH69" s="1640"/>
      <c r="GAI69" s="1640"/>
      <c r="GAJ69" s="1640"/>
      <c r="GAK69" s="1640"/>
      <c r="GAL69" s="1640"/>
      <c r="GAM69" s="1640"/>
      <c r="GAN69" s="1640"/>
      <c r="GAO69" s="1640"/>
      <c r="GAP69" s="1640"/>
      <c r="GAQ69" s="1640"/>
      <c r="GAR69" s="1640"/>
      <c r="GAS69" s="1640"/>
      <c r="GAT69" s="1640"/>
      <c r="GAU69" s="1640"/>
      <c r="GAV69" s="1640"/>
      <c r="GAW69" s="1640"/>
      <c r="GAX69" s="1640"/>
      <c r="GAY69" s="1640"/>
      <c r="GAZ69" s="1640"/>
      <c r="GBA69" s="1640"/>
      <c r="GBB69" s="1640"/>
      <c r="GBC69" s="1640"/>
      <c r="GBD69" s="1640"/>
      <c r="GBE69" s="1640"/>
      <c r="GBF69" s="1640"/>
      <c r="GBG69" s="1640"/>
      <c r="GBH69" s="1640"/>
      <c r="GBI69" s="1640"/>
      <c r="GBJ69" s="1640"/>
      <c r="GBK69" s="1640"/>
      <c r="GBL69" s="1640"/>
      <c r="GBM69" s="1640"/>
      <c r="GBN69" s="1640"/>
      <c r="GBO69" s="1640"/>
      <c r="GBP69" s="1640"/>
      <c r="GBQ69" s="1640"/>
      <c r="GBR69" s="1640"/>
      <c r="GBS69" s="1640"/>
      <c r="GBT69" s="1640"/>
      <c r="GBU69" s="1640"/>
      <c r="GBV69" s="1640"/>
      <c r="GBW69" s="1640"/>
      <c r="GBX69" s="1640"/>
      <c r="GBY69" s="1640"/>
      <c r="GBZ69" s="1640"/>
      <c r="GCA69" s="1640"/>
      <c r="GCB69" s="1640"/>
      <c r="GCC69" s="1640"/>
      <c r="GCD69" s="1640"/>
      <c r="GCE69" s="1640"/>
      <c r="GCF69" s="1640"/>
      <c r="GCG69" s="1640"/>
      <c r="GCH69" s="1640"/>
      <c r="GCI69" s="1640"/>
      <c r="GCJ69" s="1640"/>
      <c r="GCK69" s="1640"/>
      <c r="GCL69" s="1640"/>
      <c r="GCM69" s="1640"/>
      <c r="GCN69" s="1640"/>
      <c r="GCO69" s="1640"/>
      <c r="GCP69" s="1640"/>
      <c r="GCQ69" s="1640"/>
      <c r="GCR69" s="1640"/>
      <c r="GCS69" s="1640"/>
      <c r="GCT69" s="1640"/>
      <c r="GCU69" s="1640"/>
      <c r="GCV69" s="1640"/>
      <c r="GCW69" s="1640"/>
      <c r="GCX69" s="1640"/>
      <c r="GCY69" s="1640"/>
      <c r="GCZ69" s="1640"/>
      <c r="GDA69" s="1640"/>
      <c r="GDB69" s="1640"/>
      <c r="GDC69" s="1640"/>
      <c r="GDD69" s="1640"/>
      <c r="GDE69" s="1640"/>
      <c r="GDF69" s="1640"/>
      <c r="GDG69" s="1640"/>
      <c r="GDH69" s="1640"/>
      <c r="GDI69" s="1640"/>
      <c r="GDJ69" s="1640"/>
      <c r="GDK69" s="1640"/>
      <c r="GDL69" s="1640"/>
      <c r="GDM69" s="1640"/>
      <c r="GDN69" s="1640"/>
      <c r="GDO69" s="1640"/>
      <c r="GDP69" s="1640"/>
      <c r="GDQ69" s="1640"/>
      <c r="GDR69" s="1640"/>
      <c r="GDS69" s="1640"/>
      <c r="GDT69" s="1640"/>
      <c r="GDU69" s="1640"/>
      <c r="GDV69" s="1640"/>
      <c r="GDW69" s="1640"/>
      <c r="GDX69" s="1640"/>
      <c r="GDY69" s="1640"/>
      <c r="GDZ69" s="1640"/>
      <c r="GEA69" s="1640"/>
      <c r="GEB69" s="1640"/>
      <c r="GEC69" s="1640"/>
      <c r="GED69" s="1640"/>
      <c r="GEE69" s="1640"/>
      <c r="GEF69" s="1640"/>
      <c r="GEG69" s="1640"/>
      <c r="GEH69" s="1640"/>
      <c r="GEI69" s="1640"/>
      <c r="GEJ69" s="1640"/>
      <c r="GEK69" s="1640"/>
      <c r="GEL69" s="1640"/>
      <c r="GEM69" s="1640"/>
      <c r="GEN69" s="1640"/>
      <c r="GEO69" s="1640"/>
      <c r="GEP69" s="1640"/>
      <c r="GEQ69" s="1640"/>
      <c r="GER69" s="1640"/>
      <c r="GES69" s="1640"/>
      <c r="GET69" s="1640"/>
      <c r="GEU69" s="1640"/>
      <c r="GEV69" s="1640"/>
      <c r="GEW69" s="1640"/>
      <c r="GEX69" s="1640"/>
      <c r="GEY69" s="1640"/>
      <c r="GEZ69" s="1640"/>
      <c r="GFA69" s="1640"/>
      <c r="GFB69" s="1640"/>
      <c r="GFC69" s="1640"/>
      <c r="GFD69" s="1640"/>
      <c r="GFE69" s="1640"/>
      <c r="GFF69" s="1640"/>
      <c r="GFG69" s="1640"/>
      <c r="GFH69" s="1640"/>
      <c r="GFI69" s="1640"/>
      <c r="GFJ69" s="1640"/>
      <c r="GFK69" s="1640"/>
      <c r="GFL69" s="1640"/>
      <c r="GFM69" s="1640"/>
      <c r="GFN69" s="1640"/>
      <c r="GFO69" s="1640"/>
      <c r="GFP69" s="1640"/>
      <c r="GFQ69" s="1640"/>
      <c r="GFR69" s="1640"/>
      <c r="GFS69" s="1640"/>
      <c r="GFT69" s="1640"/>
      <c r="GFU69" s="1640"/>
      <c r="GFV69" s="1640"/>
      <c r="GFW69" s="1640"/>
      <c r="GFX69" s="1640"/>
      <c r="GFY69" s="1640"/>
      <c r="GFZ69" s="1640"/>
      <c r="GGA69" s="1640"/>
      <c r="GGB69" s="1640"/>
      <c r="GGC69" s="1640"/>
      <c r="GGD69" s="1640"/>
      <c r="GGE69" s="1640"/>
      <c r="GGF69" s="1640"/>
      <c r="GGG69" s="1640"/>
      <c r="GGH69" s="1640"/>
      <c r="GGI69" s="1640"/>
      <c r="GGJ69" s="1640"/>
      <c r="GGK69" s="1640"/>
      <c r="GGL69" s="1640"/>
      <c r="GGM69" s="1640"/>
      <c r="GGN69" s="1640"/>
      <c r="GGO69" s="1640"/>
      <c r="GGP69" s="1640"/>
      <c r="GGQ69" s="1640"/>
      <c r="GGR69" s="1640"/>
      <c r="GGS69" s="1640"/>
      <c r="GGT69" s="1640"/>
      <c r="GGU69" s="1640"/>
      <c r="GGV69" s="1640"/>
      <c r="GGW69" s="1640"/>
      <c r="GGX69" s="1640"/>
      <c r="GGY69" s="1640"/>
      <c r="GGZ69" s="1640"/>
      <c r="GHA69" s="1640"/>
      <c r="GHB69" s="1640"/>
      <c r="GHC69" s="1640"/>
      <c r="GHD69" s="1640"/>
      <c r="GHE69" s="1640"/>
      <c r="GHF69" s="1640"/>
      <c r="GHG69" s="1640"/>
      <c r="GHH69" s="1640"/>
      <c r="GHI69" s="1640"/>
      <c r="GHJ69" s="1640"/>
      <c r="GHK69" s="1640"/>
      <c r="GHL69" s="1640"/>
      <c r="GHM69" s="1640"/>
      <c r="GHN69" s="1640"/>
      <c r="GHO69" s="1640"/>
      <c r="GHP69" s="1640"/>
      <c r="GHQ69" s="1640"/>
      <c r="GHR69" s="1640"/>
      <c r="GHS69" s="1640"/>
      <c r="GHT69" s="1640"/>
      <c r="GHU69" s="1640"/>
      <c r="GHV69" s="1640"/>
      <c r="GHW69" s="1640"/>
      <c r="GHX69" s="1640"/>
      <c r="GHY69" s="1640"/>
      <c r="GHZ69" s="1640"/>
      <c r="GIA69" s="1640"/>
      <c r="GIB69" s="1640"/>
      <c r="GIC69" s="1640"/>
      <c r="GID69" s="1640"/>
      <c r="GIE69" s="1640"/>
      <c r="GIF69" s="1640"/>
      <c r="GIG69" s="1640"/>
      <c r="GIH69" s="1640"/>
      <c r="GII69" s="1640"/>
      <c r="GIJ69" s="1640"/>
      <c r="GIK69" s="1640"/>
      <c r="GIL69" s="1640"/>
      <c r="GIM69" s="1640"/>
      <c r="GIN69" s="1640"/>
      <c r="GIO69" s="1640"/>
      <c r="GIP69" s="1640"/>
      <c r="GIQ69" s="1640"/>
      <c r="GIR69" s="1640"/>
      <c r="GIS69" s="1640"/>
      <c r="GIT69" s="1640"/>
      <c r="GIU69" s="1640"/>
      <c r="GIV69" s="1640"/>
      <c r="GIW69" s="1640"/>
      <c r="GIX69" s="1640"/>
      <c r="GIY69" s="1640"/>
      <c r="GIZ69" s="1640"/>
      <c r="GJA69" s="1640"/>
      <c r="GJB69" s="1640"/>
      <c r="GJC69" s="1640"/>
      <c r="GJD69" s="1640"/>
      <c r="GJE69" s="1640"/>
      <c r="GJF69" s="1640"/>
      <c r="GJG69" s="1640"/>
      <c r="GJH69" s="1640"/>
      <c r="GJI69" s="1640"/>
      <c r="GJJ69" s="1640"/>
      <c r="GJK69" s="1640"/>
      <c r="GJL69" s="1640"/>
      <c r="GJM69" s="1640"/>
      <c r="GJN69" s="1640"/>
      <c r="GJO69" s="1640"/>
      <c r="GJP69" s="1640"/>
      <c r="GJQ69" s="1640"/>
      <c r="GJR69" s="1640"/>
      <c r="GJS69" s="1640"/>
      <c r="GJT69" s="1640"/>
      <c r="GJU69" s="1640"/>
      <c r="GJV69" s="1640"/>
      <c r="GJW69" s="1640"/>
      <c r="GJX69" s="1640"/>
      <c r="GJY69" s="1640"/>
      <c r="GJZ69" s="1640"/>
      <c r="GKA69" s="1640"/>
      <c r="GKB69" s="1640"/>
      <c r="GKC69" s="1640"/>
      <c r="GKD69" s="1640"/>
      <c r="GKE69" s="1640"/>
      <c r="GKF69" s="1640"/>
      <c r="GKG69" s="1640"/>
      <c r="GKH69" s="1640"/>
      <c r="GKI69" s="1640"/>
      <c r="GKJ69" s="1640"/>
      <c r="GKK69" s="1640"/>
      <c r="GKL69" s="1640"/>
      <c r="GKM69" s="1640"/>
      <c r="GKN69" s="1640"/>
      <c r="GKO69" s="1640"/>
      <c r="GKP69" s="1640"/>
      <c r="GKQ69" s="1640"/>
      <c r="GKR69" s="1640"/>
      <c r="GKS69" s="1640"/>
      <c r="GKT69" s="1640"/>
      <c r="GKU69" s="1640"/>
      <c r="GKV69" s="1640"/>
      <c r="GKW69" s="1640"/>
      <c r="GKX69" s="1640"/>
      <c r="GKY69" s="1640"/>
      <c r="GKZ69" s="1640"/>
      <c r="GLA69" s="1640"/>
      <c r="GLB69" s="1640"/>
      <c r="GLC69" s="1640"/>
      <c r="GLD69" s="1640"/>
      <c r="GLE69" s="1640"/>
      <c r="GLF69" s="1640"/>
      <c r="GLG69" s="1640"/>
      <c r="GLH69" s="1640"/>
      <c r="GLI69" s="1640"/>
      <c r="GLJ69" s="1640"/>
      <c r="GLK69" s="1640"/>
      <c r="GLL69" s="1640"/>
      <c r="GLM69" s="1640"/>
      <c r="GLN69" s="1640"/>
      <c r="GLO69" s="1640"/>
      <c r="GLP69" s="1640"/>
      <c r="GLQ69" s="1640"/>
      <c r="GLR69" s="1640"/>
      <c r="GLS69" s="1640"/>
      <c r="GLT69" s="1640"/>
      <c r="GLU69" s="1640"/>
      <c r="GLV69" s="1640"/>
      <c r="GLW69" s="1640"/>
      <c r="GLX69" s="1640"/>
      <c r="GLY69" s="1640"/>
      <c r="GLZ69" s="1640"/>
      <c r="GMA69" s="1640"/>
      <c r="GMB69" s="1640"/>
      <c r="GMC69" s="1640"/>
      <c r="GMD69" s="1640"/>
      <c r="GME69" s="1640"/>
      <c r="GMF69" s="1640"/>
      <c r="GMG69" s="1640"/>
      <c r="GMH69" s="1640"/>
      <c r="GMI69" s="1640"/>
      <c r="GMJ69" s="1640"/>
      <c r="GMK69" s="1640"/>
      <c r="GML69" s="1640"/>
      <c r="GMM69" s="1640"/>
      <c r="GMN69" s="1640"/>
      <c r="GMO69" s="1640"/>
      <c r="GMP69" s="1640"/>
      <c r="GMQ69" s="1640"/>
      <c r="GMR69" s="1640"/>
      <c r="GMS69" s="1640"/>
      <c r="GMT69" s="1640"/>
      <c r="GMU69" s="1640"/>
      <c r="GMV69" s="1640"/>
      <c r="GMW69" s="1640"/>
      <c r="GMX69" s="1640"/>
      <c r="GMY69" s="1640"/>
      <c r="GMZ69" s="1640"/>
      <c r="GNA69" s="1640"/>
      <c r="GNB69" s="1640"/>
      <c r="GNC69" s="1640"/>
      <c r="GND69" s="1640"/>
      <c r="GNE69" s="1640"/>
      <c r="GNF69" s="1640"/>
      <c r="GNG69" s="1640"/>
      <c r="GNH69" s="1640"/>
      <c r="GNI69" s="1640"/>
      <c r="GNJ69" s="1640"/>
      <c r="GNK69" s="1640"/>
      <c r="GNL69" s="1640"/>
      <c r="GNM69" s="1640"/>
      <c r="GNN69" s="1640"/>
      <c r="GNO69" s="1640"/>
      <c r="GNP69" s="1640"/>
      <c r="GNQ69" s="1640"/>
      <c r="GNR69" s="1640"/>
      <c r="GNS69" s="1640"/>
      <c r="GNT69" s="1640"/>
      <c r="GNU69" s="1640"/>
      <c r="GNV69" s="1640"/>
      <c r="GNW69" s="1640"/>
      <c r="GNX69" s="1640"/>
      <c r="GNY69" s="1640"/>
      <c r="GNZ69" s="1640"/>
      <c r="GOA69" s="1640"/>
      <c r="GOB69" s="1640"/>
      <c r="GOC69" s="1640"/>
      <c r="GOD69" s="1640"/>
      <c r="GOE69" s="1640"/>
      <c r="GOF69" s="1640"/>
      <c r="GOG69" s="1640"/>
      <c r="GOH69" s="1640"/>
      <c r="GOI69" s="1640"/>
      <c r="GOJ69" s="1640"/>
      <c r="GOK69" s="1640"/>
      <c r="GOL69" s="1640"/>
      <c r="GOM69" s="1640"/>
      <c r="GON69" s="1640"/>
      <c r="GOO69" s="1640"/>
      <c r="GOP69" s="1640"/>
      <c r="GOQ69" s="1640"/>
      <c r="GOR69" s="1640"/>
      <c r="GOS69" s="1640"/>
      <c r="GOT69" s="1640"/>
      <c r="GOU69" s="1640"/>
      <c r="GOV69" s="1640"/>
      <c r="GOW69" s="1640"/>
      <c r="GOX69" s="1640"/>
      <c r="GOY69" s="1640"/>
      <c r="GOZ69" s="1640"/>
      <c r="GPA69" s="1640"/>
      <c r="GPB69" s="1640"/>
      <c r="GPC69" s="1640"/>
      <c r="GPD69" s="1640"/>
      <c r="GPE69" s="1640"/>
      <c r="GPF69" s="1640"/>
      <c r="GPG69" s="1640"/>
      <c r="GPH69" s="1640"/>
      <c r="GPI69" s="1640"/>
      <c r="GPJ69" s="1640"/>
      <c r="GPK69" s="1640"/>
      <c r="GPL69" s="1640"/>
      <c r="GPM69" s="1640"/>
      <c r="GPN69" s="1640"/>
      <c r="GPO69" s="1640"/>
      <c r="GPP69" s="1640"/>
      <c r="GPQ69" s="1640"/>
      <c r="GPR69" s="1640"/>
      <c r="GPS69" s="1640"/>
      <c r="GPT69" s="1640"/>
      <c r="GPU69" s="1640"/>
      <c r="GPV69" s="1640"/>
      <c r="GPW69" s="1640"/>
      <c r="GPX69" s="1640"/>
      <c r="GPY69" s="1640"/>
      <c r="GPZ69" s="1640"/>
      <c r="GQA69" s="1640"/>
      <c r="GQB69" s="1640"/>
      <c r="GQC69" s="1640"/>
      <c r="GQD69" s="1640"/>
      <c r="GQE69" s="1640"/>
      <c r="GQF69" s="1640"/>
      <c r="GQG69" s="1640"/>
      <c r="GQH69" s="1640"/>
      <c r="GQI69" s="1640"/>
      <c r="GQJ69" s="1640"/>
      <c r="GQK69" s="1640"/>
      <c r="GQL69" s="1640"/>
      <c r="GQM69" s="1640"/>
      <c r="GQN69" s="1640"/>
      <c r="GQO69" s="1640"/>
      <c r="GQP69" s="1640"/>
      <c r="GQQ69" s="1640"/>
      <c r="GQR69" s="1640"/>
      <c r="GQS69" s="1640"/>
      <c r="GQT69" s="1640"/>
      <c r="GQU69" s="1640"/>
      <c r="GQV69" s="1640"/>
      <c r="GQW69" s="1640"/>
      <c r="GQX69" s="1640"/>
      <c r="GQY69" s="1640"/>
      <c r="GQZ69" s="1640"/>
      <c r="GRA69" s="1640"/>
      <c r="GRB69" s="1640"/>
      <c r="GRC69" s="1640"/>
      <c r="GRD69" s="1640"/>
      <c r="GRE69" s="1640"/>
      <c r="GRF69" s="1640"/>
      <c r="GRG69" s="1640"/>
      <c r="GRH69" s="1640"/>
      <c r="GRI69" s="1640"/>
      <c r="GRJ69" s="1640"/>
      <c r="GRK69" s="1640"/>
      <c r="GRL69" s="1640"/>
      <c r="GRM69" s="1640"/>
      <c r="GRN69" s="1640"/>
      <c r="GRO69" s="1640"/>
      <c r="GRP69" s="1640"/>
      <c r="GRQ69" s="1640"/>
      <c r="GRR69" s="1640"/>
      <c r="GRS69" s="1640"/>
      <c r="GRT69" s="1640"/>
      <c r="GRU69" s="1640"/>
      <c r="GRV69" s="1640"/>
      <c r="GRW69" s="1640"/>
      <c r="GRX69" s="1640"/>
      <c r="GRY69" s="1640"/>
      <c r="GRZ69" s="1640"/>
      <c r="GSA69" s="1640"/>
      <c r="GSB69" s="1640"/>
      <c r="GSC69" s="1640"/>
      <c r="GSD69" s="1640"/>
      <c r="GSE69" s="1640"/>
      <c r="GSF69" s="1640"/>
      <c r="GSG69" s="1640"/>
      <c r="GSH69" s="1640"/>
      <c r="GSI69" s="1640"/>
      <c r="GSJ69" s="1640"/>
      <c r="GSK69" s="1640"/>
      <c r="GSL69" s="1640"/>
      <c r="GSM69" s="1640"/>
      <c r="GSN69" s="1640"/>
      <c r="GSO69" s="1640"/>
      <c r="GSP69" s="1640"/>
      <c r="GSQ69" s="1640"/>
      <c r="GSR69" s="1640"/>
      <c r="GSS69" s="1640"/>
      <c r="GST69" s="1640"/>
      <c r="GSU69" s="1640"/>
      <c r="GSV69" s="1640"/>
      <c r="GSW69" s="1640"/>
      <c r="GSX69" s="1640"/>
      <c r="GSY69" s="1640"/>
      <c r="GSZ69" s="1640"/>
      <c r="GTA69" s="1640"/>
      <c r="GTB69" s="1640"/>
      <c r="GTC69" s="1640"/>
      <c r="GTD69" s="1640"/>
      <c r="GTE69" s="1640"/>
      <c r="GTF69" s="1640"/>
      <c r="GTG69" s="1640"/>
      <c r="GTH69" s="1640"/>
      <c r="GTI69" s="1640"/>
      <c r="GTJ69" s="1640"/>
      <c r="GTK69" s="1640"/>
      <c r="GTL69" s="1640"/>
      <c r="GTM69" s="1640"/>
      <c r="GTN69" s="1640"/>
      <c r="GTO69" s="1640"/>
      <c r="GTP69" s="1640"/>
      <c r="GTQ69" s="1640"/>
      <c r="GTR69" s="1640"/>
      <c r="GTS69" s="1640"/>
      <c r="GTT69" s="1640"/>
      <c r="GTU69" s="1640"/>
      <c r="GTV69" s="1640"/>
      <c r="GTW69" s="1640"/>
      <c r="GTX69" s="1640"/>
      <c r="GTY69" s="1640"/>
      <c r="GTZ69" s="1640"/>
      <c r="GUA69" s="1640"/>
      <c r="GUB69" s="1640"/>
      <c r="GUC69" s="1640"/>
      <c r="GUD69" s="1640"/>
      <c r="GUE69" s="1640"/>
      <c r="GUF69" s="1640"/>
      <c r="GUG69" s="1640"/>
      <c r="GUH69" s="1640"/>
      <c r="GUI69" s="1640"/>
      <c r="GUJ69" s="1640"/>
      <c r="GUK69" s="1640"/>
      <c r="GUL69" s="1640"/>
      <c r="GUM69" s="1640"/>
      <c r="GUN69" s="1640"/>
      <c r="GUO69" s="1640"/>
      <c r="GUP69" s="1640"/>
      <c r="GUQ69" s="1640"/>
      <c r="GUR69" s="1640"/>
      <c r="GUS69" s="1640"/>
      <c r="GUT69" s="1640"/>
      <c r="GUU69" s="1640"/>
      <c r="GUV69" s="1640"/>
      <c r="GUW69" s="1640"/>
      <c r="GUX69" s="1640"/>
      <c r="GUY69" s="1640"/>
      <c r="GUZ69" s="1640"/>
      <c r="GVA69" s="1640"/>
      <c r="GVB69" s="1640"/>
      <c r="GVC69" s="1640"/>
      <c r="GVD69" s="1640"/>
      <c r="GVE69" s="1640"/>
      <c r="GVF69" s="1640"/>
      <c r="GVG69" s="1640"/>
      <c r="GVH69" s="1640"/>
      <c r="GVI69" s="1640"/>
      <c r="GVJ69" s="1640"/>
      <c r="GVK69" s="1640"/>
      <c r="GVL69" s="1640"/>
      <c r="GVM69" s="1640"/>
      <c r="GVN69" s="1640"/>
      <c r="GVO69" s="1640"/>
      <c r="GVP69" s="1640"/>
      <c r="GVQ69" s="1640"/>
      <c r="GVR69" s="1640"/>
      <c r="GVS69" s="1640"/>
      <c r="GVT69" s="1640"/>
      <c r="GVU69" s="1640"/>
      <c r="GVV69" s="1640"/>
      <c r="GVW69" s="1640"/>
      <c r="GVX69" s="1640"/>
      <c r="GVY69" s="1640"/>
      <c r="GVZ69" s="1640"/>
      <c r="GWA69" s="1640"/>
      <c r="GWB69" s="1640"/>
      <c r="GWC69" s="1640"/>
      <c r="GWD69" s="1640"/>
      <c r="GWE69" s="1640"/>
      <c r="GWF69" s="1640"/>
      <c r="GWG69" s="1640"/>
      <c r="GWH69" s="1640"/>
      <c r="GWI69" s="1640"/>
      <c r="GWJ69" s="1640"/>
      <c r="GWK69" s="1640"/>
      <c r="GWL69" s="1640"/>
      <c r="GWM69" s="1640"/>
      <c r="GWN69" s="1640"/>
      <c r="GWO69" s="1640"/>
      <c r="GWP69" s="1640"/>
      <c r="GWQ69" s="1640"/>
      <c r="GWR69" s="1640"/>
      <c r="GWS69" s="1640"/>
      <c r="GWT69" s="1640"/>
      <c r="GWU69" s="1640"/>
      <c r="GWV69" s="1640"/>
      <c r="GWW69" s="1640"/>
      <c r="GWX69" s="1640"/>
      <c r="GWY69" s="1640"/>
      <c r="GWZ69" s="1640"/>
      <c r="GXA69" s="1640"/>
      <c r="GXB69" s="1640"/>
      <c r="GXC69" s="1640"/>
      <c r="GXD69" s="1640"/>
      <c r="GXE69" s="1640"/>
      <c r="GXF69" s="1640"/>
      <c r="GXG69" s="1640"/>
      <c r="GXH69" s="1640"/>
      <c r="GXI69" s="1640"/>
      <c r="GXJ69" s="1640"/>
      <c r="GXK69" s="1640"/>
      <c r="GXL69" s="1640"/>
      <c r="GXM69" s="1640"/>
      <c r="GXN69" s="1640"/>
      <c r="GXO69" s="1640"/>
      <c r="GXP69" s="1640"/>
      <c r="GXQ69" s="1640"/>
      <c r="GXR69" s="1640"/>
      <c r="GXS69" s="1640"/>
      <c r="GXT69" s="1640"/>
      <c r="GXU69" s="1640"/>
      <c r="GXV69" s="1640"/>
      <c r="GXW69" s="1640"/>
      <c r="GXX69" s="1640"/>
      <c r="GXY69" s="1640"/>
      <c r="GXZ69" s="1640"/>
      <c r="GYA69" s="1640"/>
      <c r="GYB69" s="1640"/>
      <c r="GYC69" s="1640"/>
      <c r="GYD69" s="1640"/>
      <c r="GYE69" s="1640"/>
      <c r="GYF69" s="1640"/>
      <c r="GYG69" s="1640"/>
      <c r="GYH69" s="1640"/>
      <c r="GYI69" s="1640"/>
      <c r="GYJ69" s="1640"/>
      <c r="GYK69" s="1640"/>
      <c r="GYL69" s="1640"/>
      <c r="GYM69" s="1640"/>
      <c r="GYN69" s="1640"/>
      <c r="GYO69" s="1640"/>
      <c r="GYP69" s="1640"/>
      <c r="GYQ69" s="1640"/>
      <c r="GYR69" s="1640"/>
      <c r="GYS69" s="1640"/>
      <c r="GYT69" s="1640"/>
      <c r="GYU69" s="1640"/>
      <c r="GYV69" s="1640"/>
      <c r="GYW69" s="1640"/>
      <c r="GYX69" s="1640"/>
      <c r="GYY69" s="1640"/>
      <c r="GYZ69" s="1640"/>
      <c r="GZA69" s="1640"/>
      <c r="GZB69" s="1640"/>
      <c r="GZC69" s="1640"/>
      <c r="GZD69" s="1640"/>
      <c r="GZE69" s="1640"/>
      <c r="GZF69" s="1640"/>
      <c r="GZG69" s="1640"/>
      <c r="GZH69" s="1640"/>
      <c r="GZI69" s="1640"/>
      <c r="GZJ69" s="1640"/>
      <c r="GZK69" s="1640"/>
      <c r="GZL69" s="1640"/>
      <c r="GZM69" s="1640"/>
      <c r="GZN69" s="1640"/>
      <c r="GZO69" s="1640"/>
      <c r="GZP69" s="1640"/>
      <c r="GZQ69" s="1640"/>
      <c r="GZR69" s="1640"/>
      <c r="GZS69" s="1640"/>
      <c r="GZT69" s="1640"/>
      <c r="GZU69" s="1640"/>
      <c r="GZV69" s="1640"/>
      <c r="GZW69" s="1640"/>
      <c r="GZX69" s="1640"/>
      <c r="GZY69" s="1640"/>
      <c r="GZZ69" s="1640"/>
      <c r="HAA69" s="1640"/>
      <c r="HAB69" s="1640"/>
      <c r="HAC69" s="1640"/>
      <c r="HAD69" s="1640"/>
      <c r="HAE69" s="1640"/>
      <c r="HAF69" s="1640"/>
      <c r="HAG69" s="1640"/>
      <c r="HAH69" s="1640"/>
      <c r="HAI69" s="1640"/>
      <c r="HAJ69" s="1640"/>
      <c r="HAK69" s="1640"/>
      <c r="HAL69" s="1640"/>
      <c r="HAM69" s="1640"/>
      <c r="HAN69" s="1640"/>
      <c r="HAO69" s="1640"/>
      <c r="HAP69" s="1640"/>
      <c r="HAQ69" s="1640"/>
      <c r="HAR69" s="1640"/>
      <c r="HAS69" s="1640"/>
      <c r="HAT69" s="1640"/>
      <c r="HAU69" s="1640"/>
      <c r="HAV69" s="1640"/>
      <c r="HAW69" s="1640"/>
      <c r="HAX69" s="1640"/>
      <c r="HAY69" s="1640"/>
      <c r="HAZ69" s="1640"/>
      <c r="HBA69" s="1640"/>
      <c r="HBB69" s="1640"/>
      <c r="HBC69" s="1640"/>
      <c r="HBD69" s="1640"/>
      <c r="HBE69" s="1640"/>
      <c r="HBF69" s="1640"/>
      <c r="HBG69" s="1640"/>
      <c r="HBH69" s="1640"/>
      <c r="HBI69" s="1640"/>
      <c r="HBJ69" s="1640"/>
      <c r="HBK69" s="1640"/>
      <c r="HBL69" s="1640"/>
      <c r="HBM69" s="1640"/>
      <c r="HBN69" s="1640"/>
      <c r="HBO69" s="1640"/>
      <c r="HBP69" s="1640"/>
      <c r="HBQ69" s="1640"/>
      <c r="HBR69" s="1640"/>
      <c r="HBS69" s="1640"/>
      <c r="HBT69" s="1640"/>
      <c r="HBU69" s="1640"/>
      <c r="HBV69" s="1640"/>
      <c r="HBW69" s="1640"/>
      <c r="HBX69" s="1640"/>
      <c r="HBY69" s="1640"/>
      <c r="HBZ69" s="1640"/>
      <c r="HCA69" s="1640"/>
      <c r="HCB69" s="1640"/>
      <c r="HCC69" s="1640"/>
      <c r="HCD69" s="1640"/>
      <c r="HCE69" s="1640"/>
      <c r="HCF69" s="1640"/>
      <c r="HCG69" s="1640"/>
      <c r="HCH69" s="1640"/>
      <c r="HCI69" s="1640"/>
      <c r="HCJ69" s="1640"/>
      <c r="HCK69" s="1640"/>
      <c r="HCL69" s="1640"/>
      <c r="HCM69" s="1640"/>
      <c r="HCN69" s="1640"/>
      <c r="HCO69" s="1640"/>
      <c r="HCP69" s="1640"/>
      <c r="HCQ69" s="1640"/>
      <c r="HCR69" s="1640"/>
      <c r="HCS69" s="1640"/>
      <c r="HCT69" s="1640"/>
      <c r="HCU69" s="1640"/>
      <c r="HCV69" s="1640"/>
      <c r="HCW69" s="1640"/>
      <c r="HCX69" s="1640"/>
      <c r="HCY69" s="1640"/>
      <c r="HCZ69" s="1640"/>
      <c r="HDA69" s="1640"/>
      <c r="HDB69" s="1640"/>
      <c r="HDC69" s="1640"/>
      <c r="HDD69" s="1640"/>
      <c r="HDE69" s="1640"/>
      <c r="HDF69" s="1640"/>
      <c r="HDG69" s="1640"/>
      <c r="HDH69" s="1640"/>
      <c r="HDI69" s="1640"/>
      <c r="HDJ69" s="1640"/>
      <c r="HDK69" s="1640"/>
      <c r="HDL69" s="1640"/>
      <c r="HDM69" s="1640"/>
      <c r="HDN69" s="1640"/>
      <c r="HDO69" s="1640"/>
      <c r="HDP69" s="1640"/>
      <c r="HDQ69" s="1640"/>
      <c r="HDR69" s="1640"/>
      <c r="HDS69" s="1640"/>
      <c r="HDT69" s="1640"/>
      <c r="HDU69" s="1640"/>
      <c r="HDV69" s="1640"/>
      <c r="HDW69" s="1640"/>
      <c r="HDX69" s="1640"/>
      <c r="HDY69" s="1640"/>
      <c r="HDZ69" s="1640"/>
      <c r="HEA69" s="1640"/>
      <c r="HEB69" s="1640"/>
      <c r="HEC69" s="1640"/>
      <c r="HED69" s="1640"/>
      <c r="HEE69" s="1640"/>
      <c r="HEF69" s="1640"/>
      <c r="HEG69" s="1640"/>
      <c r="HEH69" s="1640"/>
      <c r="HEI69" s="1640"/>
      <c r="HEJ69" s="1640"/>
      <c r="HEK69" s="1640"/>
      <c r="HEL69" s="1640"/>
      <c r="HEM69" s="1640"/>
      <c r="HEN69" s="1640"/>
      <c r="HEO69" s="1640"/>
      <c r="HEP69" s="1640"/>
      <c r="HEQ69" s="1640"/>
      <c r="HER69" s="1640"/>
      <c r="HES69" s="1640"/>
      <c r="HET69" s="1640"/>
      <c r="HEU69" s="1640"/>
      <c r="HEV69" s="1640"/>
      <c r="HEW69" s="1640"/>
      <c r="HEX69" s="1640"/>
      <c r="HEY69" s="1640"/>
      <c r="HEZ69" s="1640"/>
      <c r="HFA69" s="1640"/>
      <c r="HFB69" s="1640"/>
      <c r="HFC69" s="1640"/>
      <c r="HFD69" s="1640"/>
      <c r="HFE69" s="1640"/>
      <c r="HFF69" s="1640"/>
      <c r="HFG69" s="1640"/>
      <c r="HFH69" s="1640"/>
      <c r="HFI69" s="1640"/>
      <c r="HFJ69" s="1640"/>
      <c r="HFK69" s="1640"/>
      <c r="HFL69" s="1640"/>
      <c r="HFM69" s="1640"/>
      <c r="HFN69" s="1640"/>
      <c r="HFO69" s="1640"/>
      <c r="HFP69" s="1640"/>
      <c r="HFQ69" s="1640"/>
      <c r="HFR69" s="1640"/>
      <c r="HFS69" s="1640"/>
      <c r="HFT69" s="1640"/>
      <c r="HFU69" s="1640"/>
      <c r="HFV69" s="1640"/>
      <c r="HFW69" s="1640"/>
      <c r="HFX69" s="1640"/>
      <c r="HFY69" s="1640"/>
      <c r="HFZ69" s="1640"/>
      <c r="HGA69" s="1640"/>
      <c r="HGB69" s="1640"/>
      <c r="HGC69" s="1640"/>
      <c r="HGD69" s="1640"/>
      <c r="HGE69" s="1640"/>
      <c r="HGF69" s="1640"/>
      <c r="HGG69" s="1640"/>
      <c r="HGH69" s="1640"/>
      <c r="HGI69" s="1640"/>
      <c r="HGJ69" s="1640"/>
      <c r="HGK69" s="1640"/>
      <c r="HGL69" s="1640"/>
      <c r="HGM69" s="1640"/>
      <c r="HGN69" s="1640"/>
      <c r="HGO69" s="1640"/>
      <c r="HGP69" s="1640"/>
      <c r="HGQ69" s="1640"/>
      <c r="HGR69" s="1640"/>
      <c r="HGS69" s="1640"/>
      <c r="HGT69" s="1640"/>
      <c r="HGU69" s="1640"/>
      <c r="HGV69" s="1640"/>
      <c r="HGW69" s="1640"/>
      <c r="HGX69" s="1640"/>
      <c r="HGY69" s="1640"/>
      <c r="HGZ69" s="1640"/>
      <c r="HHA69" s="1640"/>
      <c r="HHB69" s="1640"/>
      <c r="HHC69" s="1640"/>
      <c r="HHD69" s="1640"/>
      <c r="HHE69" s="1640"/>
      <c r="HHF69" s="1640"/>
      <c r="HHG69" s="1640"/>
      <c r="HHH69" s="1640"/>
      <c r="HHI69" s="1640"/>
      <c r="HHJ69" s="1640"/>
      <c r="HHK69" s="1640"/>
      <c r="HHL69" s="1640"/>
      <c r="HHM69" s="1640"/>
      <c r="HHN69" s="1640"/>
      <c r="HHO69" s="1640"/>
      <c r="HHP69" s="1640"/>
      <c r="HHQ69" s="1640"/>
      <c r="HHR69" s="1640"/>
      <c r="HHS69" s="1640"/>
      <c r="HHT69" s="1640"/>
      <c r="HHU69" s="1640"/>
      <c r="HHV69" s="1640"/>
      <c r="HHW69" s="1640"/>
      <c r="HHX69" s="1640"/>
      <c r="HHY69" s="1640"/>
      <c r="HHZ69" s="1640"/>
      <c r="HIA69" s="1640"/>
      <c r="HIB69" s="1640"/>
      <c r="HIC69" s="1640"/>
      <c r="HID69" s="1640"/>
      <c r="HIE69" s="1640"/>
      <c r="HIF69" s="1640"/>
      <c r="HIG69" s="1640"/>
      <c r="HIH69" s="1640"/>
      <c r="HII69" s="1640"/>
      <c r="HIJ69" s="1640"/>
      <c r="HIK69" s="1640"/>
      <c r="HIL69" s="1640"/>
      <c r="HIM69" s="1640"/>
      <c r="HIN69" s="1640"/>
      <c r="HIO69" s="1640"/>
      <c r="HIP69" s="1640"/>
      <c r="HIQ69" s="1640"/>
      <c r="HIR69" s="1640"/>
      <c r="HIS69" s="1640"/>
      <c r="HIT69" s="1640"/>
      <c r="HIU69" s="1640"/>
      <c r="HIV69" s="1640"/>
      <c r="HIW69" s="1640"/>
      <c r="HIX69" s="1640"/>
      <c r="HIY69" s="1640"/>
      <c r="HIZ69" s="1640"/>
      <c r="HJA69" s="1640"/>
      <c r="HJB69" s="1640"/>
      <c r="HJC69" s="1640"/>
      <c r="HJD69" s="1640"/>
      <c r="HJE69" s="1640"/>
      <c r="HJF69" s="1640"/>
      <c r="HJG69" s="1640"/>
      <c r="HJH69" s="1640"/>
      <c r="HJI69" s="1640"/>
      <c r="HJJ69" s="1640"/>
      <c r="HJK69" s="1640"/>
      <c r="HJL69" s="1640"/>
      <c r="HJM69" s="1640"/>
      <c r="HJN69" s="1640"/>
      <c r="HJO69" s="1640"/>
      <c r="HJP69" s="1640"/>
      <c r="HJQ69" s="1640"/>
      <c r="HJR69" s="1640"/>
      <c r="HJS69" s="1640"/>
      <c r="HJT69" s="1640"/>
      <c r="HJU69" s="1640"/>
      <c r="HJV69" s="1640"/>
      <c r="HJW69" s="1640"/>
      <c r="HJX69" s="1640"/>
      <c r="HJY69" s="1640"/>
      <c r="HJZ69" s="1640"/>
      <c r="HKA69" s="1640"/>
      <c r="HKB69" s="1640"/>
      <c r="HKC69" s="1640"/>
      <c r="HKD69" s="1640"/>
      <c r="HKE69" s="1640"/>
      <c r="HKF69" s="1640"/>
      <c r="HKG69" s="1640"/>
      <c r="HKH69" s="1640"/>
      <c r="HKI69" s="1640"/>
      <c r="HKJ69" s="1640"/>
      <c r="HKK69" s="1640"/>
      <c r="HKL69" s="1640"/>
      <c r="HKM69" s="1640"/>
      <c r="HKN69" s="1640"/>
      <c r="HKO69" s="1640"/>
      <c r="HKP69" s="1640"/>
      <c r="HKQ69" s="1640"/>
      <c r="HKR69" s="1640"/>
      <c r="HKS69" s="1640"/>
      <c r="HKT69" s="1640"/>
      <c r="HKU69" s="1640"/>
      <c r="HKV69" s="1640"/>
      <c r="HKW69" s="1640"/>
      <c r="HKX69" s="1640"/>
      <c r="HKY69" s="1640"/>
      <c r="HKZ69" s="1640"/>
      <c r="HLA69" s="1640"/>
      <c r="HLB69" s="1640"/>
      <c r="HLC69" s="1640"/>
      <c r="HLD69" s="1640"/>
      <c r="HLE69" s="1640"/>
      <c r="HLF69" s="1640"/>
      <c r="HLG69" s="1640"/>
      <c r="HLH69" s="1640"/>
      <c r="HLI69" s="1640"/>
      <c r="HLJ69" s="1640"/>
      <c r="HLK69" s="1640"/>
      <c r="HLL69" s="1640"/>
      <c r="HLM69" s="1640"/>
      <c r="HLN69" s="1640"/>
      <c r="HLO69" s="1640"/>
      <c r="HLP69" s="1640"/>
      <c r="HLQ69" s="1640"/>
      <c r="HLR69" s="1640"/>
      <c r="HLS69" s="1640"/>
      <c r="HLT69" s="1640"/>
      <c r="HLU69" s="1640"/>
      <c r="HLV69" s="1640"/>
      <c r="HLW69" s="1640"/>
      <c r="HLX69" s="1640"/>
      <c r="HLY69" s="1640"/>
      <c r="HLZ69" s="1640"/>
      <c r="HMA69" s="1640"/>
      <c r="HMB69" s="1640"/>
      <c r="HMC69" s="1640"/>
      <c r="HMD69" s="1640"/>
      <c r="HME69" s="1640"/>
      <c r="HMF69" s="1640"/>
      <c r="HMG69" s="1640"/>
      <c r="HMH69" s="1640"/>
      <c r="HMI69" s="1640"/>
      <c r="HMJ69" s="1640"/>
      <c r="HMK69" s="1640"/>
      <c r="HML69" s="1640"/>
      <c r="HMM69" s="1640"/>
      <c r="HMN69" s="1640"/>
      <c r="HMO69" s="1640"/>
      <c r="HMP69" s="1640"/>
      <c r="HMQ69" s="1640"/>
      <c r="HMR69" s="1640"/>
      <c r="HMS69" s="1640"/>
      <c r="HMT69" s="1640"/>
      <c r="HMU69" s="1640"/>
      <c r="HMV69" s="1640"/>
      <c r="HMW69" s="1640"/>
      <c r="HMX69" s="1640"/>
      <c r="HMY69" s="1640"/>
      <c r="HMZ69" s="1640"/>
      <c r="HNA69" s="1640"/>
      <c r="HNB69" s="1640"/>
      <c r="HNC69" s="1640"/>
      <c r="HND69" s="1640"/>
      <c r="HNE69" s="1640"/>
      <c r="HNF69" s="1640"/>
      <c r="HNG69" s="1640"/>
      <c r="HNH69" s="1640"/>
      <c r="HNI69" s="1640"/>
      <c r="HNJ69" s="1640"/>
      <c r="HNK69" s="1640"/>
      <c r="HNL69" s="1640"/>
      <c r="HNM69" s="1640"/>
      <c r="HNN69" s="1640"/>
      <c r="HNO69" s="1640"/>
      <c r="HNP69" s="1640"/>
      <c r="HNQ69" s="1640"/>
      <c r="HNR69" s="1640"/>
      <c r="HNS69" s="1640"/>
      <c r="HNT69" s="1640"/>
      <c r="HNU69" s="1640"/>
      <c r="HNV69" s="1640"/>
      <c r="HNW69" s="1640"/>
      <c r="HNX69" s="1640"/>
      <c r="HNY69" s="1640"/>
      <c r="HNZ69" s="1640"/>
      <c r="HOA69" s="1640"/>
      <c r="HOB69" s="1640"/>
      <c r="HOC69" s="1640"/>
      <c r="HOD69" s="1640"/>
      <c r="HOE69" s="1640"/>
      <c r="HOF69" s="1640"/>
      <c r="HOG69" s="1640"/>
      <c r="HOH69" s="1640"/>
      <c r="HOI69" s="1640"/>
      <c r="HOJ69" s="1640"/>
      <c r="HOK69" s="1640"/>
      <c r="HOL69" s="1640"/>
      <c r="HOM69" s="1640"/>
      <c r="HON69" s="1640"/>
      <c r="HOO69" s="1640"/>
      <c r="HOP69" s="1640"/>
      <c r="HOQ69" s="1640"/>
      <c r="HOR69" s="1640"/>
      <c r="HOS69" s="1640"/>
      <c r="HOT69" s="1640"/>
      <c r="HOU69" s="1640"/>
      <c r="HOV69" s="1640"/>
      <c r="HOW69" s="1640"/>
      <c r="HOX69" s="1640"/>
      <c r="HOY69" s="1640"/>
      <c r="HOZ69" s="1640"/>
      <c r="HPA69" s="1640"/>
      <c r="HPB69" s="1640"/>
      <c r="HPC69" s="1640"/>
      <c r="HPD69" s="1640"/>
      <c r="HPE69" s="1640"/>
      <c r="HPF69" s="1640"/>
      <c r="HPG69" s="1640"/>
      <c r="HPH69" s="1640"/>
      <c r="HPI69" s="1640"/>
      <c r="HPJ69" s="1640"/>
      <c r="HPK69" s="1640"/>
      <c r="HPL69" s="1640"/>
      <c r="HPM69" s="1640"/>
      <c r="HPN69" s="1640"/>
      <c r="HPO69" s="1640"/>
      <c r="HPP69" s="1640"/>
      <c r="HPQ69" s="1640"/>
      <c r="HPR69" s="1640"/>
      <c r="HPS69" s="1640"/>
      <c r="HPT69" s="1640"/>
      <c r="HPU69" s="1640"/>
      <c r="HPV69" s="1640"/>
      <c r="HPW69" s="1640"/>
      <c r="HPX69" s="1640"/>
      <c r="HPY69" s="1640"/>
      <c r="HPZ69" s="1640"/>
      <c r="HQA69" s="1640"/>
      <c r="HQB69" s="1640"/>
      <c r="HQC69" s="1640"/>
      <c r="HQD69" s="1640"/>
      <c r="HQE69" s="1640"/>
      <c r="HQF69" s="1640"/>
      <c r="HQG69" s="1640"/>
      <c r="HQH69" s="1640"/>
      <c r="HQI69" s="1640"/>
      <c r="HQJ69" s="1640"/>
      <c r="HQK69" s="1640"/>
      <c r="HQL69" s="1640"/>
      <c r="HQM69" s="1640"/>
      <c r="HQN69" s="1640"/>
      <c r="HQO69" s="1640"/>
      <c r="HQP69" s="1640"/>
      <c r="HQQ69" s="1640"/>
      <c r="HQR69" s="1640"/>
      <c r="HQS69" s="1640"/>
      <c r="HQT69" s="1640"/>
      <c r="HQU69" s="1640"/>
      <c r="HQV69" s="1640"/>
      <c r="HQW69" s="1640"/>
      <c r="HQX69" s="1640"/>
      <c r="HQY69" s="1640"/>
      <c r="HQZ69" s="1640"/>
      <c r="HRA69" s="1640"/>
      <c r="HRB69" s="1640"/>
      <c r="HRC69" s="1640"/>
      <c r="HRD69" s="1640"/>
      <c r="HRE69" s="1640"/>
      <c r="HRF69" s="1640"/>
      <c r="HRG69" s="1640"/>
      <c r="HRH69" s="1640"/>
      <c r="HRI69" s="1640"/>
      <c r="HRJ69" s="1640"/>
      <c r="HRK69" s="1640"/>
      <c r="HRL69" s="1640"/>
      <c r="HRM69" s="1640"/>
      <c r="HRN69" s="1640"/>
      <c r="HRO69" s="1640"/>
      <c r="HRP69" s="1640"/>
      <c r="HRQ69" s="1640"/>
      <c r="HRR69" s="1640"/>
      <c r="HRS69" s="1640"/>
      <c r="HRT69" s="1640"/>
      <c r="HRU69" s="1640"/>
      <c r="HRV69" s="1640"/>
      <c r="HRW69" s="1640"/>
      <c r="HRX69" s="1640"/>
      <c r="HRY69" s="1640"/>
      <c r="HRZ69" s="1640"/>
      <c r="HSA69" s="1640"/>
      <c r="HSB69" s="1640"/>
      <c r="HSC69" s="1640"/>
      <c r="HSD69" s="1640"/>
      <c r="HSE69" s="1640"/>
      <c r="HSF69" s="1640"/>
      <c r="HSG69" s="1640"/>
      <c r="HSH69" s="1640"/>
      <c r="HSI69" s="1640"/>
      <c r="HSJ69" s="1640"/>
      <c r="HSK69" s="1640"/>
      <c r="HSL69" s="1640"/>
      <c r="HSM69" s="1640"/>
      <c r="HSN69" s="1640"/>
      <c r="HSO69" s="1640"/>
      <c r="HSP69" s="1640"/>
      <c r="HSQ69" s="1640"/>
      <c r="HSR69" s="1640"/>
      <c r="HSS69" s="1640"/>
      <c r="HST69" s="1640"/>
      <c r="HSU69" s="1640"/>
      <c r="HSV69" s="1640"/>
      <c r="HSW69" s="1640"/>
      <c r="HSX69" s="1640"/>
      <c r="HSY69" s="1640"/>
      <c r="HSZ69" s="1640"/>
      <c r="HTA69" s="1640"/>
      <c r="HTB69" s="1640"/>
      <c r="HTC69" s="1640"/>
      <c r="HTD69" s="1640"/>
      <c r="HTE69" s="1640"/>
      <c r="HTF69" s="1640"/>
      <c r="HTG69" s="1640"/>
      <c r="HTH69" s="1640"/>
      <c r="HTI69" s="1640"/>
      <c r="HTJ69" s="1640"/>
      <c r="HTK69" s="1640"/>
      <c r="HTL69" s="1640"/>
      <c r="HTM69" s="1640"/>
      <c r="HTN69" s="1640"/>
      <c r="HTO69" s="1640"/>
      <c r="HTP69" s="1640"/>
      <c r="HTQ69" s="1640"/>
      <c r="HTR69" s="1640"/>
      <c r="HTS69" s="1640"/>
      <c r="HTT69" s="1640"/>
      <c r="HTU69" s="1640"/>
      <c r="HTV69" s="1640"/>
      <c r="HTW69" s="1640"/>
      <c r="HTX69" s="1640"/>
      <c r="HTY69" s="1640"/>
      <c r="HTZ69" s="1640"/>
      <c r="HUA69" s="1640"/>
      <c r="HUB69" s="1640"/>
      <c r="HUC69" s="1640"/>
      <c r="HUD69" s="1640"/>
      <c r="HUE69" s="1640"/>
      <c r="HUF69" s="1640"/>
      <c r="HUG69" s="1640"/>
      <c r="HUH69" s="1640"/>
      <c r="HUI69" s="1640"/>
      <c r="HUJ69" s="1640"/>
      <c r="HUK69" s="1640"/>
      <c r="HUL69" s="1640"/>
      <c r="HUM69" s="1640"/>
      <c r="HUN69" s="1640"/>
      <c r="HUO69" s="1640"/>
      <c r="HUP69" s="1640"/>
      <c r="HUQ69" s="1640"/>
      <c r="HUR69" s="1640"/>
      <c r="HUS69" s="1640"/>
      <c r="HUT69" s="1640"/>
      <c r="HUU69" s="1640"/>
      <c r="HUV69" s="1640"/>
      <c r="HUW69" s="1640"/>
      <c r="HUX69" s="1640"/>
      <c r="HUY69" s="1640"/>
      <c r="HUZ69" s="1640"/>
      <c r="HVA69" s="1640"/>
      <c r="HVB69" s="1640"/>
      <c r="HVC69" s="1640"/>
      <c r="HVD69" s="1640"/>
      <c r="HVE69" s="1640"/>
      <c r="HVF69" s="1640"/>
      <c r="HVG69" s="1640"/>
      <c r="HVH69" s="1640"/>
      <c r="HVI69" s="1640"/>
      <c r="HVJ69" s="1640"/>
      <c r="HVK69" s="1640"/>
      <c r="HVL69" s="1640"/>
      <c r="HVM69" s="1640"/>
      <c r="HVN69" s="1640"/>
      <c r="HVO69" s="1640"/>
      <c r="HVP69" s="1640"/>
      <c r="HVQ69" s="1640"/>
      <c r="HVR69" s="1640"/>
      <c r="HVS69" s="1640"/>
      <c r="HVT69" s="1640"/>
      <c r="HVU69" s="1640"/>
      <c r="HVV69" s="1640"/>
      <c r="HVW69" s="1640"/>
      <c r="HVX69" s="1640"/>
      <c r="HVY69" s="1640"/>
      <c r="HVZ69" s="1640"/>
      <c r="HWA69" s="1640"/>
      <c r="HWB69" s="1640"/>
      <c r="HWC69" s="1640"/>
      <c r="HWD69" s="1640"/>
      <c r="HWE69" s="1640"/>
      <c r="HWF69" s="1640"/>
      <c r="HWG69" s="1640"/>
      <c r="HWH69" s="1640"/>
      <c r="HWI69" s="1640"/>
      <c r="HWJ69" s="1640"/>
      <c r="HWK69" s="1640"/>
      <c r="HWL69" s="1640"/>
      <c r="HWM69" s="1640"/>
      <c r="HWN69" s="1640"/>
      <c r="HWO69" s="1640"/>
      <c r="HWP69" s="1640"/>
      <c r="HWQ69" s="1640"/>
      <c r="HWR69" s="1640"/>
      <c r="HWS69" s="1640"/>
      <c r="HWT69" s="1640"/>
      <c r="HWU69" s="1640"/>
      <c r="HWV69" s="1640"/>
      <c r="HWW69" s="1640"/>
      <c r="HWX69" s="1640"/>
      <c r="HWY69" s="1640"/>
      <c r="HWZ69" s="1640"/>
      <c r="HXA69" s="1640"/>
      <c r="HXB69" s="1640"/>
      <c r="HXC69" s="1640"/>
      <c r="HXD69" s="1640"/>
      <c r="HXE69" s="1640"/>
      <c r="HXF69" s="1640"/>
      <c r="HXG69" s="1640"/>
      <c r="HXH69" s="1640"/>
      <c r="HXI69" s="1640"/>
      <c r="HXJ69" s="1640"/>
      <c r="HXK69" s="1640"/>
      <c r="HXL69" s="1640"/>
      <c r="HXM69" s="1640"/>
      <c r="HXN69" s="1640"/>
      <c r="HXO69" s="1640"/>
      <c r="HXP69" s="1640"/>
      <c r="HXQ69" s="1640"/>
      <c r="HXR69" s="1640"/>
      <c r="HXS69" s="1640"/>
      <c r="HXT69" s="1640"/>
      <c r="HXU69" s="1640"/>
      <c r="HXV69" s="1640"/>
      <c r="HXW69" s="1640"/>
      <c r="HXX69" s="1640"/>
      <c r="HXY69" s="1640"/>
      <c r="HXZ69" s="1640"/>
      <c r="HYA69" s="1640"/>
      <c r="HYB69" s="1640"/>
      <c r="HYC69" s="1640"/>
      <c r="HYD69" s="1640"/>
      <c r="HYE69" s="1640"/>
      <c r="HYF69" s="1640"/>
      <c r="HYG69" s="1640"/>
      <c r="HYH69" s="1640"/>
      <c r="HYI69" s="1640"/>
      <c r="HYJ69" s="1640"/>
      <c r="HYK69" s="1640"/>
      <c r="HYL69" s="1640"/>
      <c r="HYM69" s="1640"/>
      <c r="HYN69" s="1640"/>
      <c r="HYO69" s="1640"/>
      <c r="HYP69" s="1640"/>
      <c r="HYQ69" s="1640"/>
      <c r="HYR69" s="1640"/>
      <c r="HYS69" s="1640"/>
      <c r="HYT69" s="1640"/>
      <c r="HYU69" s="1640"/>
      <c r="HYV69" s="1640"/>
      <c r="HYW69" s="1640"/>
      <c r="HYX69" s="1640"/>
      <c r="HYY69" s="1640"/>
      <c r="HYZ69" s="1640"/>
      <c r="HZA69" s="1640"/>
      <c r="HZB69" s="1640"/>
      <c r="HZC69" s="1640"/>
      <c r="HZD69" s="1640"/>
      <c r="HZE69" s="1640"/>
      <c r="HZF69" s="1640"/>
      <c r="HZG69" s="1640"/>
      <c r="HZH69" s="1640"/>
      <c r="HZI69" s="1640"/>
      <c r="HZJ69" s="1640"/>
      <c r="HZK69" s="1640"/>
      <c r="HZL69" s="1640"/>
      <c r="HZM69" s="1640"/>
      <c r="HZN69" s="1640"/>
      <c r="HZO69" s="1640"/>
      <c r="HZP69" s="1640"/>
      <c r="HZQ69" s="1640"/>
      <c r="HZR69" s="1640"/>
      <c r="HZS69" s="1640"/>
      <c r="HZT69" s="1640"/>
      <c r="HZU69" s="1640"/>
      <c r="HZV69" s="1640"/>
      <c r="HZW69" s="1640"/>
      <c r="HZX69" s="1640"/>
      <c r="HZY69" s="1640"/>
      <c r="HZZ69" s="1640"/>
      <c r="IAA69" s="1640"/>
      <c r="IAB69" s="1640"/>
      <c r="IAC69" s="1640"/>
      <c r="IAD69" s="1640"/>
      <c r="IAE69" s="1640"/>
      <c r="IAF69" s="1640"/>
      <c r="IAG69" s="1640"/>
      <c r="IAH69" s="1640"/>
      <c r="IAI69" s="1640"/>
      <c r="IAJ69" s="1640"/>
      <c r="IAK69" s="1640"/>
      <c r="IAL69" s="1640"/>
      <c r="IAM69" s="1640"/>
      <c r="IAN69" s="1640"/>
      <c r="IAO69" s="1640"/>
      <c r="IAP69" s="1640"/>
      <c r="IAQ69" s="1640"/>
      <c r="IAR69" s="1640"/>
      <c r="IAS69" s="1640"/>
      <c r="IAT69" s="1640"/>
      <c r="IAU69" s="1640"/>
      <c r="IAV69" s="1640"/>
      <c r="IAW69" s="1640"/>
      <c r="IAX69" s="1640"/>
      <c r="IAY69" s="1640"/>
      <c r="IAZ69" s="1640"/>
      <c r="IBA69" s="1640"/>
      <c r="IBB69" s="1640"/>
      <c r="IBC69" s="1640"/>
      <c r="IBD69" s="1640"/>
      <c r="IBE69" s="1640"/>
      <c r="IBF69" s="1640"/>
      <c r="IBG69" s="1640"/>
      <c r="IBH69" s="1640"/>
      <c r="IBI69" s="1640"/>
      <c r="IBJ69" s="1640"/>
      <c r="IBK69" s="1640"/>
      <c r="IBL69" s="1640"/>
      <c r="IBM69" s="1640"/>
      <c r="IBN69" s="1640"/>
      <c r="IBO69" s="1640"/>
      <c r="IBP69" s="1640"/>
      <c r="IBQ69" s="1640"/>
      <c r="IBR69" s="1640"/>
      <c r="IBS69" s="1640"/>
      <c r="IBT69" s="1640"/>
      <c r="IBU69" s="1640"/>
      <c r="IBV69" s="1640"/>
      <c r="IBW69" s="1640"/>
      <c r="IBX69" s="1640"/>
      <c r="IBY69" s="1640"/>
      <c r="IBZ69" s="1640"/>
      <c r="ICA69" s="1640"/>
      <c r="ICB69" s="1640"/>
      <c r="ICC69" s="1640"/>
      <c r="ICD69" s="1640"/>
      <c r="ICE69" s="1640"/>
      <c r="ICF69" s="1640"/>
      <c r="ICG69" s="1640"/>
      <c r="ICH69" s="1640"/>
      <c r="ICI69" s="1640"/>
      <c r="ICJ69" s="1640"/>
      <c r="ICK69" s="1640"/>
      <c r="ICL69" s="1640"/>
      <c r="ICM69" s="1640"/>
      <c r="ICN69" s="1640"/>
      <c r="ICO69" s="1640"/>
      <c r="ICP69" s="1640"/>
      <c r="ICQ69" s="1640"/>
      <c r="ICR69" s="1640"/>
      <c r="ICS69" s="1640"/>
      <c r="ICT69" s="1640"/>
      <c r="ICU69" s="1640"/>
      <c r="ICV69" s="1640"/>
      <c r="ICW69" s="1640"/>
      <c r="ICX69" s="1640"/>
      <c r="ICY69" s="1640"/>
      <c r="ICZ69" s="1640"/>
      <c r="IDA69" s="1640"/>
      <c r="IDB69" s="1640"/>
      <c r="IDC69" s="1640"/>
      <c r="IDD69" s="1640"/>
      <c r="IDE69" s="1640"/>
      <c r="IDF69" s="1640"/>
      <c r="IDG69" s="1640"/>
      <c r="IDH69" s="1640"/>
      <c r="IDI69" s="1640"/>
      <c r="IDJ69" s="1640"/>
      <c r="IDK69" s="1640"/>
      <c r="IDL69" s="1640"/>
      <c r="IDM69" s="1640"/>
      <c r="IDN69" s="1640"/>
      <c r="IDO69" s="1640"/>
      <c r="IDP69" s="1640"/>
      <c r="IDQ69" s="1640"/>
      <c r="IDR69" s="1640"/>
      <c r="IDS69" s="1640"/>
      <c r="IDT69" s="1640"/>
      <c r="IDU69" s="1640"/>
      <c r="IDV69" s="1640"/>
      <c r="IDW69" s="1640"/>
      <c r="IDX69" s="1640"/>
      <c r="IDY69" s="1640"/>
      <c r="IDZ69" s="1640"/>
      <c r="IEA69" s="1640"/>
      <c r="IEB69" s="1640"/>
      <c r="IEC69" s="1640"/>
      <c r="IED69" s="1640"/>
      <c r="IEE69" s="1640"/>
      <c r="IEF69" s="1640"/>
      <c r="IEG69" s="1640"/>
      <c r="IEH69" s="1640"/>
      <c r="IEI69" s="1640"/>
      <c r="IEJ69" s="1640"/>
      <c r="IEK69" s="1640"/>
      <c r="IEL69" s="1640"/>
      <c r="IEM69" s="1640"/>
      <c r="IEN69" s="1640"/>
      <c r="IEO69" s="1640"/>
      <c r="IEP69" s="1640"/>
      <c r="IEQ69" s="1640"/>
      <c r="IER69" s="1640"/>
      <c r="IES69" s="1640"/>
      <c r="IET69" s="1640"/>
      <c r="IEU69" s="1640"/>
      <c r="IEV69" s="1640"/>
      <c r="IEW69" s="1640"/>
      <c r="IEX69" s="1640"/>
      <c r="IEY69" s="1640"/>
      <c r="IEZ69" s="1640"/>
      <c r="IFA69" s="1640"/>
      <c r="IFB69" s="1640"/>
      <c r="IFC69" s="1640"/>
      <c r="IFD69" s="1640"/>
      <c r="IFE69" s="1640"/>
      <c r="IFF69" s="1640"/>
      <c r="IFG69" s="1640"/>
      <c r="IFH69" s="1640"/>
      <c r="IFI69" s="1640"/>
      <c r="IFJ69" s="1640"/>
      <c r="IFK69" s="1640"/>
      <c r="IFL69" s="1640"/>
      <c r="IFM69" s="1640"/>
      <c r="IFN69" s="1640"/>
      <c r="IFO69" s="1640"/>
      <c r="IFP69" s="1640"/>
      <c r="IFQ69" s="1640"/>
      <c r="IFR69" s="1640"/>
      <c r="IFS69" s="1640"/>
      <c r="IFT69" s="1640"/>
      <c r="IFU69" s="1640"/>
      <c r="IFV69" s="1640"/>
      <c r="IFW69" s="1640"/>
      <c r="IFX69" s="1640"/>
      <c r="IFY69" s="1640"/>
      <c r="IFZ69" s="1640"/>
      <c r="IGA69" s="1640"/>
      <c r="IGB69" s="1640"/>
      <c r="IGC69" s="1640"/>
      <c r="IGD69" s="1640"/>
      <c r="IGE69" s="1640"/>
      <c r="IGF69" s="1640"/>
      <c r="IGG69" s="1640"/>
      <c r="IGH69" s="1640"/>
      <c r="IGI69" s="1640"/>
      <c r="IGJ69" s="1640"/>
      <c r="IGK69" s="1640"/>
      <c r="IGL69" s="1640"/>
      <c r="IGM69" s="1640"/>
      <c r="IGN69" s="1640"/>
      <c r="IGO69" s="1640"/>
      <c r="IGP69" s="1640"/>
      <c r="IGQ69" s="1640"/>
      <c r="IGR69" s="1640"/>
      <c r="IGS69" s="1640"/>
      <c r="IGT69" s="1640"/>
      <c r="IGU69" s="1640"/>
      <c r="IGV69" s="1640"/>
      <c r="IGW69" s="1640"/>
      <c r="IGX69" s="1640"/>
      <c r="IGY69" s="1640"/>
      <c r="IGZ69" s="1640"/>
      <c r="IHA69" s="1640"/>
      <c r="IHB69" s="1640"/>
      <c r="IHC69" s="1640"/>
      <c r="IHD69" s="1640"/>
      <c r="IHE69" s="1640"/>
      <c r="IHF69" s="1640"/>
      <c r="IHG69" s="1640"/>
      <c r="IHH69" s="1640"/>
      <c r="IHI69" s="1640"/>
      <c r="IHJ69" s="1640"/>
      <c r="IHK69" s="1640"/>
      <c r="IHL69" s="1640"/>
      <c r="IHM69" s="1640"/>
      <c r="IHN69" s="1640"/>
      <c r="IHO69" s="1640"/>
      <c r="IHP69" s="1640"/>
      <c r="IHQ69" s="1640"/>
      <c r="IHR69" s="1640"/>
      <c r="IHS69" s="1640"/>
      <c r="IHT69" s="1640"/>
      <c r="IHU69" s="1640"/>
      <c r="IHV69" s="1640"/>
      <c r="IHW69" s="1640"/>
      <c r="IHX69" s="1640"/>
      <c r="IHY69" s="1640"/>
      <c r="IHZ69" s="1640"/>
      <c r="IIA69" s="1640"/>
      <c r="IIB69" s="1640"/>
      <c r="IIC69" s="1640"/>
      <c r="IID69" s="1640"/>
      <c r="IIE69" s="1640"/>
      <c r="IIF69" s="1640"/>
      <c r="IIG69" s="1640"/>
      <c r="IIH69" s="1640"/>
      <c r="III69" s="1640"/>
      <c r="IIJ69" s="1640"/>
      <c r="IIK69" s="1640"/>
      <c r="IIL69" s="1640"/>
      <c r="IIM69" s="1640"/>
      <c r="IIN69" s="1640"/>
      <c r="IIO69" s="1640"/>
      <c r="IIP69" s="1640"/>
      <c r="IIQ69" s="1640"/>
      <c r="IIR69" s="1640"/>
      <c r="IIS69" s="1640"/>
      <c r="IIT69" s="1640"/>
      <c r="IIU69" s="1640"/>
      <c r="IIV69" s="1640"/>
      <c r="IIW69" s="1640"/>
      <c r="IIX69" s="1640"/>
      <c r="IIY69" s="1640"/>
      <c r="IIZ69" s="1640"/>
      <c r="IJA69" s="1640"/>
      <c r="IJB69" s="1640"/>
      <c r="IJC69" s="1640"/>
      <c r="IJD69" s="1640"/>
      <c r="IJE69" s="1640"/>
      <c r="IJF69" s="1640"/>
      <c r="IJG69" s="1640"/>
      <c r="IJH69" s="1640"/>
      <c r="IJI69" s="1640"/>
      <c r="IJJ69" s="1640"/>
      <c r="IJK69" s="1640"/>
      <c r="IJL69" s="1640"/>
      <c r="IJM69" s="1640"/>
      <c r="IJN69" s="1640"/>
      <c r="IJO69" s="1640"/>
      <c r="IJP69" s="1640"/>
      <c r="IJQ69" s="1640"/>
      <c r="IJR69" s="1640"/>
      <c r="IJS69" s="1640"/>
      <c r="IJT69" s="1640"/>
      <c r="IJU69" s="1640"/>
      <c r="IJV69" s="1640"/>
      <c r="IJW69" s="1640"/>
      <c r="IJX69" s="1640"/>
      <c r="IJY69" s="1640"/>
      <c r="IJZ69" s="1640"/>
      <c r="IKA69" s="1640"/>
      <c r="IKB69" s="1640"/>
      <c r="IKC69" s="1640"/>
      <c r="IKD69" s="1640"/>
      <c r="IKE69" s="1640"/>
      <c r="IKF69" s="1640"/>
      <c r="IKG69" s="1640"/>
      <c r="IKH69" s="1640"/>
      <c r="IKI69" s="1640"/>
      <c r="IKJ69" s="1640"/>
      <c r="IKK69" s="1640"/>
      <c r="IKL69" s="1640"/>
      <c r="IKM69" s="1640"/>
      <c r="IKN69" s="1640"/>
      <c r="IKO69" s="1640"/>
      <c r="IKP69" s="1640"/>
      <c r="IKQ69" s="1640"/>
      <c r="IKR69" s="1640"/>
      <c r="IKS69" s="1640"/>
      <c r="IKT69" s="1640"/>
      <c r="IKU69" s="1640"/>
      <c r="IKV69" s="1640"/>
      <c r="IKW69" s="1640"/>
      <c r="IKX69" s="1640"/>
      <c r="IKY69" s="1640"/>
      <c r="IKZ69" s="1640"/>
      <c r="ILA69" s="1640"/>
      <c r="ILB69" s="1640"/>
      <c r="ILC69" s="1640"/>
      <c r="ILD69" s="1640"/>
      <c r="ILE69" s="1640"/>
      <c r="ILF69" s="1640"/>
      <c r="ILG69" s="1640"/>
      <c r="ILH69" s="1640"/>
      <c r="ILI69" s="1640"/>
      <c r="ILJ69" s="1640"/>
      <c r="ILK69" s="1640"/>
      <c r="ILL69" s="1640"/>
      <c r="ILM69" s="1640"/>
      <c r="ILN69" s="1640"/>
      <c r="ILO69" s="1640"/>
      <c r="ILP69" s="1640"/>
      <c r="ILQ69" s="1640"/>
      <c r="ILR69" s="1640"/>
      <c r="ILS69" s="1640"/>
      <c r="ILT69" s="1640"/>
      <c r="ILU69" s="1640"/>
      <c r="ILV69" s="1640"/>
      <c r="ILW69" s="1640"/>
      <c r="ILX69" s="1640"/>
      <c r="ILY69" s="1640"/>
      <c r="ILZ69" s="1640"/>
      <c r="IMA69" s="1640"/>
      <c r="IMB69" s="1640"/>
      <c r="IMC69" s="1640"/>
      <c r="IMD69" s="1640"/>
      <c r="IME69" s="1640"/>
      <c r="IMF69" s="1640"/>
      <c r="IMG69" s="1640"/>
      <c r="IMH69" s="1640"/>
      <c r="IMI69" s="1640"/>
      <c r="IMJ69" s="1640"/>
      <c r="IMK69" s="1640"/>
      <c r="IML69" s="1640"/>
      <c r="IMM69" s="1640"/>
      <c r="IMN69" s="1640"/>
      <c r="IMO69" s="1640"/>
      <c r="IMP69" s="1640"/>
      <c r="IMQ69" s="1640"/>
      <c r="IMR69" s="1640"/>
      <c r="IMS69" s="1640"/>
      <c r="IMT69" s="1640"/>
      <c r="IMU69" s="1640"/>
      <c r="IMV69" s="1640"/>
      <c r="IMW69" s="1640"/>
      <c r="IMX69" s="1640"/>
      <c r="IMY69" s="1640"/>
      <c r="IMZ69" s="1640"/>
      <c r="INA69" s="1640"/>
      <c r="INB69" s="1640"/>
      <c r="INC69" s="1640"/>
      <c r="IND69" s="1640"/>
      <c r="INE69" s="1640"/>
      <c r="INF69" s="1640"/>
      <c r="ING69" s="1640"/>
      <c r="INH69" s="1640"/>
      <c r="INI69" s="1640"/>
      <c r="INJ69" s="1640"/>
      <c r="INK69" s="1640"/>
      <c r="INL69" s="1640"/>
      <c r="INM69" s="1640"/>
      <c r="INN69" s="1640"/>
      <c r="INO69" s="1640"/>
      <c r="INP69" s="1640"/>
      <c r="INQ69" s="1640"/>
      <c r="INR69" s="1640"/>
      <c r="INS69" s="1640"/>
      <c r="INT69" s="1640"/>
      <c r="INU69" s="1640"/>
      <c r="INV69" s="1640"/>
      <c r="INW69" s="1640"/>
      <c r="INX69" s="1640"/>
      <c r="INY69" s="1640"/>
      <c r="INZ69" s="1640"/>
      <c r="IOA69" s="1640"/>
      <c r="IOB69" s="1640"/>
      <c r="IOC69" s="1640"/>
      <c r="IOD69" s="1640"/>
      <c r="IOE69" s="1640"/>
      <c r="IOF69" s="1640"/>
      <c r="IOG69" s="1640"/>
      <c r="IOH69" s="1640"/>
      <c r="IOI69" s="1640"/>
      <c r="IOJ69" s="1640"/>
      <c r="IOK69" s="1640"/>
      <c r="IOL69" s="1640"/>
      <c r="IOM69" s="1640"/>
      <c r="ION69" s="1640"/>
      <c r="IOO69" s="1640"/>
      <c r="IOP69" s="1640"/>
      <c r="IOQ69" s="1640"/>
      <c r="IOR69" s="1640"/>
      <c r="IOS69" s="1640"/>
      <c r="IOT69" s="1640"/>
      <c r="IOU69" s="1640"/>
      <c r="IOV69" s="1640"/>
      <c r="IOW69" s="1640"/>
      <c r="IOX69" s="1640"/>
      <c r="IOY69" s="1640"/>
      <c r="IOZ69" s="1640"/>
      <c r="IPA69" s="1640"/>
      <c r="IPB69" s="1640"/>
      <c r="IPC69" s="1640"/>
      <c r="IPD69" s="1640"/>
      <c r="IPE69" s="1640"/>
      <c r="IPF69" s="1640"/>
      <c r="IPG69" s="1640"/>
      <c r="IPH69" s="1640"/>
      <c r="IPI69" s="1640"/>
      <c r="IPJ69" s="1640"/>
      <c r="IPK69" s="1640"/>
      <c r="IPL69" s="1640"/>
      <c r="IPM69" s="1640"/>
      <c r="IPN69" s="1640"/>
      <c r="IPO69" s="1640"/>
      <c r="IPP69" s="1640"/>
      <c r="IPQ69" s="1640"/>
      <c r="IPR69" s="1640"/>
      <c r="IPS69" s="1640"/>
      <c r="IPT69" s="1640"/>
      <c r="IPU69" s="1640"/>
      <c r="IPV69" s="1640"/>
      <c r="IPW69" s="1640"/>
      <c r="IPX69" s="1640"/>
      <c r="IPY69" s="1640"/>
      <c r="IPZ69" s="1640"/>
      <c r="IQA69" s="1640"/>
      <c r="IQB69" s="1640"/>
      <c r="IQC69" s="1640"/>
      <c r="IQD69" s="1640"/>
      <c r="IQE69" s="1640"/>
      <c r="IQF69" s="1640"/>
      <c r="IQG69" s="1640"/>
      <c r="IQH69" s="1640"/>
      <c r="IQI69" s="1640"/>
      <c r="IQJ69" s="1640"/>
      <c r="IQK69" s="1640"/>
      <c r="IQL69" s="1640"/>
      <c r="IQM69" s="1640"/>
      <c r="IQN69" s="1640"/>
      <c r="IQO69" s="1640"/>
      <c r="IQP69" s="1640"/>
      <c r="IQQ69" s="1640"/>
      <c r="IQR69" s="1640"/>
      <c r="IQS69" s="1640"/>
      <c r="IQT69" s="1640"/>
      <c r="IQU69" s="1640"/>
      <c r="IQV69" s="1640"/>
      <c r="IQW69" s="1640"/>
      <c r="IQX69" s="1640"/>
      <c r="IQY69" s="1640"/>
      <c r="IQZ69" s="1640"/>
      <c r="IRA69" s="1640"/>
      <c r="IRB69" s="1640"/>
      <c r="IRC69" s="1640"/>
      <c r="IRD69" s="1640"/>
      <c r="IRE69" s="1640"/>
      <c r="IRF69" s="1640"/>
      <c r="IRG69" s="1640"/>
      <c r="IRH69" s="1640"/>
      <c r="IRI69" s="1640"/>
      <c r="IRJ69" s="1640"/>
      <c r="IRK69" s="1640"/>
      <c r="IRL69" s="1640"/>
      <c r="IRM69" s="1640"/>
      <c r="IRN69" s="1640"/>
      <c r="IRO69" s="1640"/>
      <c r="IRP69" s="1640"/>
      <c r="IRQ69" s="1640"/>
      <c r="IRR69" s="1640"/>
      <c r="IRS69" s="1640"/>
      <c r="IRT69" s="1640"/>
      <c r="IRU69" s="1640"/>
      <c r="IRV69" s="1640"/>
      <c r="IRW69" s="1640"/>
      <c r="IRX69" s="1640"/>
      <c r="IRY69" s="1640"/>
      <c r="IRZ69" s="1640"/>
      <c r="ISA69" s="1640"/>
      <c r="ISB69" s="1640"/>
      <c r="ISC69" s="1640"/>
      <c r="ISD69" s="1640"/>
      <c r="ISE69" s="1640"/>
      <c r="ISF69" s="1640"/>
      <c r="ISG69" s="1640"/>
      <c r="ISH69" s="1640"/>
      <c r="ISI69" s="1640"/>
      <c r="ISJ69" s="1640"/>
      <c r="ISK69" s="1640"/>
      <c r="ISL69" s="1640"/>
      <c r="ISM69" s="1640"/>
      <c r="ISN69" s="1640"/>
      <c r="ISO69" s="1640"/>
      <c r="ISP69" s="1640"/>
      <c r="ISQ69" s="1640"/>
      <c r="ISR69" s="1640"/>
      <c r="ISS69" s="1640"/>
      <c r="IST69" s="1640"/>
      <c r="ISU69" s="1640"/>
      <c r="ISV69" s="1640"/>
      <c r="ISW69" s="1640"/>
      <c r="ISX69" s="1640"/>
      <c r="ISY69" s="1640"/>
      <c r="ISZ69" s="1640"/>
      <c r="ITA69" s="1640"/>
      <c r="ITB69" s="1640"/>
      <c r="ITC69" s="1640"/>
      <c r="ITD69" s="1640"/>
      <c r="ITE69" s="1640"/>
      <c r="ITF69" s="1640"/>
      <c r="ITG69" s="1640"/>
      <c r="ITH69" s="1640"/>
      <c r="ITI69" s="1640"/>
      <c r="ITJ69" s="1640"/>
      <c r="ITK69" s="1640"/>
      <c r="ITL69" s="1640"/>
      <c r="ITM69" s="1640"/>
      <c r="ITN69" s="1640"/>
      <c r="ITO69" s="1640"/>
      <c r="ITP69" s="1640"/>
      <c r="ITQ69" s="1640"/>
      <c r="ITR69" s="1640"/>
      <c r="ITS69" s="1640"/>
      <c r="ITT69" s="1640"/>
      <c r="ITU69" s="1640"/>
      <c r="ITV69" s="1640"/>
      <c r="ITW69" s="1640"/>
      <c r="ITX69" s="1640"/>
      <c r="ITY69" s="1640"/>
      <c r="ITZ69" s="1640"/>
      <c r="IUA69" s="1640"/>
      <c r="IUB69" s="1640"/>
      <c r="IUC69" s="1640"/>
      <c r="IUD69" s="1640"/>
      <c r="IUE69" s="1640"/>
      <c r="IUF69" s="1640"/>
      <c r="IUG69" s="1640"/>
      <c r="IUH69" s="1640"/>
      <c r="IUI69" s="1640"/>
      <c r="IUJ69" s="1640"/>
      <c r="IUK69" s="1640"/>
      <c r="IUL69" s="1640"/>
      <c r="IUM69" s="1640"/>
      <c r="IUN69" s="1640"/>
      <c r="IUO69" s="1640"/>
      <c r="IUP69" s="1640"/>
      <c r="IUQ69" s="1640"/>
      <c r="IUR69" s="1640"/>
      <c r="IUS69" s="1640"/>
      <c r="IUT69" s="1640"/>
      <c r="IUU69" s="1640"/>
      <c r="IUV69" s="1640"/>
      <c r="IUW69" s="1640"/>
      <c r="IUX69" s="1640"/>
      <c r="IUY69" s="1640"/>
      <c r="IUZ69" s="1640"/>
      <c r="IVA69" s="1640"/>
      <c r="IVB69" s="1640"/>
      <c r="IVC69" s="1640"/>
      <c r="IVD69" s="1640"/>
      <c r="IVE69" s="1640"/>
      <c r="IVF69" s="1640"/>
      <c r="IVG69" s="1640"/>
      <c r="IVH69" s="1640"/>
      <c r="IVI69" s="1640"/>
      <c r="IVJ69" s="1640"/>
      <c r="IVK69" s="1640"/>
      <c r="IVL69" s="1640"/>
      <c r="IVM69" s="1640"/>
      <c r="IVN69" s="1640"/>
      <c r="IVO69" s="1640"/>
      <c r="IVP69" s="1640"/>
      <c r="IVQ69" s="1640"/>
      <c r="IVR69" s="1640"/>
      <c r="IVS69" s="1640"/>
      <c r="IVT69" s="1640"/>
      <c r="IVU69" s="1640"/>
      <c r="IVV69" s="1640"/>
      <c r="IVW69" s="1640"/>
      <c r="IVX69" s="1640"/>
      <c r="IVY69" s="1640"/>
      <c r="IVZ69" s="1640"/>
      <c r="IWA69" s="1640"/>
      <c r="IWB69" s="1640"/>
      <c r="IWC69" s="1640"/>
      <c r="IWD69" s="1640"/>
      <c r="IWE69" s="1640"/>
      <c r="IWF69" s="1640"/>
      <c r="IWG69" s="1640"/>
      <c r="IWH69" s="1640"/>
      <c r="IWI69" s="1640"/>
      <c r="IWJ69" s="1640"/>
      <c r="IWK69" s="1640"/>
      <c r="IWL69" s="1640"/>
      <c r="IWM69" s="1640"/>
      <c r="IWN69" s="1640"/>
      <c r="IWO69" s="1640"/>
      <c r="IWP69" s="1640"/>
      <c r="IWQ69" s="1640"/>
      <c r="IWR69" s="1640"/>
      <c r="IWS69" s="1640"/>
      <c r="IWT69" s="1640"/>
      <c r="IWU69" s="1640"/>
      <c r="IWV69" s="1640"/>
      <c r="IWW69" s="1640"/>
      <c r="IWX69" s="1640"/>
      <c r="IWY69" s="1640"/>
      <c r="IWZ69" s="1640"/>
      <c r="IXA69" s="1640"/>
      <c r="IXB69" s="1640"/>
      <c r="IXC69" s="1640"/>
      <c r="IXD69" s="1640"/>
      <c r="IXE69" s="1640"/>
      <c r="IXF69" s="1640"/>
      <c r="IXG69" s="1640"/>
      <c r="IXH69" s="1640"/>
      <c r="IXI69" s="1640"/>
      <c r="IXJ69" s="1640"/>
      <c r="IXK69" s="1640"/>
      <c r="IXL69" s="1640"/>
      <c r="IXM69" s="1640"/>
      <c r="IXN69" s="1640"/>
      <c r="IXO69" s="1640"/>
      <c r="IXP69" s="1640"/>
      <c r="IXQ69" s="1640"/>
      <c r="IXR69" s="1640"/>
      <c r="IXS69" s="1640"/>
      <c r="IXT69" s="1640"/>
      <c r="IXU69" s="1640"/>
      <c r="IXV69" s="1640"/>
      <c r="IXW69" s="1640"/>
      <c r="IXX69" s="1640"/>
      <c r="IXY69" s="1640"/>
      <c r="IXZ69" s="1640"/>
      <c r="IYA69" s="1640"/>
      <c r="IYB69" s="1640"/>
      <c r="IYC69" s="1640"/>
      <c r="IYD69" s="1640"/>
      <c r="IYE69" s="1640"/>
      <c r="IYF69" s="1640"/>
      <c r="IYG69" s="1640"/>
      <c r="IYH69" s="1640"/>
      <c r="IYI69" s="1640"/>
      <c r="IYJ69" s="1640"/>
      <c r="IYK69" s="1640"/>
      <c r="IYL69" s="1640"/>
      <c r="IYM69" s="1640"/>
      <c r="IYN69" s="1640"/>
      <c r="IYO69" s="1640"/>
      <c r="IYP69" s="1640"/>
      <c r="IYQ69" s="1640"/>
      <c r="IYR69" s="1640"/>
      <c r="IYS69" s="1640"/>
      <c r="IYT69" s="1640"/>
      <c r="IYU69" s="1640"/>
      <c r="IYV69" s="1640"/>
      <c r="IYW69" s="1640"/>
      <c r="IYX69" s="1640"/>
      <c r="IYY69" s="1640"/>
      <c r="IYZ69" s="1640"/>
      <c r="IZA69" s="1640"/>
      <c r="IZB69" s="1640"/>
      <c r="IZC69" s="1640"/>
      <c r="IZD69" s="1640"/>
      <c r="IZE69" s="1640"/>
      <c r="IZF69" s="1640"/>
      <c r="IZG69" s="1640"/>
      <c r="IZH69" s="1640"/>
      <c r="IZI69" s="1640"/>
      <c r="IZJ69" s="1640"/>
      <c r="IZK69" s="1640"/>
      <c r="IZL69" s="1640"/>
      <c r="IZM69" s="1640"/>
      <c r="IZN69" s="1640"/>
      <c r="IZO69" s="1640"/>
      <c r="IZP69" s="1640"/>
      <c r="IZQ69" s="1640"/>
      <c r="IZR69" s="1640"/>
      <c r="IZS69" s="1640"/>
      <c r="IZT69" s="1640"/>
      <c r="IZU69" s="1640"/>
      <c r="IZV69" s="1640"/>
      <c r="IZW69" s="1640"/>
      <c r="IZX69" s="1640"/>
      <c r="IZY69" s="1640"/>
      <c r="IZZ69" s="1640"/>
      <c r="JAA69" s="1640"/>
      <c r="JAB69" s="1640"/>
      <c r="JAC69" s="1640"/>
      <c r="JAD69" s="1640"/>
      <c r="JAE69" s="1640"/>
      <c r="JAF69" s="1640"/>
      <c r="JAG69" s="1640"/>
      <c r="JAH69" s="1640"/>
      <c r="JAI69" s="1640"/>
      <c r="JAJ69" s="1640"/>
      <c r="JAK69" s="1640"/>
      <c r="JAL69" s="1640"/>
      <c r="JAM69" s="1640"/>
      <c r="JAN69" s="1640"/>
      <c r="JAO69" s="1640"/>
      <c r="JAP69" s="1640"/>
      <c r="JAQ69" s="1640"/>
      <c r="JAR69" s="1640"/>
      <c r="JAS69" s="1640"/>
      <c r="JAT69" s="1640"/>
      <c r="JAU69" s="1640"/>
      <c r="JAV69" s="1640"/>
      <c r="JAW69" s="1640"/>
      <c r="JAX69" s="1640"/>
      <c r="JAY69" s="1640"/>
      <c r="JAZ69" s="1640"/>
      <c r="JBA69" s="1640"/>
      <c r="JBB69" s="1640"/>
      <c r="JBC69" s="1640"/>
      <c r="JBD69" s="1640"/>
      <c r="JBE69" s="1640"/>
      <c r="JBF69" s="1640"/>
      <c r="JBG69" s="1640"/>
      <c r="JBH69" s="1640"/>
      <c r="JBI69" s="1640"/>
      <c r="JBJ69" s="1640"/>
      <c r="JBK69" s="1640"/>
      <c r="JBL69" s="1640"/>
      <c r="JBM69" s="1640"/>
      <c r="JBN69" s="1640"/>
      <c r="JBO69" s="1640"/>
      <c r="JBP69" s="1640"/>
      <c r="JBQ69" s="1640"/>
      <c r="JBR69" s="1640"/>
      <c r="JBS69" s="1640"/>
      <c r="JBT69" s="1640"/>
      <c r="JBU69" s="1640"/>
      <c r="JBV69" s="1640"/>
      <c r="JBW69" s="1640"/>
      <c r="JBX69" s="1640"/>
      <c r="JBY69" s="1640"/>
      <c r="JBZ69" s="1640"/>
      <c r="JCA69" s="1640"/>
      <c r="JCB69" s="1640"/>
      <c r="JCC69" s="1640"/>
      <c r="JCD69" s="1640"/>
      <c r="JCE69" s="1640"/>
      <c r="JCF69" s="1640"/>
      <c r="JCG69" s="1640"/>
      <c r="JCH69" s="1640"/>
      <c r="JCI69" s="1640"/>
      <c r="JCJ69" s="1640"/>
      <c r="JCK69" s="1640"/>
      <c r="JCL69" s="1640"/>
      <c r="JCM69" s="1640"/>
      <c r="JCN69" s="1640"/>
      <c r="JCO69" s="1640"/>
      <c r="JCP69" s="1640"/>
      <c r="JCQ69" s="1640"/>
      <c r="JCR69" s="1640"/>
      <c r="JCS69" s="1640"/>
      <c r="JCT69" s="1640"/>
      <c r="JCU69" s="1640"/>
      <c r="JCV69" s="1640"/>
      <c r="JCW69" s="1640"/>
      <c r="JCX69" s="1640"/>
      <c r="JCY69" s="1640"/>
      <c r="JCZ69" s="1640"/>
      <c r="JDA69" s="1640"/>
      <c r="JDB69" s="1640"/>
      <c r="JDC69" s="1640"/>
      <c r="JDD69" s="1640"/>
      <c r="JDE69" s="1640"/>
      <c r="JDF69" s="1640"/>
      <c r="JDG69" s="1640"/>
      <c r="JDH69" s="1640"/>
      <c r="JDI69" s="1640"/>
      <c r="JDJ69" s="1640"/>
      <c r="JDK69" s="1640"/>
      <c r="JDL69" s="1640"/>
      <c r="JDM69" s="1640"/>
      <c r="JDN69" s="1640"/>
      <c r="JDO69" s="1640"/>
      <c r="JDP69" s="1640"/>
      <c r="JDQ69" s="1640"/>
      <c r="JDR69" s="1640"/>
      <c r="JDS69" s="1640"/>
      <c r="JDT69" s="1640"/>
      <c r="JDU69" s="1640"/>
      <c r="JDV69" s="1640"/>
      <c r="JDW69" s="1640"/>
      <c r="JDX69" s="1640"/>
      <c r="JDY69" s="1640"/>
      <c r="JDZ69" s="1640"/>
      <c r="JEA69" s="1640"/>
      <c r="JEB69" s="1640"/>
      <c r="JEC69" s="1640"/>
      <c r="JED69" s="1640"/>
      <c r="JEE69" s="1640"/>
      <c r="JEF69" s="1640"/>
      <c r="JEG69" s="1640"/>
      <c r="JEH69" s="1640"/>
      <c r="JEI69" s="1640"/>
      <c r="JEJ69" s="1640"/>
      <c r="JEK69" s="1640"/>
      <c r="JEL69" s="1640"/>
      <c r="JEM69" s="1640"/>
      <c r="JEN69" s="1640"/>
      <c r="JEO69" s="1640"/>
      <c r="JEP69" s="1640"/>
      <c r="JEQ69" s="1640"/>
      <c r="JER69" s="1640"/>
      <c r="JES69" s="1640"/>
      <c r="JET69" s="1640"/>
      <c r="JEU69" s="1640"/>
      <c r="JEV69" s="1640"/>
      <c r="JEW69" s="1640"/>
      <c r="JEX69" s="1640"/>
      <c r="JEY69" s="1640"/>
      <c r="JEZ69" s="1640"/>
      <c r="JFA69" s="1640"/>
      <c r="JFB69" s="1640"/>
      <c r="JFC69" s="1640"/>
      <c r="JFD69" s="1640"/>
      <c r="JFE69" s="1640"/>
      <c r="JFF69" s="1640"/>
      <c r="JFG69" s="1640"/>
      <c r="JFH69" s="1640"/>
      <c r="JFI69" s="1640"/>
      <c r="JFJ69" s="1640"/>
      <c r="JFK69" s="1640"/>
      <c r="JFL69" s="1640"/>
      <c r="JFM69" s="1640"/>
      <c r="JFN69" s="1640"/>
      <c r="JFO69" s="1640"/>
      <c r="JFP69" s="1640"/>
      <c r="JFQ69" s="1640"/>
      <c r="JFR69" s="1640"/>
      <c r="JFS69" s="1640"/>
      <c r="JFT69" s="1640"/>
      <c r="JFU69" s="1640"/>
      <c r="JFV69" s="1640"/>
      <c r="JFW69" s="1640"/>
      <c r="JFX69" s="1640"/>
      <c r="JFY69" s="1640"/>
      <c r="JFZ69" s="1640"/>
      <c r="JGA69" s="1640"/>
      <c r="JGB69" s="1640"/>
      <c r="JGC69" s="1640"/>
      <c r="JGD69" s="1640"/>
      <c r="JGE69" s="1640"/>
      <c r="JGF69" s="1640"/>
      <c r="JGG69" s="1640"/>
      <c r="JGH69" s="1640"/>
      <c r="JGI69" s="1640"/>
      <c r="JGJ69" s="1640"/>
      <c r="JGK69" s="1640"/>
      <c r="JGL69" s="1640"/>
      <c r="JGM69" s="1640"/>
      <c r="JGN69" s="1640"/>
      <c r="JGO69" s="1640"/>
      <c r="JGP69" s="1640"/>
      <c r="JGQ69" s="1640"/>
      <c r="JGR69" s="1640"/>
      <c r="JGS69" s="1640"/>
      <c r="JGT69" s="1640"/>
      <c r="JGU69" s="1640"/>
      <c r="JGV69" s="1640"/>
      <c r="JGW69" s="1640"/>
      <c r="JGX69" s="1640"/>
      <c r="JGY69" s="1640"/>
      <c r="JGZ69" s="1640"/>
      <c r="JHA69" s="1640"/>
      <c r="JHB69" s="1640"/>
      <c r="JHC69" s="1640"/>
      <c r="JHD69" s="1640"/>
      <c r="JHE69" s="1640"/>
      <c r="JHF69" s="1640"/>
      <c r="JHG69" s="1640"/>
      <c r="JHH69" s="1640"/>
      <c r="JHI69" s="1640"/>
      <c r="JHJ69" s="1640"/>
      <c r="JHK69" s="1640"/>
      <c r="JHL69" s="1640"/>
      <c r="JHM69" s="1640"/>
      <c r="JHN69" s="1640"/>
      <c r="JHO69" s="1640"/>
      <c r="JHP69" s="1640"/>
      <c r="JHQ69" s="1640"/>
      <c r="JHR69" s="1640"/>
      <c r="JHS69" s="1640"/>
      <c r="JHT69" s="1640"/>
      <c r="JHU69" s="1640"/>
      <c r="JHV69" s="1640"/>
      <c r="JHW69" s="1640"/>
      <c r="JHX69" s="1640"/>
      <c r="JHY69" s="1640"/>
      <c r="JHZ69" s="1640"/>
      <c r="JIA69" s="1640"/>
      <c r="JIB69" s="1640"/>
      <c r="JIC69" s="1640"/>
      <c r="JID69" s="1640"/>
      <c r="JIE69" s="1640"/>
      <c r="JIF69" s="1640"/>
      <c r="JIG69" s="1640"/>
      <c r="JIH69" s="1640"/>
      <c r="JII69" s="1640"/>
      <c r="JIJ69" s="1640"/>
      <c r="JIK69" s="1640"/>
      <c r="JIL69" s="1640"/>
      <c r="JIM69" s="1640"/>
      <c r="JIN69" s="1640"/>
      <c r="JIO69" s="1640"/>
      <c r="JIP69" s="1640"/>
      <c r="JIQ69" s="1640"/>
      <c r="JIR69" s="1640"/>
      <c r="JIS69" s="1640"/>
      <c r="JIT69" s="1640"/>
      <c r="JIU69" s="1640"/>
      <c r="JIV69" s="1640"/>
      <c r="JIW69" s="1640"/>
      <c r="JIX69" s="1640"/>
      <c r="JIY69" s="1640"/>
      <c r="JIZ69" s="1640"/>
      <c r="JJA69" s="1640"/>
      <c r="JJB69" s="1640"/>
      <c r="JJC69" s="1640"/>
      <c r="JJD69" s="1640"/>
      <c r="JJE69" s="1640"/>
      <c r="JJF69" s="1640"/>
      <c r="JJG69" s="1640"/>
      <c r="JJH69" s="1640"/>
      <c r="JJI69" s="1640"/>
      <c r="JJJ69" s="1640"/>
      <c r="JJK69" s="1640"/>
      <c r="JJL69" s="1640"/>
      <c r="JJM69" s="1640"/>
      <c r="JJN69" s="1640"/>
      <c r="JJO69" s="1640"/>
      <c r="JJP69" s="1640"/>
      <c r="JJQ69" s="1640"/>
      <c r="JJR69" s="1640"/>
      <c r="JJS69" s="1640"/>
      <c r="JJT69" s="1640"/>
      <c r="JJU69" s="1640"/>
      <c r="JJV69" s="1640"/>
      <c r="JJW69" s="1640"/>
      <c r="JJX69" s="1640"/>
      <c r="JJY69" s="1640"/>
      <c r="JJZ69" s="1640"/>
      <c r="JKA69" s="1640"/>
      <c r="JKB69" s="1640"/>
      <c r="JKC69" s="1640"/>
      <c r="JKD69" s="1640"/>
      <c r="JKE69" s="1640"/>
      <c r="JKF69" s="1640"/>
      <c r="JKG69" s="1640"/>
      <c r="JKH69" s="1640"/>
      <c r="JKI69" s="1640"/>
      <c r="JKJ69" s="1640"/>
      <c r="JKK69" s="1640"/>
      <c r="JKL69" s="1640"/>
      <c r="JKM69" s="1640"/>
      <c r="JKN69" s="1640"/>
      <c r="JKO69" s="1640"/>
      <c r="JKP69" s="1640"/>
      <c r="JKQ69" s="1640"/>
      <c r="JKR69" s="1640"/>
      <c r="JKS69" s="1640"/>
      <c r="JKT69" s="1640"/>
      <c r="JKU69" s="1640"/>
      <c r="JKV69" s="1640"/>
      <c r="JKW69" s="1640"/>
      <c r="JKX69" s="1640"/>
      <c r="JKY69" s="1640"/>
      <c r="JKZ69" s="1640"/>
      <c r="JLA69" s="1640"/>
      <c r="JLB69" s="1640"/>
      <c r="JLC69" s="1640"/>
      <c r="JLD69" s="1640"/>
      <c r="JLE69" s="1640"/>
      <c r="JLF69" s="1640"/>
      <c r="JLG69" s="1640"/>
      <c r="JLH69" s="1640"/>
      <c r="JLI69" s="1640"/>
      <c r="JLJ69" s="1640"/>
      <c r="JLK69" s="1640"/>
      <c r="JLL69" s="1640"/>
      <c r="JLM69" s="1640"/>
      <c r="JLN69" s="1640"/>
      <c r="JLO69" s="1640"/>
      <c r="JLP69" s="1640"/>
      <c r="JLQ69" s="1640"/>
      <c r="JLR69" s="1640"/>
      <c r="JLS69" s="1640"/>
      <c r="JLT69" s="1640"/>
      <c r="JLU69" s="1640"/>
      <c r="JLV69" s="1640"/>
      <c r="JLW69" s="1640"/>
      <c r="JLX69" s="1640"/>
      <c r="JLY69" s="1640"/>
      <c r="JLZ69" s="1640"/>
      <c r="JMA69" s="1640"/>
      <c r="JMB69" s="1640"/>
      <c r="JMC69" s="1640"/>
      <c r="JMD69" s="1640"/>
      <c r="JME69" s="1640"/>
      <c r="JMF69" s="1640"/>
      <c r="JMG69" s="1640"/>
      <c r="JMH69" s="1640"/>
      <c r="JMI69" s="1640"/>
      <c r="JMJ69" s="1640"/>
      <c r="JMK69" s="1640"/>
      <c r="JML69" s="1640"/>
      <c r="JMM69" s="1640"/>
      <c r="JMN69" s="1640"/>
      <c r="JMO69" s="1640"/>
      <c r="JMP69" s="1640"/>
      <c r="JMQ69" s="1640"/>
      <c r="JMR69" s="1640"/>
      <c r="JMS69" s="1640"/>
      <c r="JMT69" s="1640"/>
      <c r="JMU69" s="1640"/>
      <c r="JMV69" s="1640"/>
      <c r="JMW69" s="1640"/>
      <c r="JMX69" s="1640"/>
      <c r="JMY69" s="1640"/>
      <c r="JMZ69" s="1640"/>
      <c r="JNA69" s="1640"/>
      <c r="JNB69" s="1640"/>
      <c r="JNC69" s="1640"/>
      <c r="JND69" s="1640"/>
      <c r="JNE69" s="1640"/>
      <c r="JNF69" s="1640"/>
      <c r="JNG69" s="1640"/>
      <c r="JNH69" s="1640"/>
      <c r="JNI69" s="1640"/>
      <c r="JNJ69" s="1640"/>
      <c r="JNK69" s="1640"/>
      <c r="JNL69" s="1640"/>
      <c r="JNM69" s="1640"/>
      <c r="JNN69" s="1640"/>
      <c r="JNO69" s="1640"/>
      <c r="JNP69" s="1640"/>
      <c r="JNQ69" s="1640"/>
      <c r="JNR69" s="1640"/>
      <c r="JNS69" s="1640"/>
      <c r="JNT69" s="1640"/>
      <c r="JNU69" s="1640"/>
      <c r="JNV69" s="1640"/>
      <c r="JNW69" s="1640"/>
      <c r="JNX69" s="1640"/>
      <c r="JNY69" s="1640"/>
      <c r="JNZ69" s="1640"/>
      <c r="JOA69" s="1640"/>
      <c r="JOB69" s="1640"/>
      <c r="JOC69" s="1640"/>
      <c r="JOD69" s="1640"/>
      <c r="JOE69" s="1640"/>
      <c r="JOF69" s="1640"/>
      <c r="JOG69" s="1640"/>
      <c r="JOH69" s="1640"/>
      <c r="JOI69" s="1640"/>
      <c r="JOJ69" s="1640"/>
      <c r="JOK69" s="1640"/>
      <c r="JOL69" s="1640"/>
      <c r="JOM69" s="1640"/>
      <c r="JON69" s="1640"/>
      <c r="JOO69" s="1640"/>
      <c r="JOP69" s="1640"/>
      <c r="JOQ69" s="1640"/>
      <c r="JOR69" s="1640"/>
      <c r="JOS69" s="1640"/>
      <c r="JOT69" s="1640"/>
      <c r="JOU69" s="1640"/>
      <c r="JOV69" s="1640"/>
      <c r="JOW69" s="1640"/>
      <c r="JOX69" s="1640"/>
      <c r="JOY69" s="1640"/>
      <c r="JOZ69" s="1640"/>
      <c r="JPA69" s="1640"/>
      <c r="JPB69" s="1640"/>
      <c r="JPC69" s="1640"/>
      <c r="JPD69" s="1640"/>
      <c r="JPE69" s="1640"/>
      <c r="JPF69" s="1640"/>
      <c r="JPG69" s="1640"/>
      <c r="JPH69" s="1640"/>
      <c r="JPI69" s="1640"/>
      <c r="JPJ69" s="1640"/>
      <c r="JPK69" s="1640"/>
      <c r="JPL69" s="1640"/>
      <c r="JPM69" s="1640"/>
      <c r="JPN69" s="1640"/>
      <c r="JPO69" s="1640"/>
      <c r="JPP69" s="1640"/>
      <c r="JPQ69" s="1640"/>
      <c r="JPR69" s="1640"/>
      <c r="JPS69" s="1640"/>
      <c r="JPT69" s="1640"/>
      <c r="JPU69" s="1640"/>
      <c r="JPV69" s="1640"/>
      <c r="JPW69" s="1640"/>
      <c r="JPX69" s="1640"/>
      <c r="JPY69" s="1640"/>
      <c r="JPZ69" s="1640"/>
      <c r="JQA69" s="1640"/>
      <c r="JQB69" s="1640"/>
      <c r="JQC69" s="1640"/>
      <c r="JQD69" s="1640"/>
      <c r="JQE69" s="1640"/>
      <c r="JQF69" s="1640"/>
      <c r="JQG69" s="1640"/>
      <c r="JQH69" s="1640"/>
      <c r="JQI69" s="1640"/>
      <c r="JQJ69" s="1640"/>
      <c r="JQK69" s="1640"/>
      <c r="JQL69" s="1640"/>
      <c r="JQM69" s="1640"/>
      <c r="JQN69" s="1640"/>
      <c r="JQO69" s="1640"/>
      <c r="JQP69" s="1640"/>
      <c r="JQQ69" s="1640"/>
      <c r="JQR69" s="1640"/>
      <c r="JQS69" s="1640"/>
      <c r="JQT69" s="1640"/>
      <c r="JQU69" s="1640"/>
      <c r="JQV69" s="1640"/>
      <c r="JQW69" s="1640"/>
      <c r="JQX69" s="1640"/>
      <c r="JQY69" s="1640"/>
      <c r="JQZ69" s="1640"/>
      <c r="JRA69" s="1640"/>
      <c r="JRB69" s="1640"/>
      <c r="JRC69" s="1640"/>
      <c r="JRD69" s="1640"/>
      <c r="JRE69" s="1640"/>
      <c r="JRF69" s="1640"/>
      <c r="JRG69" s="1640"/>
      <c r="JRH69" s="1640"/>
      <c r="JRI69" s="1640"/>
      <c r="JRJ69" s="1640"/>
      <c r="JRK69" s="1640"/>
      <c r="JRL69" s="1640"/>
      <c r="JRM69" s="1640"/>
      <c r="JRN69" s="1640"/>
      <c r="JRO69" s="1640"/>
      <c r="JRP69" s="1640"/>
      <c r="JRQ69" s="1640"/>
      <c r="JRR69" s="1640"/>
      <c r="JRS69" s="1640"/>
      <c r="JRT69" s="1640"/>
      <c r="JRU69" s="1640"/>
      <c r="JRV69" s="1640"/>
      <c r="JRW69" s="1640"/>
      <c r="JRX69" s="1640"/>
      <c r="JRY69" s="1640"/>
      <c r="JRZ69" s="1640"/>
      <c r="JSA69" s="1640"/>
      <c r="JSB69" s="1640"/>
      <c r="JSC69" s="1640"/>
      <c r="JSD69" s="1640"/>
      <c r="JSE69" s="1640"/>
      <c r="JSF69" s="1640"/>
      <c r="JSG69" s="1640"/>
      <c r="JSH69" s="1640"/>
      <c r="JSI69" s="1640"/>
      <c r="JSJ69" s="1640"/>
      <c r="JSK69" s="1640"/>
      <c r="JSL69" s="1640"/>
      <c r="JSM69" s="1640"/>
      <c r="JSN69" s="1640"/>
      <c r="JSO69" s="1640"/>
      <c r="JSP69" s="1640"/>
      <c r="JSQ69" s="1640"/>
      <c r="JSR69" s="1640"/>
      <c r="JSS69" s="1640"/>
      <c r="JST69" s="1640"/>
      <c r="JSU69" s="1640"/>
      <c r="JSV69" s="1640"/>
      <c r="JSW69" s="1640"/>
      <c r="JSX69" s="1640"/>
      <c r="JSY69" s="1640"/>
      <c r="JSZ69" s="1640"/>
      <c r="JTA69" s="1640"/>
      <c r="JTB69" s="1640"/>
      <c r="JTC69" s="1640"/>
      <c r="JTD69" s="1640"/>
      <c r="JTE69" s="1640"/>
      <c r="JTF69" s="1640"/>
      <c r="JTG69" s="1640"/>
      <c r="JTH69" s="1640"/>
      <c r="JTI69" s="1640"/>
      <c r="JTJ69" s="1640"/>
      <c r="JTK69" s="1640"/>
      <c r="JTL69" s="1640"/>
      <c r="JTM69" s="1640"/>
      <c r="JTN69" s="1640"/>
      <c r="JTO69" s="1640"/>
      <c r="JTP69" s="1640"/>
      <c r="JTQ69" s="1640"/>
      <c r="JTR69" s="1640"/>
      <c r="JTS69" s="1640"/>
      <c r="JTT69" s="1640"/>
      <c r="JTU69" s="1640"/>
      <c r="JTV69" s="1640"/>
      <c r="JTW69" s="1640"/>
      <c r="JTX69" s="1640"/>
      <c r="JTY69" s="1640"/>
      <c r="JTZ69" s="1640"/>
      <c r="JUA69" s="1640"/>
      <c r="JUB69" s="1640"/>
      <c r="JUC69" s="1640"/>
      <c r="JUD69" s="1640"/>
      <c r="JUE69" s="1640"/>
      <c r="JUF69" s="1640"/>
      <c r="JUG69" s="1640"/>
      <c r="JUH69" s="1640"/>
      <c r="JUI69" s="1640"/>
      <c r="JUJ69" s="1640"/>
      <c r="JUK69" s="1640"/>
      <c r="JUL69" s="1640"/>
      <c r="JUM69" s="1640"/>
      <c r="JUN69" s="1640"/>
      <c r="JUO69" s="1640"/>
      <c r="JUP69" s="1640"/>
      <c r="JUQ69" s="1640"/>
      <c r="JUR69" s="1640"/>
      <c r="JUS69" s="1640"/>
      <c r="JUT69" s="1640"/>
      <c r="JUU69" s="1640"/>
      <c r="JUV69" s="1640"/>
      <c r="JUW69" s="1640"/>
      <c r="JUX69" s="1640"/>
      <c r="JUY69" s="1640"/>
      <c r="JUZ69" s="1640"/>
      <c r="JVA69" s="1640"/>
      <c r="JVB69" s="1640"/>
      <c r="JVC69" s="1640"/>
      <c r="JVD69" s="1640"/>
      <c r="JVE69" s="1640"/>
      <c r="JVF69" s="1640"/>
      <c r="JVG69" s="1640"/>
      <c r="JVH69" s="1640"/>
      <c r="JVI69" s="1640"/>
      <c r="JVJ69" s="1640"/>
      <c r="JVK69" s="1640"/>
      <c r="JVL69" s="1640"/>
      <c r="JVM69" s="1640"/>
      <c r="JVN69" s="1640"/>
      <c r="JVO69" s="1640"/>
      <c r="JVP69" s="1640"/>
      <c r="JVQ69" s="1640"/>
      <c r="JVR69" s="1640"/>
      <c r="JVS69" s="1640"/>
      <c r="JVT69" s="1640"/>
      <c r="JVU69" s="1640"/>
      <c r="JVV69" s="1640"/>
      <c r="JVW69" s="1640"/>
      <c r="JVX69" s="1640"/>
      <c r="JVY69" s="1640"/>
      <c r="JVZ69" s="1640"/>
      <c r="JWA69" s="1640"/>
      <c r="JWB69" s="1640"/>
      <c r="JWC69" s="1640"/>
      <c r="JWD69" s="1640"/>
      <c r="JWE69" s="1640"/>
      <c r="JWF69" s="1640"/>
      <c r="JWG69" s="1640"/>
      <c r="JWH69" s="1640"/>
      <c r="JWI69" s="1640"/>
      <c r="JWJ69" s="1640"/>
      <c r="JWK69" s="1640"/>
      <c r="JWL69" s="1640"/>
      <c r="JWM69" s="1640"/>
      <c r="JWN69" s="1640"/>
      <c r="JWO69" s="1640"/>
      <c r="JWP69" s="1640"/>
      <c r="JWQ69" s="1640"/>
      <c r="JWR69" s="1640"/>
      <c r="JWS69" s="1640"/>
      <c r="JWT69" s="1640"/>
      <c r="JWU69" s="1640"/>
      <c r="JWV69" s="1640"/>
      <c r="JWW69" s="1640"/>
      <c r="JWX69" s="1640"/>
      <c r="JWY69" s="1640"/>
      <c r="JWZ69" s="1640"/>
      <c r="JXA69" s="1640"/>
      <c r="JXB69" s="1640"/>
      <c r="JXC69" s="1640"/>
      <c r="JXD69" s="1640"/>
      <c r="JXE69" s="1640"/>
      <c r="JXF69" s="1640"/>
      <c r="JXG69" s="1640"/>
      <c r="JXH69" s="1640"/>
      <c r="JXI69" s="1640"/>
      <c r="JXJ69" s="1640"/>
      <c r="JXK69" s="1640"/>
      <c r="JXL69" s="1640"/>
      <c r="JXM69" s="1640"/>
      <c r="JXN69" s="1640"/>
      <c r="JXO69" s="1640"/>
      <c r="JXP69" s="1640"/>
      <c r="JXQ69" s="1640"/>
      <c r="JXR69" s="1640"/>
      <c r="JXS69" s="1640"/>
      <c r="JXT69" s="1640"/>
      <c r="JXU69" s="1640"/>
      <c r="JXV69" s="1640"/>
      <c r="JXW69" s="1640"/>
      <c r="JXX69" s="1640"/>
      <c r="JXY69" s="1640"/>
      <c r="JXZ69" s="1640"/>
      <c r="JYA69" s="1640"/>
      <c r="JYB69" s="1640"/>
      <c r="JYC69" s="1640"/>
      <c r="JYD69" s="1640"/>
      <c r="JYE69" s="1640"/>
      <c r="JYF69" s="1640"/>
      <c r="JYG69" s="1640"/>
      <c r="JYH69" s="1640"/>
      <c r="JYI69" s="1640"/>
      <c r="JYJ69" s="1640"/>
      <c r="JYK69" s="1640"/>
      <c r="JYL69" s="1640"/>
      <c r="JYM69" s="1640"/>
      <c r="JYN69" s="1640"/>
      <c r="JYO69" s="1640"/>
      <c r="JYP69" s="1640"/>
      <c r="JYQ69" s="1640"/>
      <c r="JYR69" s="1640"/>
      <c r="JYS69" s="1640"/>
      <c r="JYT69" s="1640"/>
      <c r="JYU69" s="1640"/>
      <c r="JYV69" s="1640"/>
      <c r="JYW69" s="1640"/>
      <c r="JYX69" s="1640"/>
      <c r="JYY69" s="1640"/>
      <c r="JYZ69" s="1640"/>
      <c r="JZA69" s="1640"/>
      <c r="JZB69" s="1640"/>
      <c r="JZC69" s="1640"/>
      <c r="JZD69" s="1640"/>
      <c r="JZE69" s="1640"/>
      <c r="JZF69" s="1640"/>
      <c r="JZG69" s="1640"/>
      <c r="JZH69" s="1640"/>
      <c r="JZI69" s="1640"/>
      <c r="JZJ69" s="1640"/>
      <c r="JZK69" s="1640"/>
      <c r="JZL69" s="1640"/>
      <c r="JZM69" s="1640"/>
      <c r="JZN69" s="1640"/>
      <c r="JZO69" s="1640"/>
      <c r="JZP69" s="1640"/>
      <c r="JZQ69" s="1640"/>
      <c r="JZR69" s="1640"/>
      <c r="JZS69" s="1640"/>
      <c r="JZT69" s="1640"/>
      <c r="JZU69" s="1640"/>
      <c r="JZV69" s="1640"/>
      <c r="JZW69" s="1640"/>
      <c r="JZX69" s="1640"/>
      <c r="JZY69" s="1640"/>
      <c r="JZZ69" s="1640"/>
      <c r="KAA69" s="1640"/>
      <c r="KAB69" s="1640"/>
      <c r="KAC69" s="1640"/>
      <c r="KAD69" s="1640"/>
      <c r="KAE69" s="1640"/>
      <c r="KAF69" s="1640"/>
      <c r="KAG69" s="1640"/>
      <c r="KAH69" s="1640"/>
      <c r="KAI69" s="1640"/>
      <c r="KAJ69" s="1640"/>
      <c r="KAK69" s="1640"/>
      <c r="KAL69" s="1640"/>
      <c r="KAM69" s="1640"/>
      <c r="KAN69" s="1640"/>
      <c r="KAO69" s="1640"/>
      <c r="KAP69" s="1640"/>
      <c r="KAQ69" s="1640"/>
      <c r="KAR69" s="1640"/>
      <c r="KAS69" s="1640"/>
      <c r="KAT69" s="1640"/>
      <c r="KAU69" s="1640"/>
      <c r="KAV69" s="1640"/>
      <c r="KAW69" s="1640"/>
      <c r="KAX69" s="1640"/>
      <c r="KAY69" s="1640"/>
      <c r="KAZ69" s="1640"/>
      <c r="KBA69" s="1640"/>
      <c r="KBB69" s="1640"/>
      <c r="KBC69" s="1640"/>
      <c r="KBD69" s="1640"/>
      <c r="KBE69" s="1640"/>
      <c r="KBF69" s="1640"/>
      <c r="KBG69" s="1640"/>
      <c r="KBH69" s="1640"/>
      <c r="KBI69" s="1640"/>
      <c r="KBJ69" s="1640"/>
      <c r="KBK69" s="1640"/>
      <c r="KBL69" s="1640"/>
      <c r="KBM69" s="1640"/>
      <c r="KBN69" s="1640"/>
      <c r="KBO69" s="1640"/>
      <c r="KBP69" s="1640"/>
      <c r="KBQ69" s="1640"/>
      <c r="KBR69" s="1640"/>
      <c r="KBS69" s="1640"/>
      <c r="KBT69" s="1640"/>
      <c r="KBU69" s="1640"/>
      <c r="KBV69" s="1640"/>
      <c r="KBW69" s="1640"/>
      <c r="KBX69" s="1640"/>
      <c r="KBY69" s="1640"/>
      <c r="KBZ69" s="1640"/>
      <c r="KCA69" s="1640"/>
      <c r="KCB69" s="1640"/>
      <c r="KCC69" s="1640"/>
      <c r="KCD69" s="1640"/>
      <c r="KCE69" s="1640"/>
      <c r="KCF69" s="1640"/>
      <c r="KCG69" s="1640"/>
      <c r="KCH69" s="1640"/>
      <c r="KCI69" s="1640"/>
      <c r="KCJ69" s="1640"/>
      <c r="KCK69" s="1640"/>
      <c r="KCL69" s="1640"/>
      <c r="KCM69" s="1640"/>
      <c r="KCN69" s="1640"/>
      <c r="KCO69" s="1640"/>
      <c r="KCP69" s="1640"/>
      <c r="KCQ69" s="1640"/>
      <c r="KCR69" s="1640"/>
      <c r="KCS69" s="1640"/>
      <c r="KCT69" s="1640"/>
      <c r="KCU69" s="1640"/>
      <c r="KCV69" s="1640"/>
      <c r="KCW69" s="1640"/>
      <c r="KCX69" s="1640"/>
      <c r="KCY69" s="1640"/>
      <c r="KCZ69" s="1640"/>
      <c r="KDA69" s="1640"/>
      <c r="KDB69" s="1640"/>
      <c r="KDC69" s="1640"/>
      <c r="KDD69" s="1640"/>
      <c r="KDE69" s="1640"/>
      <c r="KDF69" s="1640"/>
      <c r="KDG69" s="1640"/>
      <c r="KDH69" s="1640"/>
      <c r="KDI69" s="1640"/>
      <c r="KDJ69" s="1640"/>
      <c r="KDK69" s="1640"/>
      <c r="KDL69" s="1640"/>
      <c r="KDM69" s="1640"/>
      <c r="KDN69" s="1640"/>
      <c r="KDO69" s="1640"/>
      <c r="KDP69" s="1640"/>
      <c r="KDQ69" s="1640"/>
      <c r="KDR69" s="1640"/>
      <c r="KDS69" s="1640"/>
      <c r="KDT69" s="1640"/>
      <c r="KDU69" s="1640"/>
      <c r="KDV69" s="1640"/>
      <c r="KDW69" s="1640"/>
      <c r="KDX69" s="1640"/>
      <c r="KDY69" s="1640"/>
      <c r="KDZ69" s="1640"/>
      <c r="KEA69" s="1640"/>
      <c r="KEB69" s="1640"/>
      <c r="KEC69" s="1640"/>
      <c r="KED69" s="1640"/>
      <c r="KEE69" s="1640"/>
      <c r="KEF69" s="1640"/>
      <c r="KEG69" s="1640"/>
      <c r="KEH69" s="1640"/>
      <c r="KEI69" s="1640"/>
      <c r="KEJ69" s="1640"/>
      <c r="KEK69" s="1640"/>
      <c r="KEL69" s="1640"/>
      <c r="KEM69" s="1640"/>
    </row>
    <row r="70" spans="1:7580" s="1583" customFormat="1" ht="15.75" x14ac:dyDescent="0.2">
      <c r="A70" s="1583">
        <v>78</v>
      </c>
      <c r="B70" s="1600" t="s">
        <v>84</v>
      </c>
      <c r="C70" s="1585">
        <v>73600</v>
      </c>
      <c r="D70" s="1586" t="s">
        <v>234</v>
      </c>
      <c r="E70" s="1586" t="s">
        <v>240</v>
      </c>
      <c r="F70" s="1588" t="s">
        <v>241</v>
      </c>
      <c r="G70" s="1588" t="s">
        <v>42</v>
      </c>
      <c r="H70" s="1030">
        <v>4</v>
      </c>
      <c r="I70" s="1030">
        <v>4</v>
      </c>
      <c r="J70" s="1030">
        <f t="shared" si="19"/>
        <v>4</v>
      </c>
      <c r="K70" s="1030">
        <f t="shared" si="20"/>
        <v>4</v>
      </c>
      <c r="L70" s="1590"/>
      <c r="M70" s="1590"/>
      <c r="N70" s="1590">
        <f>TRUNC(SUM(L70:M70)/2,0)</f>
        <v>0</v>
      </c>
      <c r="O70" s="1590"/>
      <c r="P70" s="1590"/>
      <c r="Q70" s="1592">
        <f t="shared" si="12"/>
        <v>0</v>
      </c>
      <c r="R70" s="1590"/>
      <c r="S70" s="1590"/>
      <c r="T70" s="1590"/>
      <c r="U70" s="1590"/>
      <c r="V70" s="1592"/>
      <c r="W70" s="1590"/>
      <c r="X70" s="1590"/>
      <c r="Y70" s="1590"/>
      <c r="Z70" s="1590"/>
      <c r="AA70" s="1590"/>
      <c r="AB70" s="1590"/>
      <c r="AC70" s="1030"/>
      <c r="AD70" s="1590"/>
      <c r="AE70" s="1030">
        <v>2</v>
      </c>
      <c r="AF70" s="1590"/>
      <c r="AG70" s="1590"/>
      <c r="AH70" s="1590"/>
      <c r="AI70" s="1601"/>
      <c r="AJ70" s="1602">
        <f t="shared" si="21"/>
        <v>6</v>
      </c>
      <c r="AK70" s="1596"/>
      <c r="AL70" s="1597">
        <f t="shared" si="22"/>
        <v>1</v>
      </c>
      <c r="AM70" s="1588">
        <f>IF(D70="PC", +IF(AJ70&gt;17,1,0),0)</f>
        <v>0</v>
      </c>
      <c r="AN70" s="1588">
        <f>IF(E70="CA",1,0)</f>
        <v>1</v>
      </c>
      <c r="AO70" s="1597">
        <f t="shared" si="23"/>
        <v>12</v>
      </c>
      <c r="AP70" s="1598">
        <f>+C70*AO70*AJ70</f>
        <v>5299200</v>
      </c>
      <c r="AQ70" s="1598">
        <v>115008</v>
      </c>
      <c r="AR70" s="1598">
        <f>AM70*$AM$2*AO70</f>
        <v>0</v>
      </c>
      <c r="AS70" s="1598">
        <f>AP70*$AN$2*AN70</f>
        <v>185472.00000000003</v>
      </c>
      <c r="AT70" s="1598">
        <f>SUM(AP70:AS70)/AO70</f>
        <v>466640</v>
      </c>
      <c r="AU70" s="1598">
        <f>AT70*5/44</f>
        <v>53027.272727272728</v>
      </c>
      <c r="BA70" s="1640"/>
      <c r="BB70" s="1640"/>
      <c r="BC70" s="1640"/>
      <c r="BD70" s="1640"/>
      <c r="BE70" s="1640"/>
      <c r="BF70" s="1640"/>
      <c r="BG70" s="1640"/>
      <c r="BH70" s="1640"/>
      <c r="BI70" s="1640"/>
      <c r="BJ70" s="1640"/>
      <c r="BK70" s="1640"/>
      <c r="BL70" s="1640"/>
      <c r="BM70" s="1640"/>
      <c r="BN70" s="1640"/>
      <c r="BO70" s="1640"/>
      <c r="BP70" s="1640"/>
      <c r="BQ70" s="1640"/>
      <c r="BR70" s="1640"/>
      <c r="BS70" s="1640"/>
      <c r="BT70" s="1640"/>
      <c r="BU70" s="1640"/>
      <c r="BV70" s="1640"/>
      <c r="BW70" s="1640"/>
      <c r="BX70" s="1640"/>
      <c r="BY70" s="1640"/>
      <c r="BZ70" s="1640"/>
      <c r="CA70" s="1640"/>
      <c r="CB70" s="1640"/>
      <c r="CC70" s="1640"/>
      <c r="CD70" s="1640"/>
      <c r="CE70" s="1640"/>
      <c r="CF70" s="1640"/>
      <c r="CG70" s="1640"/>
      <c r="CH70" s="1640"/>
      <c r="CI70" s="1640"/>
      <c r="CJ70" s="1640"/>
      <c r="CK70" s="1640"/>
      <c r="CL70" s="1640"/>
      <c r="CM70" s="1640"/>
      <c r="CN70" s="1640"/>
      <c r="CO70" s="1640"/>
      <c r="CP70" s="1640"/>
      <c r="CQ70" s="1640"/>
      <c r="CR70" s="1640"/>
      <c r="CS70" s="1640"/>
      <c r="CT70" s="1640"/>
      <c r="CU70" s="1640"/>
      <c r="CV70" s="1640"/>
      <c r="CW70" s="1640"/>
      <c r="CX70" s="1640"/>
      <c r="CY70" s="1640"/>
      <c r="CZ70" s="1640"/>
      <c r="DA70" s="1640"/>
      <c r="DB70" s="1640"/>
      <c r="DC70" s="1640"/>
      <c r="DD70" s="1640"/>
      <c r="DE70" s="1640"/>
      <c r="DF70" s="1640"/>
      <c r="DG70" s="1640"/>
      <c r="DH70" s="1640"/>
      <c r="DI70" s="1640"/>
      <c r="DJ70" s="1640"/>
      <c r="DK70" s="1640"/>
      <c r="DL70" s="1640"/>
      <c r="DM70" s="1640"/>
      <c r="DN70" s="1640"/>
      <c r="DO70" s="1640"/>
      <c r="DP70" s="1640"/>
      <c r="DQ70" s="1640"/>
      <c r="DR70" s="1640"/>
      <c r="DS70" s="1640"/>
      <c r="DT70" s="1640"/>
      <c r="DU70" s="1640"/>
      <c r="DV70" s="1640"/>
      <c r="DW70" s="1640"/>
      <c r="DX70" s="1640"/>
      <c r="DY70" s="1640"/>
      <c r="DZ70" s="1640"/>
      <c r="EA70" s="1640"/>
      <c r="EB70" s="1640"/>
      <c r="EC70" s="1640"/>
      <c r="ED70" s="1640"/>
      <c r="EE70" s="1640"/>
      <c r="EF70" s="1640"/>
      <c r="EG70" s="1640"/>
      <c r="EH70" s="1640"/>
      <c r="EI70" s="1640"/>
      <c r="EJ70" s="1640"/>
      <c r="EK70" s="1640"/>
      <c r="EL70" s="1640"/>
      <c r="EM70" s="1640"/>
      <c r="EN70" s="1640"/>
      <c r="EO70" s="1640"/>
      <c r="EP70" s="1640"/>
      <c r="EQ70" s="1640"/>
      <c r="ER70" s="1640"/>
      <c r="ES70" s="1640"/>
      <c r="ET70" s="1640"/>
      <c r="EU70" s="1640"/>
      <c r="EV70" s="1640"/>
      <c r="EW70" s="1640"/>
      <c r="EX70" s="1640"/>
      <c r="EY70" s="1640"/>
      <c r="EZ70" s="1640"/>
      <c r="FA70" s="1640"/>
      <c r="FB70" s="1640"/>
      <c r="FC70" s="1640"/>
      <c r="FD70" s="1640"/>
      <c r="FE70" s="1640"/>
      <c r="FF70" s="1640"/>
      <c r="FG70" s="1640"/>
      <c r="FH70" s="1640"/>
      <c r="FI70" s="1640"/>
      <c r="FJ70" s="1640"/>
      <c r="FK70" s="1640"/>
      <c r="FL70" s="1640"/>
      <c r="FM70" s="1640"/>
      <c r="FN70" s="1640"/>
      <c r="FO70" s="1640"/>
      <c r="FP70" s="1640"/>
      <c r="FQ70" s="1640"/>
      <c r="FR70" s="1640"/>
      <c r="FS70" s="1640"/>
      <c r="FT70" s="1640"/>
      <c r="FU70" s="1640"/>
      <c r="FV70" s="1640"/>
      <c r="FW70" s="1640"/>
      <c r="FX70" s="1640"/>
      <c r="FY70" s="1640"/>
      <c r="FZ70" s="1640"/>
      <c r="GA70" s="1640"/>
      <c r="GB70" s="1640"/>
      <c r="GC70" s="1640"/>
      <c r="GD70" s="1640"/>
      <c r="GE70" s="1640"/>
      <c r="GF70" s="1640"/>
      <c r="GG70" s="1640"/>
      <c r="GH70" s="1640"/>
      <c r="GI70" s="1640"/>
      <c r="GJ70" s="1640"/>
      <c r="GK70" s="1640"/>
      <c r="GL70" s="1640"/>
      <c r="GM70" s="1640"/>
      <c r="GN70" s="1640"/>
      <c r="GO70" s="1640"/>
      <c r="GP70" s="1640"/>
      <c r="GQ70" s="1640"/>
      <c r="GR70" s="1640"/>
      <c r="GS70" s="1640"/>
      <c r="GT70" s="1640"/>
      <c r="GU70" s="1640"/>
      <c r="GV70" s="1640"/>
      <c r="GW70" s="1640"/>
      <c r="GX70" s="1640"/>
      <c r="GY70" s="1640"/>
      <c r="GZ70" s="1640"/>
      <c r="HA70" s="1640"/>
      <c r="HB70" s="1640"/>
      <c r="HC70" s="1640"/>
      <c r="HD70" s="1640"/>
      <c r="HE70" s="1640"/>
      <c r="HF70" s="1640"/>
      <c r="HG70" s="1640"/>
      <c r="HH70" s="1640"/>
      <c r="HI70" s="1640"/>
      <c r="HJ70" s="1640"/>
      <c r="HK70" s="1640"/>
      <c r="HL70" s="1640"/>
      <c r="HM70" s="1640"/>
      <c r="HN70" s="1640"/>
      <c r="HO70" s="1640"/>
      <c r="HP70" s="1640"/>
      <c r="HQ70" s="1640"/>
      <c r="HR70" s="1640"/>
      <c r="HS70" s="1640"/>
      <c r="HT70" s="1640"/>
      <c r="HU70" s="1640"/>
      <c r="HV70" s="1640"/>
      <c r="HW70" s="1640"/>
      <c r="HX70" s="1640"/>
      <c r="HY70" s="1640"/>
      <c r="HZ70" s="1640"/>
      <c r="IA70" s="1640"/>
      <c r="IB70" s="1640"/>
      <c r="IC70" s="1640"/>
      <c r="ID70" s="1640"/>
      <c r="IE70" s="1640"/>
      <c r="IF70" s="1640"/>
      <c r="IG70" s="1640"/>
      <c r="IH70" s="1640"/>
      <c r="II70" s="1640"/>
      <c r="IJ70" s="1640"/>
      <c r="IK70" s="1640"/>
      <c r="IL70" s="1640"/>
      <c r="IM70" s="1640"/>
      <c r="IN70" s="1640"/>
      <c r="IO70" s="1640"/>
      <c r="IP70" s="1640"/>
      <c r="IQ70" s="1640"/>
      <c r="IR70" s="1640"/>
      <c r="IS70" s="1640"/>
      <c r="IT70" s="1640"/>
      <c r="IU70" s="1640"/>
      <c r="IV70" s="1640"/>
      <c r="IW70" s="1640"/>
      <c r="IX70" s="1640"/>
      <c r="IY70" s="1640"/>
      <c r="IZ70" s="1640"/>
      <c r="JA70" s="1640"/>
      <c r="JB70" s="1640"/>
      <c r="JC70" s="1640"/>
      <c r="JD70" s="1640"/>
      <c r="JE70" s="1640"/>
      <c r="JF70" s="1640"/>
      <c r="JG70" s="1640"/>
      <c r="JH70" s="1640"/>
      <c r="JI70" s="1640"/>
      <c r="JJ70" s="1640"/>
      <c r="JK70" s="1640"/>
      <c r="JL70" s="1640"/>
      <c r="JM70" s="1640"/>
      <c r="JN70" s="1640"/>
      <c r="JO70" s="1640"/>
      <c r="JP70" s="1640"/>
      <c r="JQ70" s="1640"/>
      <c r="JR70" s="1640"/>
      <c r="JS70" s="1640"/>
      <c r="JT70" s="1640"/>
      <c r="JU70" s="1640"/>
      <c r="JV70" s="1640"/>
      <c r="JW70" s="1640"/>
      <c r="JX70" s="1640"/>
      <c r="JY70" s="1640"/>
      <c r="JZ70" s="1640"/>
      <c r="KA70" s="1640"/>
      <c r="KB70" s="1640"/>
      <c r="KC70" s="1640"/>
      <c r="KD70" s="1640"/>
      <c r="KE70" s="1640"/>
      <c r="KF70" s="1640"/>
      <c r="KG70" s="1640"/>
      <c r="KH70" s="1640"/>
      <c r="KI70" s="1640"/>
      <c r="KJ70" s="1640"/>
      <c r="KK70" s="1640"/>
      <c r="KL70" s="1640"/>
      <c r="KM70" s="1640"/>
      <c r="KN70" s="1640"/>
      <c r="KO70" s="1640"/>
      <c r="KP70" s="1640"/>
      <c r="KQ70" s="1640"/>
      <c r="KR70" s="1640"/>
      <c r="KS70" s="1640"/>
      <c r="KT70" s="1640"/>
      <c r="KU70" s="1640"/>
      <c r="KV70" s="1640"/>
      <c r="KW70" s="1640"/>
      <c r="KX70" s="1640"/>
      <c r="KY70" s="1640"/>
      <c r="KZ70" s="1640"/>
      <c r="LA70" s="1640"/>
      <c r="LB70" s="1640"/>
      <c r="LC70" s="1640"/>
      <c r="LD70" s="1640"/>
      <c r="LE70" s="1640"/>
      <c r="LF70" s="1640"/>
      <c r="LG70" s="1640"/>
      <c r="LH70" s="1640"/>
      <c r="LI70" s="1640"/>
      <c r="LJ70" s="1640"/>
      <c r="LK70" s="1640"/>
      <c r="LL70" s="1640"/>
      <c r="LM70" s="1640"/>
      <c r="LN70" s="1640"/>
      <c r="LO70" s="1640"/>
      <c r="LP70" s="1640"/>
      <c r="LQ70" s="1640"/>
      <c r="LR70" s="1640"/>
      <c r="LS70" s="1640"/>
      <c r="LT70" s="1640"/>
      <c r="LU70" s="1640"/>
      <c r="LV70" s="1640"/>
      <c r="LW70" s="1640"/>
      <c r="LX70" s="1640"/>
      <c r="LY70" s="1640"/>
      <c r="LZ70" s="1640"/>
      <c r="MA70" s="1640"/>
      <c r="MB70" s="1640"/>
      <c r="MC70" s="1640"/>
      <c r="MD70" s="1640"/>
      <c r="ME70" s="1640"/>
      <c r="MF70" s="1640"/>
      <c r="MG70" s="1640"/>
      <c r="MH70" s="1640"/>
      <c r="MI70" s="1640"/>
      <c r="MJ70" s="1640"/>
      <c r="MK70" s="1640"/>
      <c r="ML70" s="1640"/>
      <c r="MM70" s="1640"/>
      <c r="MN70" s="1640"/>
      <c r="MO70" s="1640"/>
      <c r="MP70" s="1640"/>
      <c r="MQ70" s="1640"/>
      <c r="MR70" s="1640"/>
      <c r="MS70" s="1640"/>
      <c r="MT70" s="1640"/>
      <c r="MU70" s="1640"/>
      <c r="MV70" s="1640"/>
      <c r="MW70" s="1640"/>
      <c r="MX70" s="1640"/>
      <c r="MY70" s="1640"/>
      <c r="MZ70" s="1640"/>
      <c r="NA70" s="1640"/>
      <c r="NB70" s="1640"/>
      <c r="NC70" s="1640"/>
      <c r="ND70" s="1640"/>
      <c r="NE70" s="1640"/>
      <c r="NF70" s="1640"/>
      <c r="NG70" s="1640"/>
      <c r="NH70" s="1640"/>
      <c r="NI70" s="1640"/>
      <c r="NJ70" s="1640"/>
      <c r="NK70" s="1640"/>
      <c r="NL70" s="1640"/>
      <c r="NM70" s="1640"/>
      <c r="NN70" s="1640"/>
      <c r="NO70" s="1640"/>
      <c r="NP70" s="1640"/>
      <c r="NQ70" s="1640"/>
      <c r="NR70" s="1640"/>
      <c r="NS70" s="1640"/>
      <c r="NT70" s="1640"/>
      <c r="NU70" s="1640"/>
      <c r="NV70" s="1640"/>
      <c r="NW70" s="1640"/>
      <c r="NX70" s="1640"/>
      <c r="NY70" s="1640"/>
      <c r="NZ70" s="1640"/>
      <c r="OA70" s="1640"/>
      <c r="OB70" s="1640"/>
      <c r="OC70" s="1640"/>
      <c r="OD70" s="1640"/>
      <c r="OE70" s="1640"/>
      <c r="OF70" s="1640"/>
      <c r="OG70" s="1640"/>
      <c r="OH70" s="1640"/>
      <c r="OI70" s="1640"/>
      <c r="OJ70" s="1640"/>
      <c r="OK70" s="1640"/>
      <c r="OL70" s="1640"/>
      <c r="OM70" s="1640"/>
      <c r="ON70" s="1640"/>
      <c r="OO70" s="1640"/>
      <c r="OP70" s="1640"/>
      <c r="OQ70" s="1640"/>
      <c r="OR70" s="1640"/>
      <c r="OS70" s="1640"/>
      <c r="OT70" s="1640"/>
      <c r="OU70" s="1640"/>
      <c r="OV70" s="1640"/>
      <c r="OW70" s="1640"/>
      <c r="OX70" s="1640"/>
      <c r="OY70" s="1640"/>
      <c r="OZ70" s="1640"/>
      <c r="PA70" s="1640"/>
      <c r="PB70" s="1640"/>
      <c r="PC70" s="1640"/>
      <c r="PD70" s="1640"/>
      <c r="PE70" s="1640"/>
      <c r="PF70" s="1640"/>
      <c r="PG70" s="1640"/>
      <c r="PH70" s="1640"/>
      <c r="PI70" s="1640"/>
      <c r="PJ70" s="1640"/>
      <c r="PK70" s="1640"/>
      <c r="PL70" s="1640"/>
      <c r="PM70" s="1640"/>
      <c r="PN70" s="1640"/>
      <c r="PO70" s="1640"/>
      <c r="PP70" s="1640"/>
      <c r="PQ70" s="1640"/>
      <c r="PR70" s="1640"/>
      <c r="PS70" s="1640"/>
      <c r="PT70" s="1640"/>
      <c r="PU70" s="1640"/>
      <c r="PV70" s="1640"/>
      <c r="PW70" s="1640"/>
      <c r="PX70" s="1640"/>
      <c r="PY70" s="1640"/>
      <c r="PZ70" s="1640"/>
      <c r="QA70" s="1640"/>
      <c r="QB70" s="1640"/>
      <c r="QC70" s="1640"/>
      <c r="QD70" s="1640"/>
      <c r="QE70" s="1640"/>
      <c r="QF70" s="1640"/>
      <c r="QG70" s="1640"/>
      <c r="QH70" s="1640"/>
      <c r="QI70" s="1640"/>
      <c r="QJ70" s="1640"/>
      <c r="QK70" s="1640"/>
      <c r="QL70" s="1640"/>
      <c r="QM70" s="1640"/>
      <c r="QN70" s="1640"/>
      <c r="QO70" s="1640"/>
      <c r="QP70" s="1640"/>
      <c r="QQ70" s="1640"/>
      <c r="QR70" s="1640"/>
      <c r="QS70" s="1640"/>
      <c r="QT70" s="1640"/>
      <c r="QU70" s="1640"/>
      <c r="QV70" s="1640"/>
      <c r="QW70" s="1640"/>
      <c r="QX70" s="1640"/>
      <c r="QY70" s="1640"/>
      <c r="QZ70" s="1640"/>
      <c r="RA70" s="1640"/>
      <c r="RB70" s="1640"/>
      <c r="RC70" s="1640"/>
      <c r="RD70" s="1640"/>
      <c r="RE70" s="1640"/>
      <c r="RF70" s="1640"/>
      <c r="RG70" s="1640"/>
      <c r="RH70" s="1640"/>
      <c r="RI70" s="1640"/>
      <c r="RJ70" s="1640"/>
      <c r="RK70" s="1640"/>
      <c r="RL70" s="1640"/>
      <c r="RM70" s="1640"/>
      <c r="RN70" s="1640"/>
      <c r="RO70" s="1640"/>
      <c r="RP70" s="1640"/>
      <c r="RQ70" s="1640"/>
      <c r="RR70" s="1640"/>
      <c r="RS70" s="1640"/>
      <c r="RT70" s="1640"/>
      <c r="RU70" s="1640"/>
      <c r="RV70" s="1640"/>
      <c r="RW70" s="1640"/>
      <c r="RX70" s="1640"/>
      <c r="RY70" s="1640"/>
      <c r="RZ70" s="1640"/>
      <c r="SA70" s="1640"/>
      <c r="SB70" s="1640"/>
      <c r="SC70" s="1640"/>
      <c r="SD70" s="1640"/>
      <c r="SE70" s="1640"/>
      <c r="SF70" s="1640"/>
      <c r="SG70" s="1640"/>
      <c r="SH70" s="1640"/>
      <c r="SI70" s="1640"/>
      <c r="SJ70" s="1640"/>
      <c r="SK70" s="1640"/>
      <c r="SL70" s="1640"/>
      <c r="SM70" s="1640"/>
      <c r="SN70" s="1640"/>
      <c r="SO70" s="1640"/>
      <c r="SP70" s="1640"/>
      <c r="SQ70" s="1640"/>
      <c r="SR70" s="1640"/>
      <c r="SS70" s="1640"/>
      <c r="ST70" s="1640"/>
      <c r="SU70" s="1640"/>
      <c r="SV70" s="1640"/>
      <c r="SW70" s="1640"/>
      <c r="SX70" s="1640"/>
      <c r="SY70" s="1640"/>
      <c r="SZ70" s="1640"/>
      <c r="TA70" s="1640"/>
      <c r="TB70" s="1640"/>
      <c r="TC70" s="1640"/>
      <c r="TD70" s="1640"/>
      <c r="TE70" s="1640"/>
      <c r="TF70" s="1640"/>
      <c r="TG70" s="1640"/>
      <c r="TH70" s="1640"/>
      <c r="TI70" s="1640"/>
      <c r="TJ70" s="1640"/>
      <c r="TK70" s="1640"/>
      <c r="TL70" s="1640"/>
      <c r="TM70" s="1640"/>
      <c r="TN70" s="1640"/>
      <c r="TO70" s="1640"/>
      <c r="TP70" s="1640"/>
      <c r="TQ70" s="1640"/>
      <c r="TR70" s="1640"/>
      <c r="TS70" s="1640"/>
      <c r="TT70" s="1640"/>
      <c r="TU70" s="1640"/>
      <c r="TV70" s="1640"/>
      <c r="TW70" s="1640"/>
      <c r="TX70" s="1640"/>
      <c r="TY70" s="1640"/>
      <c r="TZ70" s="1640"/>
      <c r="UA70" s="1640"/>
      <c r="UB70" s="1640"/>
      <c r="UC70" s="1640"/>
      <c r="UD70" s="1640"/>
      <c r="UE70" s="1640"/>
      <c r="UF70" s="1640"/>
      <c r="UG70" s="1640"/>
      <c r="UH70" s="1640"/>
      <c r="UI70" s="1640"/>
      <c r="UJ70" s="1640"/>
      <c r="UK70" s="1640"/>
      <c r="UL70" s="1640"/>
      <c r="UM70" s="1640"/>
      <c r="UN70" s="1640"/>
      <c r="UO70" s="1640"/>
      <c r="UP70" s="1640"/>
      <c r="UQ70" s="1640"/>
      <c r="UR70" s="1640"/>
      <c r="US70" s="1640"/>
      <c r="UT70" s="1640"/>
      <c r="UU70" s="1640"/>
      <c r="UV70" s="1640"/>
      <c r="UW70" s="1640"/>
      <c r="UX70" s="1640"/>
      <c r="UY70" s="1640"/>
      <c r="UZ70" s="1640"/>
      <c r="VA70" s="1640"/>
      <c r="VB70" s="1640"/>
      <c r="VC70" s="1640"/>
      <c r="VD70" s="1640"/>
      <c r="VE70" s="1640"/>
      <c r="VF70" s="1640"/>
      <c r="VG70" s="1640"/>
      <c r="VH70" s="1640"/>
      <c r="VI70" s="1640"/>
      <c r="VJ70" s="1640"/>
      <c r="VK70" s="1640"/>
      <c r="VL70" s="1640"/>
      <c r="VM70" s="1640"/>
      <c r="VN70" s="1640"/>
      <c r="VO70" s="1640"/>
      <c r="VP70" s="1640"/>
      <c r="VQ70" s="1640"/>
      <c r="VR70" s="1640"/>
      <c r="VS70" s="1640"/>
      <c r="VT70" s="1640"/>
      <c r="VU70" s="1640"/>
      <c r="VV70" s="1640"/>
      <c r="VW70" s="1640"/>
      <c r="VX70" s="1640"/>
      <c r="VY70" s="1640"/>
      <c r="VZ70" s="1640"/>
      <c r="WA70" s="1640"/>
      <c r="WB70" s="1640"/>
      <c r="WC70" s="1640"/>
      <c r="WD70" s="1640"/>
      <c r="WE70" s="1640"/>
      <c r="WF70" s="1640"/>
      <c r="WG70" s="1640"/>
      <c r="WH70" s="1640"/>
      <c r="WI70" s="1640"/>
      <c r="WJ70" s="1640"/>
      <c r="WK70" s="1640"/>
      <c r="WL70" s="1640"/>
      <c r="WM70" s="1640"/>
      <c r="WN70" s="1640"/>
      <c r="WO70" s="1640"/>
      <c r="WP70" s="1640"/>
      <c r="WQ70" s="1640"/>
      <c r="WR70" s="1640"/>
      <c r="WS70" s="1640"/>
      <c r="WT70" s="1640"/>
      <c r="WU70" s="1640"/>
      <c r="WV70" s="1640"/>
      <c r="WW70" s="1640"/>
      <c r="WX70" s="1640"/>
      <c r="WY70" s="1640"/>
      <c r="WZ70" s="1640"/>
      <c r="XA70" s="1640"/>
      <c r="XB70" s="1640"/>
      <c r="XC70" s="1640"/>
      <c r="XD70" s="1640"/>
      <c r="XE70" s="1640"/>
      <c r="XF70" s="1640"/>
      <c r="XG70" s="1640"/>
      <c r="XH70" s="1640"/>
      <c r="XI70" s="1640"/>
      <c r="XJ70" s="1640"/>
      <c r="XK70" s="1640"/>
      <c r="XL70" s="1640"/>
      <c r="XM70" s="1640"/>
      <c r="XN70" s="1640"/>
      <c r="XO70" s="1640"/>
      <c r="XP70" s="1640"/>
      <c r="XQ70" s="1640"/>
      <c r="XR70" s="1640"/>
      <c r="XS70" s="1640"/>
      <c r="XT70" s="1640"/>
      <c r="XU70" s="1640"/>
      <c r="XV70" s="1640"/>
      <c r="XW70" s="1640"/>
      <c r="XX70" s="1640"/>
      <c r="XY70" s="1640"/>
      <c r="XZ70" s="1640"/>
      <c r="YA70" s="1640"/>
      <c r="YB70" s="1640"/>
      <c r="YC70" s="1640"/>
      <c r="YD70" s="1640"/>
      <c r="YE70" s="1640"/>
      <c r="YF70" s="1640"/>
      <c r="YG70" s="1640"/>
      <c r="YH70" s="1640"/>
      <c r="YI70" s="1640"/>
      <c r="YJ70" s="1640"/>
      <c r="YK70" s="1640"/>
      <c r="YL70" s="1640"/>
      <c r="YM70" s="1640"/>
      <c r="YN70" s="1640"/>
      <c r="YO70" s="1640"/>
      <c r="YP70" s="1640"/>
      <c r="YQ70" s="1640"/>
      <c r="YR70" s="1640"/>
      <c r="YS70" s="1640"/>
      <c r="YT70" s="1640"/>
      <c r="YU70" s="1640"/>
      <c r="YV70" s="1640"/>
      <c r="YW70" s="1640"/>
      <c r="YX70" s="1640"/>
      <c r="YY70" s="1640"/>
      <c r="YZ70" s="1640"/>
      <c r="ZA70" s="1640"/>
      <c r="ZB70" s="1640"/>
      <c r="ZC70" s="1640"/>
      <c r="ZD70" s="1640"/>
      <c r="ZE70" s="1640"/>
      <c r="ZF70" s="1640"/>
      <c r="ZG70" s="1640"/>
      <c r="ZH70" s="1640"/>
      <c r="ZI70" s="1640"/>
      <c r="ZJ70" s="1640"/>
      <c r="ZK70" s="1640"/>
      <c r="ZL70" s="1640"/>
      <c r="ZM70" s="1640"/>
      <c r="ZN70" s="1640"/>
      <c r="ZO70" s="1640"/>
      <c r="ZP70" s="1640"/>
      <c r="ZQ70" s="1640"/>
      <c r="ZR70" s="1640"/>
      <c r="ZS70" s="1640"/>
      <c r="ZT70" s="1640"/>
      <c r="ZU70" s="1640"/>
      <c r="ZV70" s="1640"/>
      <c r="ZW70" s="1640"/>
      <c r="ZX70" s="1640"/>
      <c r="ZY70" s="1640"/>
      <c r="ZZ70" s="1640"/>
      <c r="AAA70" s="1640"/>
      <c r="AAB70" s="1640"/>
      <c r="AAC70" s="1640"/>
      <c r="AAD70" s="1640"/>
      <c r="AAE70" s="1640"/>
      <c r="AAF70" s="1640"/>
      <c r="AAG70" s="1640"/>
      <c r="AAH70" s="1640"/>
      <c r="AAI70" s="1640"/>
      <c r="AAJ70" s="1640"/>
      <c r="AAK70" s="1640"/>
      <c r="AAL70" s="1640"/>
      <c r="AAM70" s="1640"/>
      <c r="AAN70" s="1640"/>
      <c r="AAO70" s="1640"/>
      <c r="AAP70" s="1640"/>
      <c r="AAQ70" s="1640"/>
      <c r="AAR70" s="1640"/>
      <c r="AAS70" s="1640"/>
      <c r="AAT70" s="1640"/>
      <c r="AAU70" s="1640"/>
      <c r="AAV70" s="1640"/>
      <c r="AAW70" s="1640"/>
      <c r="AAX70" s="1640"/>
      <c r="AAY70" s="1640"/>
      <c r="AAZ70" s="1640"/>
      <c r="ABA70" s="1640"/>
      <c r="ABB70" s="1640"/>
      <c r="ABC70" s="1640"/>
      <c r="ABD70" s="1640"/>
      <c r="ABE70" s="1640"/>
      <c r="ABF70" s="1640"/>
      <c r="ABG70" s="1640"/>
      <c r="ABH70" s="1640"/>
      <c r="ABI70" s="1640"/>
      <c r="ABJ70" s="1640"/>
      <c r="ABK70" s="1640"/>
      <c r="ABL70" s="1640"/>
      <c r="ABM70" s="1640"/>
      <c r="ABN70" s="1640"/>
      <c r="ABO70" s="1640"/>
      <c r="ABP70" s="1640"/>
      <c r="ABQ70" s="1640"/>
      <c r="ABR70" s="1640"/>
      <c r="ABS70" s="1640"/>
      <c r="ABT70" s="1640"/>
      <c r="ABU70" s="1640"/>
      <c r="ABV70" s="1640"/>
      <c r="ABW70" s="1640"/>
      <c r="ABX70" s="1640"/>
      <c r="ABY70" s="1640"/>
      <c r="ABZ70" s="1640"/>
      <c r="ACA70" s="1640"/>
      <c r="ACB70" s="1640"/>
      <c r="ACC70" s="1640"/>
      <c r="ACD70" s="1640"/>
      <c r="ACE70" s="1640"/>
      <c r="ACF70" s="1640"/>
      <c r="ACG70" s="1640"/>
      <c r="ACH70" s="1640"/>
      <c r="ACI70" s="1640"/>
      <c r="ACJ70" s="1640"/>
      <c r="ACK70" s="1640"/>
      <c r="ACL70" s="1640"/>
      <c r="ACM70" s="1640"/>
      <c r="ACN70" s="1640"/>
      <c r="ACO70" s="1640"/>
      <c r="ACP70" s="1640"/>
      <c r="ACQ70" s="1640"/>
      <c r="ACR70" s="1640"/>
      <c r="ACS70" s="1640"/>
      <c r="ACT70" s="1640"/>
      <c r="ACU70" s="1640"/>
      <c r="ACV70" s="1640"/>
      <c r="ACW70" s="1640"/>
      <c r="ACX70" s="1640"/>
      <c r="ACY70" s="1640"/>
      <c r="ACZ70" s="1640"/>
      <c r="ADA70" s="1640"/>
      <c r="ADB70" s="1640"/>
      <c r="ADC70" s="1640"/>
      <c r="ADD70" s="1640"/>
      <c r="ADE70" s="1640"/>
      <c r="ADF70" s="1640"/>
      <c r="ADG70" s="1640"/>
      <c r="ADH70" s="1640"/>
      <c r="ADI70" s="1640"/>
      <c r="ADJ70" s="1640"/>
      <c r="ADK70" s="1640"/>
      <c r="ADL70" s="1640"/>
      <c r="ADM70" s="1640"/>
      <c r="ADN70" s="1640"/>
      <c r="ADO70" s="1640"/>
      <c r="ADP70" s="1640"/>
      <c r="ADQ70" s="1640"/>
      <c r="ADR70" s="1640"/>
      <c r="ADS70" s="1640"/>
      <c r="ADT70" s="1640"/>
      <c r="ADU70" s="1640"/>
      <c r="ADV70" s="1640"/>
      <c r="ADW70" s="1640"/>
      <c r="ADX70" s="1640"/>
      <c r="ADY70" s="1640"/>
      <c r="ADZ70" s="1640"/>
      <c r="AEA70" s="1640"/>
      <c r="AEB70" s="1640"/>
      <c r="AEC70" s="1640"/>
      <c r="AED70" s="1640"/>
      <c r="AEE70" s="1640"/>
      <c r="AEF70" s="1640"/>
      <c r="AEG70" s="1640"/>
      <c r="AEH70" s="1640"/>
      <c r="AEI70" s="1640"/>
      <c r="AEJ70" s="1640"/>
      <c r="AEK70" s="1640"/>
      <c r="AEL70" s="1640"/>
      <c r="AEM70" s="1640"/>
      <c r="AEN70" s="1640"/>
      <c r="AEO70" s="1640"/>
      <c r="AEP70" s="1640"/>
      <c r="AEQ70" s="1640"/>
      <c r="AER70" s="1640"/>
      <c r="AES70" s="1640"/>
      <c r="AET70" s="1640"/>
      <c r="AEU70" s="1640"/>
      <c r="AEV70" s="1640"/>
      <c r="AEW70" s="1640"/>
      <c r="AEX70" s="1640"/>
      <c r="AEY70" s="1640"/>
      <c r="AEZ70" s="1640"/>
      <c r="AFA70" s="1640"/>
      <c r="AFB70" s="1640"/>
      <c r="AFC70" s="1640"/>
      <c r="AFD70" s="1640"/>
      <c r="AFE70" s="1640"/>
      <c r="AFF70" s="1640"/>
      <c r="AFG70" s="1640"/>
      <c r="AFH70" s="1640"/>
      <c r="AFI70" s="1640"/>
      <c r="AFJ70" s="1640"/>
      <c r="AFK70" s="1640"/>
      <c r="AFL70" s="1640"/>
      <c r="AFM70" s="1640"/>
      <c r="AFN70" s="1640"/>
      <c r="AFO70" s="1640"/>
      <c r="AFP70" s="1640"/>
      <c r="AFQ70" s="1640"/>
      <c r="AFR70" s="1640"/>
      <c r="AFS70" s="1640"/>
      <c r="AFT70" s="1640"/>
      <c r="AFU70" s="1640"/>
      <c r="AFV70" s="1640"/>
      <c r="AFW70" s="1640"/>
      <c r="AFX70" s="1640"/>
      <c r="AFY70" s="1640"/>
      <c r="AFZ70" s="1640"/>
      <c r="AGA70" s="1640"/>
      <c r="AGB70" s="1640"/>
      <c r="AGC70" s="1640"/>
      <c r="AGD70" s="1640"/>
      <c r="AGE70" s="1640"/>
      <c r="AGF70" s="1640"/>
      <c r="AGG70" s="1640"/>
      <c r="AGH70" s="1640"/>
      <c r="AGI70" s="1640"/>
      <c r="AGJ70" s="1640"/>
      <c r="AGK70" s="1640"/>
      <c r="AGL70" s="1640"/>
      <c r="AGM70" s="1640"/>
      <c r="AGN70" s="1640"/>
      <c r="AGO70" s="1640"/>
      <c r="AGP70" s="1640"/>
      <c r="AGQ70" s="1640"/>
      <c r="AGR70" s="1640"/>
      <c r="AGS70" s="1640"/>
      <c r="AGT70" s="1640"/>
      <c r="AGU70" s="1640"/>
      <c r="AGV70" s="1640"/>
      <c r="AGW70" s="1640"/>
      <c r="AGX70" s="1640"/>
      <c r="AGY70" s="1640"/>
      <c r="AGZ70" s="1640"/>
      <c r="AHA70" s="1640"/>
      <c r="AHB70" s="1640"/>
      <c r="AHC70" s="1640"/>
      <c r="AHD70" s="1640"/>
      <c r="AHE70" s="1640"/>
      <c r="AHF70" s="1640"/>
      <c r="AHG70" s="1640"/>
      <c r="AHH70" s="1640"/>
      <c r="AHI70" s="1640"/>
      <c r="AHJ70" s="1640"/>
      <c r="AHK70" s="1640"/>
      <c r="AHL70" s="1640"/>
      <c r="AHM70" s="1640"/>
      <c r="AHN70" s="1640"/>
      <c r="AHO70" s="1640"/>
      <c r="AHP70" s="1640"/>
      <c r="AHQ70" s="1640"/>
      <c r="AHR70" s="1640"/>
      <c r="AHS70" s="1640"/>
      <c r="AHT70" s="1640"/>
      <c r="AHU70" s="1640"/>
      <c r="AHV70" s="1640"/>
      <c r="AHW70" s="1640"/>
      <c r="AHX70" s="1640"/>
      <c r="AHY70" s="1640"/>
      <c r="AHZ70" s="1640"/>
      <c r="AIA70" s="1640"/>
      <c r="AIB70" s="1640"/>
      <c r="AIC70" s="1640"/>
      <c r="AID70" s="1640"/>
      <c r="AIE70" s="1640"/>
      <c r="AIF70" s="1640"/>
      <c r="AIG70" s="1640"/>
      <c r="AIH70" s="1640"/>
      <c r="AII70" s="1640"/>
      <c r="AIJ70" s="1640"/>
      <c r="AIK70" s="1640"/>
      <c r="AIL70" s="1640"/>
      <c r="AIM70" s="1640"/>
      <c r="AIN70" s="1640"/>
      <c r="AIO70" s="1640"/>
      <c r="AIP70" s="1640"/>
      <c r="AIQ70" s="1640"/>
      <c r="AIR70" s="1640"/>
      <c r="AIS70" s="1640"/>
      <c r="AIT70" s="1640"/>
      <c r="AIU70" s="1640"/>
      <c r="AIV70" s="1640"/>
      <c r="AIW70" s="1640"/>
      <c r="AIX70" s="1640"/>
      <c r="AIY70" s="1640"/>
      <c r="AIZ70" s="1640"/>
      <c r="AJA70" s="1640"/>
      <c r="AJB70" s="1640"/>
      <c r="AJC70" s="1640"/>
      <c r="AJD70" s="1640"/>
      <c r="AJE70" s="1640"/>
      <c r="AJF70" s="1640"/>
      <c r="AJG70" s="1640"/>
      <c r="AJH70" s="1640"/>
      <c r="AJI70" s="1640"/>
      <c r="AJJ70" s="1640"/>
      <c r="AJK70" s="1640"/>
      <c r="AJL70" s="1640"/>
      <c r="AJM70" s="1640"/>
      <c r="AJN70" s="1640"/>
      <c r="AJO70" s="1640"/>
      <c r="AJP70" s="1640"/>
      <c r="AJQ70" s="1640"/>
      <c r="AJR70" s="1640"/>
      <c r="AJS70" s="1640"/>
      <c r="AJT70" s="1640"/>
      <c r="AJU70" s="1640"/>
      <c r="AJV70" s="1640"/>
      <c r="AJW70" s="1640"/>
      <c r="AJX70" s="1640"/>
      <c r="AJY70" s="1640"/>
      <c r="AJZ70" s="1640"/>
      <c r="AKA70" s="1640"/>
      <c r="AKB70" s="1640"/>
      <c r="AKC70" s="1640"/>
      <c r="AKD70" s="1640"/>
      <c r="AKE70" s="1640"/>
      <c r="AKF70" s="1640"/>
      <c r="AKG70" s="1640"/>
      <c r="AKH70" s="1640"/>
      <c r="AKI70" s="1640"/>
      <c r="AKJ70" s="1640"/>
      <c r="AKK70" s="1640"/>
      <c r="AKL70" s="1640"/>
      <c r="AKM70" s="1640"/>
      <c r="AKN70" s="1640"/>
      <c r="AKO70" s="1640"/>
      <c r="AKP70" s="1640"/>
      <c r="AKQ70" s="1640"/>
      <c r="AKR70" s="1640"/>
      <c r="AKS70" s="1640"/>
      <c r="AKT70" s="1640"/>
      <c r="AKU70" s="1640"/>
      <c r="AKV70" s="1640"/>
      <c r="AKW70" s="1640"/>
      <c r="AKX70" s="1640"/>
      <c r="AKY70" s="1640"/>
      <c r="AKZ70" s="1640"/>
      <c r="ALA70" s="1640"/>
      <c r="ALB70" s="1640"/>
      <c r="ALC70" s="1640"/>
      <c r="ALD70" s="1640"/>
      <c r="ALE70" s="1640"/>
      <c r="ALF70" s="1640"/>
      <c r="ALG70" s="1640"/>
      <c r="ALH70" s="1640"/>
      <c r="ALI70" s="1640"/>
      <c r="ALJ70" s="1640"/>
      <c r="ALK70" s="1640"/>
      <c r="ALL70" s="1640"/>
      <c r="ALM70" s="1640"/>
      <c r="ALN70" s="1640"/>
      <c r="ALO70" s="1640"/>
      <c r="ALP70" s="1640"/>
      <c r="ALQ70" s="1640"/>
      <c r="ALR70" s="1640"/>
      <c r="ALS70" s="1640"/>
      <c r="ALT70" s="1640"/>
      <c r="ALU70" s="1640"/>
      <c r="ALV70" s="1640"/>
      <c r="ALW70" s="1640"/>
      <c r="ALX70" s="1640"/>
      <c r="ALY70" s="1640"/>
      <c r="ALZ70" s="1640"/>
      <c r="AMA70" s="1640"/>
      <c r="AMB70" s="1640"/>
      <c r="AMC70" s="1640"/>
      <c r="AMD70" s="1640"/>
      <c r="AME70" s="1640"/>
      <c r="AMF70" s="1640"/>
      <c r="AMG70" s="1640"/>
      <c r="AMH70" s="1640"/>
      <c r="AMI70" s="1640"/>
      <c r="AMJ70" s="1640"/>
      <c r="AMK70" s="1640"/>
      <c r="AML70" s="1640"/>
      <c r="AMM70" s="1640"/>
      <c r="AMN70" s="1640"/>
      <c r="AMO70" s="1640"/>
      <c r="AMP70" s="1640"/>
      <c r="AMQ70" s="1640"/>
      <c r="AMR70" s="1640"/>
      <c r="AMS70" s="1640"/>
      <c r="AMT70" s="1640"/>
      <c r="AMU70" s="1640"/>
      <c r="AMV70" s="1640"/>
      <c r="AMW70" s="1640"/>
      <c r="AMX70" s="1640"/>
      <c r="AMY70" s="1640"/>
      <c r="AMZ70" s="1640"/>
      <c r="ANA70" s="1640"/>
      <c r="ANB70" s="1640"/>
      <c r="ANC70" s="1640"/>
      <c r="AND70" s="1640"/>
      <c r="ANE70" s="1640"/>
      <c r="ANF70" s="1640"/>
      <c r="ANG70" s="1640"/>
      <c r="ANH70" s="1640"/>
      <c r="ANI70" s="1640"/>
      <c r="ANJ70" s="1640"/>
      <c r="ANK70" s="1640"/>
      <c r="ANL70" s="1640"/>
      <c r="ANM70" s="1640"/>
      <c r="ANN70" s="1640"/>
      <c r="ANO70" s="1640"/>
      <c r="ANP70" s="1640"/>
      <c r="ANQ70" s="1640"/>
      <c r="ANR70" s="1640"/>
      <c r="ANS70" s="1640"/>
      <c r="ANT70" s="1640"/>
      <c r="ANU70" s="1640"/>
      <c r="ANV70" s="1640"/>
      <c r="ANW70" s="1640"/>
      <c r="ANX70" s="1640"/>
      <c r="ANY70" s="1640"/>
      <c r="ANZ70" s="1640"/>
      <c r="AOA70" s="1640"/>
      <c r="AOB70" s="1640"/>
      <c r="AOC70" s="1640"/>
      <c r="AOD70" s="1640"/>
      <c r="AOE70" s="1640"/>
      <c r="AOF70" s="1640"/>
      <c r="AOG70" s="1640"/>
      <c r="AOH70" s="1640"/>
      <c r="AOI70" s="1640"/>
      <c r="AOJ70" s="1640"/>
      <c r="AOK70" s="1640"/>
      <c r="AOL70" s="1640"/>
      <c r="AOM70" s="1640"/>
      <c r="AON70" s="1640"/>
      <c r="AOO70" s="1640"/>
      <c r="AOP70" s="1640"/>
      <c r="AOQ70" s="1640"/>
      <c r="AOR70" s="1640"/>
      <c r="AOS70" s="1640"/>
      <c r="AOT70" s="1640"/>
      <c r="AOU70" s="1640"/>
      <c r="AOV70" s="1640"/>
      <c r="AOW70" s="1640"/>
      <c r="AOX70" s="1640"/>
      <c r="AOY70" s="1640"/>
      <c r="AOZ70" s="1640"/>
      <c r="APA70" s="1640"/>
      <c r="APB70" s="1640"/>
      <c r="APC70" s="1640"/>
      <c r="APD70" s="1640"/>
      <c r="APE70" s="1640"/>
      <c r="APF70" s="1640"/>
      <c r="APG70" s="1640"/>
      <c r="APH70" s="1640"/>
      <c r="API70" s="1640"/>
      <c r="APJ70" s="1640"/>
      <c r="APK70" s="1640"/>
      <c r="APL70" s="1640"/>
      <c r="APM70" s="1640"/>
      <c r="APN70" s="1640"/>
      <c r="APO70" s="1640"/>
      <c r="APP70" s="1640"/>
      <c r="APQ70" s="1640"/>
      <c r="APR70" s="1640"/>
      <c r="APS70" s="1640"/>
      <c r="APT70" s="1640"/>
      <c r="APU70" s="1640"/>
      <c r="APV70" s="1640"/>
      <c r="APW70" s="1640"/>
      <c r="APX70" s="1640"/>
      <c r="APY70" s="1640"/>
      <c r="APZ70" s="1640"/>
      <c r="AQA70" s="1640"/>
      <c r="AQB70" s="1640"/>
      <c r="AQC70" s="1640"/>
      <c r="AQD70" s="1640"/>
      <c r="AQE70" s="1640"/>
      <c r="AQF70" s="1640"/>
      <c r="AQG70" s="1640"/>
      <c r="AQH70" s="1640"/>
      <c r="AQI70" s="1640"/>
      <c r="AQJ70" s="1640"/>
      <c r="AQK70" s="1640"/>
      <c r="AQL70" s="1640"/>
      <c r="AQM70" s="1640"/>
      <c r="AQN70" s="1640"/>
      <c r="AQO70" s="1640"/>
      <c r="AQP70" s="1640"/>
      <c r="AQQ70" s="1640"/>
      <c r="AQR70" s="1640"/>
      <c r="AQS70" s="1640"/>
      <c r="AQT70" s="1640"/>
      <c r="AQU70" s="1640"/>
      <c r="AQV70" s="1640"/>
      <c r="AQW70" s="1640"/>
      <c r="AQX70" s="1640"/>
      <c r="AQY70" s="1640"/>
      <c r="AQZ70" s="1640"/>
      <c r="ARA70" s="1640"/>
      <c r="ARB70" s="1640"/>
      <c r="ARC70" s="1640"/>
      <c r="ARD70" s="1640"/>
      <c r="ARE70" s="1640"/>
      <c r="ARF70" s="1640"/>
      <c r="ARG70" s="1640"/>
      <c r="ARH70" s="1640"/>
      <c r="ARI70" s="1640"/>
      <c r="ARJ70" s="1640"/>
      <c r="ARK70" s="1640"/>
      <c r="ARL70" s="1640"/>
      <c r="ARM70" s="1640"/>
      <c r="ARN70" s="1640"/>
      <c r="ARO70" s="1640"/>
      <c r="ARP70" s="1640"/>
      <c r="ARQ70" s="1640"/>
      <c r="ARR70" s="1640"/>
      <c r="ARS70" s="1640"/>
      <c r="ART70" s="1640"/>
      <c r="ARU70" s="1640"/>
      <c r="ARV70" s="1640"/>
      <c r="ARW70" s="1640"/>
      <c r="ARX70" s="1640"/>
      <c r="ARY70" s="1640"/>
      <c r="ARZ70" s="1640"/>
      <c r="ASA70" s="1640"/>
      <c r="ASB70" s="1640"/>
      <c r="ASC70" s="1640"/>
      <c r="ASD70" s="1640"/>
      <c r="ASE70" s="1640"/>
      <c r="ASF70" s="1640"/>
      <c r="ASG70" s="1640"/>
      <c r="ASH70" s="1640"/>
      <c r="ASI70" s="1640"/>
      <c r="ASJ70" s="1640"/>
      <c r="ASK70" s="1640"/>
      <c r="ASL70" s="1640"/>
      <c r="ASM70" s="1640"/>
      <c r="ASN70" s="1640"/>
      <c r="ASO70" s="1640"/>
      <c r="ASP70" s="1640"/>
      <c r="ASQ70" s="1640"/>
      <c r="ASR70" s="1640"/>
      <c r="ASS70" s="1640"/>
      <c r="AST70" s="1640"/>
      <c r="ASU70" s="1640"/>
      <c r="ASV70" s="1640"/>
      <c r="ASW70" s="1640"/>
      <c r="ASX70" s="1640"/>
      <c r="ASY70" s="1640"/>
      <c r="ASZ70" s="1640"/>
      <c r="ATA70" s="1640"/>
      <c r="ATB70" s="1640"/>
      <c r="ATC70" s="1640"/>
      <c r="ATD70" s="1640"/>
      <c r="ATE70" s="1640"/>
      <c r="ATF70" s="1640"/>
      <c r="ATG70" s="1640"/>
      <c r="ATH70" s="1640"/>
      <c r="ATI70" s="1640"/>
      <c r="ATJ70" s="1640"/>
      <c r="ATK70" s="1640"/>
      <c r="ATL70" s="1640"/>
      <c r="ATM70" s="1640"/>
      <c r="ATN70" s="1640"/>
      <c r="ATO70" s="1640"/>
      <c r="ATP70" s="1640"/>
      <c r="ATQ70" s="1640"/>
      <c r="ATR70" s="1640"/>
      <c r="ATS70" s="1640"/>
      <c r="ATT70" s="1640"/>
      <c r="ATU70" s="1640"/>
      <c r="ATV70" s="1640"/>
      <c r="ATW70" s="1640"/>
      <c r="ATX70" s="1640"/>
      <c r="ATY70" s="1640"/>
      <c r="ATZ70" s="1640"/>
      <c r="AUA70" s="1640"/>
      <c r="AUB70" s="1640"/>
      <c r="AUC70" s="1640"/>
      <c r="AUD70" s="1640"/>
      <c r="AUE70" s="1640"/>
      <c r="AUF70" s="1640"/>
      <c r="AUG70" s="1640"/>
      <c r="AUH70" s="1640"/>
      <c r="AUI70" s="1640"/>
      <c r="AUJ70" s="1640"/>
      <c r="AUK70" s="1640"/>
      <c r="AUL70" s="1640"/>
      <c r="AUM70" s="1640"/>
      <c r="AUN70" s="1640"/>
      <c r="AUO70" s="1640"/>
      <c r="AUP70" s="1640"/>
      <c r="AUQ70" s="1640"/>
      <c r="AUR70" s="1640"/>
      <c r="AUS70" s="1640"/>
      <c r="AUT70" s="1640"/>
      <c r="AUU70" s="1640"/>
      <c r="AUV70" s="1640"/>
      <c r="AUW70" s="1640"/>
      <c r="AUX70" s="1640"/>
      <c r="AUY70" s="1640"/>
      <c r="AUZ70" s="1640"/>
      <c r="AVA70" s="1640"/>
      <c r="AVB70" s="1640"/>
      <c r="AVC70" s="1640"/>
      <c r="AVD70" s="1640"/>
      <c r="AVE70" s="1640"/>
      <c r="AVF70" s="1640"/>
      <c r="AVG70" s="1640"/>
      <c r="AVH70" s="1640"/>
      <c r="AVI70" s="1640"/>
      <c r="AVJ70" s="1640"/>
      <c r="AVK70" s="1640"/>
      <c r="AVL70" s="1640"/>
      <c r="AVM70" s="1640"/>
      <c r="AVN70" s="1640"/>
      <c r="AVO70" s="1640"/>
      <c r="AVP70" s="1640"/>
      <c r="AVQ70" s="1640"/>
      <c r="AVR70" s="1640"/>
      <c r="AVS70" s="1640"/>
      <c r="AVT70" s="1640"/>
      <c r="AVU70" s="1640"/>
      <c r="AVV70" s="1640"/>
      <c r="AVW70" s="1640"/>
      <c r="AVX70" s="1640"/>
      <c r="AVY70" s="1640"/>
      <c r="AVZ70" s="1640"/>
      <c r="AWA70" s="1640"/>
      <c r="AWB70" s="1640"/>
      <c r="AWC70" s="1640"/>
      <c r="AWD70" s="1640"/>
      <c r="AWE70" s="1640"/>
      <c r="AWF70" s="1640"/>
      <c r="AWG70" s="1640"/>
      <c r="AWH70" s="1640"/>
      <c r="AWI70" s="1640"/>
      <c r="AWJ70" s="1640"/>
      <c r="AWK70" s="1640"/>
      <c r="AWL70" s="1640"/>
      <c r="AWM70" s="1640"/>
      <c r="AWN70" s="1640"/>
      <c r="AWO70" s="1640"/>
      <c r="AWP70" s="1640"/>
      <c r="AWQ70" s="1640"/>
      <c r="AWR70" s="1640"/>
      <c r="AWS70" s="1640"/>
      <c r="AWT70" s="1640"/>
      <c r="AWU70" s="1640"/>
      <c r="AWV70" s="1640"/>
      <c r="AWW70" s="1640"/>
      <c r="AWX70" s="1640"/>
      <c r="AWY70" s="1640"/>
      <c r="AWZ70" s="1640"/>
      <c r="AXA70" s="1640"/>
      <c r="AXB70" s="1640"/>
      <c r="AXC70" s="1640"/>
      <c r="AXD70" s="1640"/>
      <c r="AXE70" s="1640"/>
      <c r="AXF70" s="1640"/>
      <c r="AXG70" s="1640"/>
      <c r="AXH70" s="1640"/>
      <c r="AXI70" s="1640"/>
      <c r="AXJ70" s="1640"/>
      <c r="AXK70" s="1640"/>
      <c r="AXL70" s="1640"/>
      <c r="AXM70" s="1640"/>
      <c r="AXN70" s="1640"/>
      <c r="AXO70" s="1640"/>
      <c r="AXP70" s="1640"/>
      <c r="AXQ70" s="1640"/>
      <c r="AXR70" s="1640"/>
      <c r="AXS70" s="1640"/>
      <c r="AXT70" s="1640"/>
      <c r="AXU70" s="1640"/>
      <c r="AXV70" s="1640"/>
      <c r="AXW70" s="1640"/>
      <c r="AXX70" s="1640"/>
      <c r="AXY70" s="1640"/>
      <c r="AXZ70" s="1640"/>
      <c r="AYA70" s="1640"/>
      <c r="AYB70" s="1640"/>
      <c r="AYC70" s="1640"/>
      <c r="AYD70" s="1640"/>
      <c r="AYE70" s="1640"/>
      <c r="AYF70" s="1640"/>
      <c r="AYG70" s="1640"/>
      <c r="AYH70" s="1640"/>
      <c r="AYI70" s="1640"/>
      <c r="AYJ70" s="1640"/>
      <c r="AYK70" s="1640"/>
      <c r="AYL70" s="1640"/>
      <c r="AYM70" s="1640"/>
      <c r="AYN70" s="1640"/>
      <c r="AYO70" s="1640"/>
      <c r="AYP70" s="1640"/>
      <c r="AYQ70" s="1640"/>
      <c r="AYR70" s="1640"/>
      <c r="AYS70" s="1640"/>
      <c r="AYT70" s="1640"/>
      <c r="AYU70" s="1640"/>
      <c r="AYV70" s="1640"/>
      <c r="AYW70" s="1640"/>
      <c r="AYX70" s="1640"/>
      <c r="AYY70" s="1640"/>
      <c r="AYZ70" s="1640"/>
      <c r="AZA70" s="1640"/>
      <c r="AZB70" s="1640"/>
      <c r="AZC70" s="1640"/>
      <c r="AZD70" s="1640"/>
      <c r="AZE70" s="1640"/>
      <c r="AZF70" s="1640"/>
      <c r="AZG70" s="1640"/>
      <c r="AZH70" s="1640"/>
      <c r="AZI70" s="1640"/>
      <c r="AZJ70" s="1640"/>
      <c r="AZK70" s="1640"/>
      <c r="AZL70" s="1640"/>
      <c r="AZM70" s="1640"/>
      <c r="AZN70" s="1640"/>
      <c r="AZO70" s="1640"/>
      <c r="AZP70" s="1640"/>
      <c r="AZQ70" s="1640"/>
      <c r="AZR70" s="1640"/>
      <c r="AZS70" s="1640"/>
      <c r="AZT70" s="1640"/>
      <c r="AZU70" s="1640"/>
      <c r="AZV70" s="1640"/>
      <c r="AZW70" s="1640"/>
      <c r="AZX70" s="1640"/>
      <c r="AZY70" s="1640"/>
      <c r="AZZ70" s="1640"/>
      <c r="BAA70" s="1640"/>
      <c r="BAB70" s="1640"/>
      <c r="BAC70" s="1640"/>
      <c r="BAD70" s="1640"/>
      <c r="BAE70" s="1640"/>
      <c r="BAF70" s="1640"/>
      <c r="BAG70" s="1640"/>
      <c r="BAH70" s="1640"/>
      <c r="BAI70" s="1640"/>
      <c r="BAJ70" s="1640"/>
      <c r="BAK70" s="1640"/>
      <c r="BAL70" s="1640"/>
      <c r="BAM70" s="1640"/>
      <c r="BAN70" s="1640"/>
      <c r="BAO70" s="1640"/>
      <c r="BAP70" s="1640"/>
      <c r="BAQ70" s="1640"/>
      <c r="BAR70" s="1640"/>
      <c r="BAS70" s="1640"/>
      <c r="BAT70" s="1640"/>
      <c r="BAU70" s="1640"/>
      <c r="BAV70" s="1640"/>
      <c r="BAW70" s="1640"/>
      <c r="BAX70" s="1640"/>
      <c r="BAY70" s="1640"/>
      <c r="BAZ70" s="1640"/>
      <c r="BBA70" s="1640"/>
      <c r="BBB70" s="1640"/>
      <c r="BBC70" s="1640"/>
      <c r="BBD70" s="1640"/>
      <c r="BBE70" s="1640"/>
      <c r="BBF70" s="1640"/>
      <c r="BBG70" s="1640"/>
      <c r="BBH70" s="1640"/>
      <c r="BBI70" s="1640"/>
      <c r="BBJ70" s="1640"/>
      <c r="BBK70" s="1640"/>
      <c r="BBL70" s="1640"/>
      <c r="BBM70" s="1640"/>
      <c r="BBN70" s="1640"/>
      <c r="BBO70" s="1640"/>
      <c r="BBP70" s="1640"/>
      <c r="BBQ70" s="1640"/>
      <c r="BBR70" s="1640"/>
      <c r="BBS70" s="1640"/>
      <c r="BBT70" s="1640"/>
      <c r="BBU70" s="1640"/>
      <c r="BBV70" s="1640"/>
      <c r="BBW70" s="1640"/>
      <c r="BBX70" s="1640"/>
      <c r="BBY70" s="1640"/>
      <c r="BBZ70" s="1640"/>
      <c r="BCA70" s="1640"/>
      <c r="BCB70" s="1640"/>
      <c r="BCC70" s="1640"/>
      <c r="BCD70" s="1640"/>
      <c r="BCE70" s="1640"/>
      <c r="BCF70" s="1640"/>
      <c r="BCG70" s="1640"/>
      <c r="BCH70" s="1640"/>
      <c r="BCI70" s="1640"/>
      <c r="BCJ70" s="1640"/>
      <c r="BCK70" s="1640"/>
      <c r="BCL70" s="1640"/>
      <c r="BCM70" s="1640"/>
      <c r="BCN70" s="1640"/>
      <c r="BCO70" s="1640"/>
      <c r="BCP70" s="1640"/>
      <c r="BCQ70" s="1640"/>
      <c r="BCR70" s="1640"/>
      <c r="BCS70" s="1640"/>
      <c r="BCT70" s="1640"/>
      <c r="BCU70" s="1640"/>
      <c r="BCV70" s="1640"/>
      <c r="BCW70" s="1640"/>
      <c r="BCX70" s="1640"/>
      <c r="BCY70" s="1640"/>
      <c r="BCZ70" s="1640"/>
      <c r="BDA70" s="1640"/>
      <c r="BDB70" s="1640"/>
      <c r="BDC70" s="1640"/>
      <c r="BDD70" s="1640"/>
      <c r="BDE70" s="1640"/>
      <c r="BDF70" s="1640"/>
      <c r="BDG70" s="1640"/>
      <c r="BDH70" s="1640"/>
      <c r="BDI70" s="1640"/>
      <c r="BDJ70" s="1640"/>
      <c r="BDK70" s="1640"/>
      <c r="BDL70" s="1640"/>
      <c r="BDM70" s="1640"/>
      <c r="BDN70" s="1640"/>
      <c r="BDO70" s="1640"/>
      <c r="BDP70" s="1640"/>
      <c r="BDQ70" s="1640"/>
      <c r="BDR70" s="1640"/>
      <c r="BDS70" s="1640"/>
      <c r="BDT70" s="1640"/>
      <c r="BDU70" s="1640"/>
      <c r="BDV70" s="1640"/>
      <c r="BDW70" s="1640"/>
      <c r="BDX70" s="1640"/>
      <c r="BDY70" s="1640"/>
      <c r="BDZ70" s="1640"/>
      <c r="BEA70" s="1640"/>
      <c r="BEB70" s="1640"/>
      <c r="BEC70" s="1640"/>
      <c r="BED70" s="1640"/>
      <c r="BEE70" s="1640"/>
      <c r="BEF70" s="1640"/>
      <c r="BEG70" s="1640"/>
      <c r="BEH70" s="1640"/>
      <c r="BEI70" s="1640"/>
      <c r="BEJ70" s="1640"/>
      <c r="BEK70" s="1640"/>
      <c r="BEL70" s="1640"/>
      <c r="BEM70" s="1640"/>
      <c r="BEN70" s="1640"/>
      <c r="BEO70" s="1640"/>
      <c r="BEP70" s="1640"/>
      <c r="BEQ70" s="1640"/>
      <c r="BER70" s="1640"/>
      <c r="BES70" s="1640"/>
      <c r="BET70" s="1640"/>
      <c r="BEU70" s="1640"/>
      <c r="BEV70" s="1640"/>
      <c r="BEW70" s="1640"/>
      <c r="BEX70" s="1640"/>
      <c r="BEY70" s="1640"/>
      <c r="BEZ70" s="1640"/>
      <c r="BFA70" s="1640"/>
      <c r="BFB70" s="1640"/>
      <c r="BFC70" s="1640"/>
      <c r="BFD70" s="1640"/>
      <c r="BFE70" s="1640"/>
      <c r="BFF70" s="1640"/>
      <c r="BFG70" s="1640"/>
      <c r="BFH70" s="1640"/>
      <c r="BFI70" s="1640"/>
      <c r="BFJ70" s="1640"/>
      <c r="BFK70" s="1640"/>
      <c r="BFL70" s="1640"/>
      <c r="BFM70" s="1640"/>
      <c r="BFN70" s="1640"/>
      <c r="BFO70" s="1640"/>
      <c r="BFP70" s="1640"/>
      <c r="BFQ70" s="1640"/>
      <c r="BFR70" s="1640"/>
      <c r="BFS70" s="1640"/>
      <c r="BFT70" s="1640"/>
      <c r="BFU70" s="1640"/>
      <c r="BFV70" s="1640"/>
      <c r="BFW70" s="1640"/>
      <c r="BFX70" s="1640"/>
      <c r="BFY70" s="1640"/>
      <c r="BFZ70" s="1640"/>
      <c r="BGA70" s="1640"/>
      <c r="BGB70" s="1640"/>
      <c r="BGC70" s="1640"/>
      <c r="BGD70" s="1640"/>
      <c r="BGE70" s="1640"/>
      <c r="BGF70" s="1640"/>
      <c r="BGG70" s="1640"/>
      <c r="BGH70" s="1640"/>
      <c r="BGI70" s="1640"/>
      <c r="BGJ70" s="1640"/>
      <c r="BGK70" s="1640"/>
      <c r="BGL70" s="1640"/>
      <c r="BGM70" s="1640"/>
      <c r="BGN70" s="1640"/>
      <c r="BGO70" s="1640"/>
      <c r="BGP70" s="1640"/>
      <c r="BGQ70" s="1640"/>
      <c r="BGR70" s="1640"/>
      <c r="BGS70" s="1640"/>
      <c r="BGT70" s="1640"/>
      <c r="BGU70" s="1640"/>
      <c r="BGV70" s="1640"/>
      <c r="BGW70" s="1640"/>
      <c r="BGX70" s="1640"/>
      <c r="BGY70" s="1640"/>
      <c r="BGZ70" s="1640"/>
      <c r="BHA70" s="1640"/>
      <c r="BHB70" s="1640"/>
      <c r="BHC70" s="1640"/>
      <c r="BHD70" s="1640"/>
      <c r="BHE70" s="1640"/>
      <c r="BHF70" s="1640"/>
      <c r="BHG70" s="1640"/>
      <c r="BHH70" s="1640"/>
      <c r="BHI70" s="1640"/>
      <c r="BHJ70" s="1640"/>
      <c r="BHK70" s="1640"/>
      <c r="BHL70" s="1640"/>
      <c r="BHM70" s="1640"/>
      <c r="BHN70" s="1640"/>
      <c r="BHO70" s="1640"/>
      <c r="BHP70" s="1640"/>
      <c r="BHQ70" s="1640"/>
      <c r="BHR70" s="1640"/>
      <c r="BHS70" s="1640"/>
      <c r="BHT70" s="1640"/>
      <c r="BHU70" s="1640"/>
      <c r="BHV70" s="1640"/>
      <c r="BHW70" s="1640"/>
      <c r="BHX70" s="1640"/>
      <c r="BHY70" s="1640"/>
      <c r="BHZ70" s="1640"/>
      <c r="BIA70" s="1640"/>
      <c r="BIB70" s="1640"/>
      <c r="BIC70" s="1640"/>
      <c r="BID70" s="1640"/>
      <c r="BIE70" s="1640"/>
      <c r="BIF70" s="1640"/>
      <c r="BIG70" s="1640"/>
      <c r="BIH70" s="1640"/>
      <c r="BII70" s="1640"/>
      <c r="BIJ70" s="1640"/>
      <c r="BIK70" s="1640"/>
      <c r="BIL70" s="1640"/>
      <c r="BIM70" s="1640"/>
      <c r="BIN70" s="1640"/>
      <c r="BIO70" s="1640"/>
      <c r="BIP70" s="1640"/>
      <c r="BIQ70" s="1640"/>
      <c r="BIR70" s="1640"/>
      <c r="BIS70" s="1640"/>
      <c r="BIT70" s="1640"/>
      <c r="BIU70" s="1640"/>
      <c r="BIV70" s="1640"/>
      <c r="BIW70" s="1640"/>
      <c r="BIX70" s="1640"/>
      <c r="BIY70" s="1640"/>
      <c r="BIZ70" s="1640"/>
      <c r="BJA70" s="1640"/>
      <c r="BJB70" s="1640"/>
      <c r="BJC70" s="1640"/>
      <c r="BJD70" s="1640"/>
      <c r="BJE70" s="1640"/>
      <c r="BJF70" s="1640"/>
      <c r="BJG70" s="1640"/>
      <c r="BJH70" s="1640"/>
      <c r="BJI70" s="1640"/>
      <c r="BJJ70" s="1640"/>
      <c r="BJK70" s="1640"/>
      <c r="BJL70" s="1640"/>
      <c r="BJM70" s="1640"/>
      <c r="BJN70" s="1640"/>
      <c r="BJO70" s="1640"/>
      <c r="BJP70" s="1640"/>
      <c r="BJQ70" s="1640"/>
      <c r="BJR70" s="1640"/>
      <c r="BJS70" s="1640"/>
      <c r="BJT70" s="1640"/>
      <c r="BJU70" s="1640"/>
      <c r="BJV70" s="1640"/>
      <c r="BJW70" s="1640"/>
      <c r="BJX70" s="1640"/>
      <c r="BJY70" s="1640"/>
      <c r="BJZ70" s="1640"/>
      <c r="BKA70" s="1640"/>
      <c r="BKB70" s="1640"/>
      <c r="BKC70" s="1640"/>
      <c r="BKD70" s="1640"/>
      <c r="BKE70" s="1640"/>
      <c r="BKF70" s="1640"/>
      <c r="BKG70" s="1640"/>
      <c r="BKH70" s="1640"/>
      <c r="BKI70" s="1640"/>
      <c r="BKJ70" s="1640"/>
      <c r="BKK70" s="1640"/>
      <c r="BKL70" s="1640"/>
      <c r="BKM70" s="1640"/>
      <c r="BKN70" s="1640"/>
      <c r="BKO70" s="1640"/>
      <c r="BKP70" s="1640"/>
      <c r="BKQ70" s="1640"/>
      <c r="BKR70" s="1640"/>
      <c r="BKS70" s="1640"/>
      <c r="BKT70" s="1640"/>
      <c r="BKU70" s="1640"/>
      <c r="BKV70" s="1640"/>
      <c r="BKW70" s="1640"/>
      <c r="BKX70" s="1640"/>
      <c r="BKY70" s="1640"/>
      <c r="BKZ70" s="1640"/>
      <c r="BLA70" s="1640"/>
      <c r="BLB70" s="1640"/>
      <c r="BLC70" s="1640"/>
      <c r="BLD70" s="1640"/>
      <c r="BLE70" s="1640"/>
      <c r="BLF70" s="1640"/>
      <c r="BLG70" s="1640"/>
      <c r="BLH70" s="1640"/>
      <c r="BLI70" s="1640"/>
      <c r="BLJ70" s="1640"/>
      <c r="BLK70" s="1640"/>
      <c r="BLL70" s="1640"/>
      <c r="BLM70" s="1640"/>
      <c r="BLN70" s="1640"/>
      <c r="BLO70" s="1640"/>
      <c r="BLP70" s="1640"/>
      <c r="BLQ70" s="1640"/>
      <c r="BLR70" s="1640"/>
      <c r="BLS70" s="1640"/>
      <c r="BLT70" s="1640"/>
      <c r="BLU70" s="1640"/>
      <c r="BLV70" s="1640"/>
      <c r="BLW70" s="1640"/>
      <c r="BLX70" s="1640"/>
      <c r="BLY70" s="1640"/>
      <c r="BLZ70" s="1640"/>
      <c r="BMA70" s="1640"/>
      <c r="BMB70" s="1640"/>
      <c r="BMC70" s="1640"/>
      <c r="BMD70" s="1640"/>
      <c r="BME70" s="1640"/>
      <c r="BMF70" s="1640"/>
      <c r="BMG70" s="1640"/>
      <c r="BMH70" s="1640"/>
      <c r="BMI70" s="1640"/>
      <c r="BMJ70" s="1640"/>
      <c r="BMK70" s="1640"/>
      <c r="BML70" s="1640"/>
      <c r="BMM70" s="1640"/>
      <c r="BMN70" s="1640"/>
      <c r="BMO70" s="1640"/>
      <c r="BMP70" s="1640"/>
      <c r="BMQ70" s="1640"/>
      <c r="BMR70" s="1640"/>
      <c r="BMS70" s="1640"/>
      <c r="BMT70" s="1640"/>
      <c r="BMU70" s="1640"/>
      <c r="BMV70" s="1640"/>
      <c r="BMW70" s="1640"/>
      <c r="BMX70" s="1640"/>
      <c r="BMY70" s="1640"/>
      <c r="BMZ70" s="1640"/>
      <c r="BNA70" s="1640"/>
      <c r="BNB70" s="1640"/>
      <c r="BNC70" s="1640"/>
      <c r="BND70" s="1640"/>
      <c r="BNE70" s="1640"/>
      <c r="BNF70" s="1640"/>
      <c r="BNG70" s="1640"/>
      <c r="BNH70" s="1640"/>
      <c r="BNI70" s="1640"/>
      <c r="BNJ70" s="1640"/>
      <c r="BNK70" s="1640"/>
      <c r="BNL70" s="1640"/>
      <c r="BNM70" s="1640"/>
      <c r="BNN70" s="1640"/>
      <c r="BNO70" s="1640"/>
      <c r="BNP70" s="1640"/>
      <c r="BNQ70" s="1640"/>
      <c r="BNR70" s="1640"/>
      <c r="BNS70" s="1640"/>
      <c r="BNT70" s="1640"/>
      <c r="BNU70" s="1640"/>
      <c r="BNV70" s="1640"/>
      <c r="BNW70" s="1640"/>
      <c r="BNX70" s="1640"/>
      <c r="BNY70" s="1640"/>
      <c r="BNZ70" s="1640"/>
      <c r="BOA70" s="1640"/>
      <c r="BOB70" s="1640"/>
      <c r="BOC70" s="1640"/>
      <c r="BOD70" s="1640"/>
      <c r="BOE70" s="1640"/>
      <c r="BOF70" s="1640"/>
      <c r="BOG70" s="1640"/>
      <c r="BOH70" s="1640"/>
      <c r="BOI70" s="1640"/>
      <c r="BOJ70" s="1640"/>
      <c r="BOK70" s="1640"/>
      <c r="BOL70" s="1640"/>
      <c r="BOM70" s="1640"/>
      <c r="BON70" s="1640"/>
      <c r="BOO70" s="1640"/>
      <c r="BOP70" s="1640"/>
      <c r="BOQ70" s="1640"/>
      <c r="BOR70" s="1640"/>
      <c r="BOS70" s="1640"/>
      <c r="BOT70" s="1640"/>
      <c r="BOU70" s="1640"/>
      <c r="BOV70" s="1640"/>
      <c r="BOW70" s="1640"/>
      <c r="BOX70" s="1640"/>
      <c r="BOY70" s="1640"/>
      <c r="BOZ70" s="1640"/>
      <c r="BPA70" s="1640"/>
      <c r="BPB70" s="1640"/>
      <c r="BPC70" s="1640"/>
      <c r="BPD70" s="1640"/>
      <c r="BPE70" s="1640"/>
      <c r="BPF70" s="1640"/>
      <c r="BPG70" s="1640"/>
      <c r="BPH70" s="1640"/>
      <c r="BPI70" s="1640"/>
      <c r="BPJ70" s="1640"/>
      <c r="BPK70" s="1640"/>
      <c r="BPL70" s="1640"/>
      <c r="BPM70" s="1640"/>
      <c r="BPN70" s="1640"/>
      <c r="BPO70" s="1640"/>
      <c r="BPP70" s="1640"/>
      <c r="BPQ70" s="1640"/>
      <c r="BPR70" s="1640"/>
      <c r="BPS70" s="1640"/>
      <c r="BPT70" s="1640"/>
      <c r="BPU70" s="1640"/>
      <c r="BPV70" s="1640"/>
      <c r="BPW70" s="1640"/>
      <c r="BPX70" s="1640"/>
      <c r="BPY70" s="1640"/>
      <c r="BPZ70" s="1640"/>
      <c r="BQA70" s="1640"/>
      <c r="BQB70" s="1640"/>
      <c r="BQC70" s="1640"/>
      <c r="BQD70" s="1640"/>
      <c r="BQE70" s="1640"/>
      <c r="BQF70" s="1640"/>
      <c r="BQG70" s="1640"/>
      <c r="BQH70" s="1640"/>
      <c r="BQI70" s="1640"/>
      <c r="BQJ70" s="1640"/>
      <c r="BQK70" s="1640"/>
      <c r="BQL70" s="1640"/>
      <c r="BQM70" s="1640"/>
      <c r="BQN70" s="1640"/>
      <c r="BQO70" s="1640"/>
      <c r="BQP70" s="1640"/>
      <c r="BQQ70" s="1640"/>
      <c r="BQR70" s="1640"/>
      <c r="BQS70" s="1640"/>
      <c r="BQT70" s="1640"/>
      <c r="BQU70" s="1640"/>
      <c r="BQV70" s="1640"/>
      <c r="BQW70" s="1640"/>
      <c r="BQX70" s="1640"/>
      <c r="BQY70" s="1640"/>
      <c r="BQZ70" s="1640"/>
      <c r="BRA70" s="1640"/>
      <c r="BRB70" s="1640"/>
      <c r="BRC70" s="1640"/>
      <c r="BRD70" s="1640"/>
      <c r="BRE70" s="1640"/>
      <c r="BRF70" s="1640"/>
      <c r="BRG70" s="1640"/>
      <c r="BRH70" s="1640"/>
      <c r="BRI70" s="1640"/>
      <c r="BRJ70" s="1640"/>
      <c r="BRK70" s="1640"/>
      <c r="BRL70" s="1640"/>
      <c r="BRM70" s="1640"/>
      <c r="BRN70" s="1640"/>
      <c r="BRO70" s="1640"/>
      <c r="BRP70" s="1640"/>
      <c r="BRQ70" s="1640"/>
      <c r="BRR70" s="1640"/>
      <c r="BRS70" s="1640"/>
      <c r="BRT70" s="1640"/>
      <c r="BRU70" s="1640"/>
      <c r="BRV70" s="1640"/>
      <c r="BRW70" s="1640"/>
      <c r="BRX70" s="1640"/>
      <c r="BRY70" s="1640"/>
      <c r="BRZ70" s="1640"/>
      <c r="BSA70" s="1640"/>
      <c r="BSB70" s="1640"/>
      <c r="BSC70" s="1640"/>
      <c r="BSD70" s="1640"/>
      <c r="BSE70" s="1640"/>
      <c r="BSF70" s="1640"/>
      <c r="BSG70" s="1640"/>
      <c r="BSH70" s="1640"/>
      <c r="BSI70" s="1640"/>
      <c r="BSJ70" s="1640"/>
      <c r="BSK70" s="1640"/>
      <c r="BSL70" s="1640"/>
      <c r="BSM70" s="1640"/>
      <c r="BSN70" s="1640"/>
      <c r="BSO70" s="1640"/>
      <c r="BSP70" s="1640"/>
      <c r="BSQ70" s="1640"/>
      <c r="BSR70" s="1640"/>
      <c r="BSS70" s="1640"/>
      <c r="BST70" s="1640"/>
      <c r="BSU70" s="1640"/>
      <c r="BSV70" s="1640"/>
      <c r="BSW70" s="1640"/>
      <c r="BSX70" s="1640"/>
      <c r="BSY70" s="1640"/>
      <c r="BSZ70" s="1640"/>
      <c r="BTA70" s="1640"/>
      <c r="BTB70" s="1640"/>
      <c r="BTC70" s="1640"/>
      <c r="BTD70" s="1640"/>
      <c r="BTE70" s="1640"/>
      <c r="BTF70" s="1640"/>
      <c r="BTG70" s="1640"/>
      <c r="BTH70" s="1640"/>
      <c r="BTI70" s="1640"/>
      <c r="BTJ70" s="1640"/>
      <c r="BTK70" s="1640"/>
      <c r="BTL70" s="1640"/>
      <c r="BTM70" s="1640"/>
      <c r="BTN70" s="1640"/>
      <c r="BTO70" s="1640"/>
      <c r="BTP70" s="1640"/>
      <c r="BTQ70" s="1640"/>
      <c r="BTR70" s="1640"/>
      <c r="BTS70" s="1640"/>
      <c r="BTT70" s="1640"/>
      <c r="BTU70" s="1640"/>
      <c r="BTV70" s="1640"/>
      <c r="BTW70" s="1640"/>
      <c r="BTX70" s="1640"/>
      <c r="BTY70" s="1640"/>
      <c r="BTZ70" s="1640"/>
      <c r="BUA70" s="1640"/>
      <c r="BUB70" s="1640"/>
      <c r="BUC70" s="1640"/>
      <c r="BUD70" s="1640"/>
      <c r="BUE70" s="1640"/>
      <c r="BUF70" s="1640"/>
      <c r="BUG70" s="1640"/>
      <c r="BUH70" s="1640"/>
      <c r="BUI70" s="1640"/>
      <c r="BUJ70" s="1640"/>
      <c r="BUK70" s="1640"/>
      <c r="BUL70" s="1640"/>
      <c r="BUM70" s="1640"/>
      <c r="BUN70" s="1640"/>
      <c r="BUO70" s="1640"/>
      <c r="BUP70" s="1640"/>
      <c r="BUQ70" s="1640"/>
      <c r="BUR70" s="1640"/>
      <c r="BUS70" s="1640"/>
      <c r="BUT70" s="1640"/>
      <c r="BUU70" s="1640"/>
      <c r="BUV70" s="1640"/>
      <c r="BUW70" s="1640"/>
      <c r="BUX70" s="1640"/>
      <c r="BUY70" s="1640"/>
      <c r="BUZ70" s="1640"/>
      <c r="BVA70" s="1640"/>
      <c r="BVB70" s="1640"/>
      <c r="BVC70" s="1640"/>
      <c r="BVD70" s="1640"/>
      <c r="BVE70" s="1640"/>
      <c r="BVF70" s="1640"/>
      <c r="BVG70" s="1640"/>
      <c r="BVH70" s="1640"/>
      <c r="BVI70" s="1640"/>
      <c r="BVJ70" s="1640"/>
      <c r="BVK70" s="1640"/>
      <c r="BVL70" s="1640"/>
      <c r="BVM70" s="1640"/>
      <c r="BVN70" s="1640"/>
      <c r="BVO70" s="1640"/>
      <c r="BVP70" s="1640"/>
      <c r="BVQ70" s="1640"/>
      <c r="BVR70" s="1640"/>
      <c r="BVS70" s="1640"/>
      <c r="BVT70" s="1640"/>
      <c r="BVU70" s="1640"/>
      <c r="BVV70" s="1640"/>
      <c r="BVW70" s="1640"/>
      <c r="BVX70" s="1640"/>
      <c r="BVY70" s="1640"/>
      <c r="BVZ70" s="1640"/>
      <c r="BWA70" s="1640"/>
      <c r="BWB70" s="1640"/>
      <c r="BWC70" s="1640"/>
      <c r="BWD70" s="1640"/>
      <c r="BWE70" s="1640"/>
      <c r="BWF70" s="1640"/>
      <c r="BWG70" s="1640"/>
      <c r="BWH70" s="1640"/>
      <c r="BWI70" s="1640"/>
      <c r="BWJ70" s="1640"/>
      <c r="BWK70" s="1640"/>
      <c r="BWL70" s="1640"/>
      <c r="BWM70" s="1640"/>
      <c r="BWN70" s="1640"/>
      <c r="BWO70" s="1640"/>
      <c r="BWP70" s="1640"/>
      <c r="BWQ70" s="1640"/>
      <c r="BWR70" s="1640"/>
      <c r="BWS70" s="1640"/>
      <c r="BWT70" s="1640"/>
      <c r="BWU70" s="1640"/>
      <c r="BWV70" s="1640"/>
      <c r="BWW70" s="1640"/>
      <c r="BWX70" s="1640"/>
      <c r="BWY70" s="1640"/>
      <c r="BWZ70" s="1640"/>
      <c r="BXA70" s="1640"/>
      <c r="BXB70" s="1640"/>
      <c r="BXC70" s="1640"/>
      <c r="BXD70" s="1640"/>
      <c r="BXE70" s="1640"/>
      <c r="BXF70" s="1640"/>
      <c r="BXG70" s="1640"/>
      <c r="BXH70" s="1640"/>
      <c r="BXI70" s="1640"/>
      <c r="BXJ70" s="1640"/>
      <c r="BXK70" s="1640"/>
      <c r="BXL70" s="1640"/>
      <c r="BXM70" s="1640"/>
      <c r="BXN70" s="1640"/>
      <c r="BXO70" s="1640"/>
      <c r="BXP70" s="1640"/>
      <c r="BXQ70" s="1640"/>
      <c r="BXR70" s="1640"/>
      <c r="BXS70" s="1640"/>
      <c r="BXT70" s="1640"/>
      <c r="BXU70" s="1640"/>
      <c r="BXV70" s="1640"/>
      <c r="BXW70" s="1640"/>
      <c r="BXX70" s="1640"/>
      <c r="BXY70" s="1640"/>
      <c r="BXZ70" s="1640"/>
      <c r="BYA70" s="1640"/>
      <c r="BYB70" s="1640"/>
      <c r="BYC70" s="1640"/>
      <c r="BYD70" s="1640"/>
      <c r="BYE70" s="1640"/>
      <c r="BYF70" s="1640"/>
      <c r="BYG70" s="1640"/>
      <c r="BYH70" s="1640"/>
      <c r="BYI70" s="1640"/>
      <c r="BYJ70" s="1640"/>
      <c r="BYK70" s="1640"/>
      <c r="BYL70" s="1640"/>
      <c r="BYM70" s="1640"/>
      <c r="BYN70" s="1640"/>
      <c r="BYO70" s="1640"/>
      <c r="BYP70" s="1640"/>
      <c r="BYQ70" s="1640"/>
      <c r="BYR70" s="1640"/>
      <c r="BYS70" s="1640"/>
      <c r="BYT70" s="1640"/>
      <c r="BYU70" s="1640"/>
      <c r="BYV70" s="1640"/>
      <c r="BYW70" s="1640"/>
      <c r="BYX70" s="1640"/>
      <c r="BYY70" s="1640"/>
      <c r="BYZ70" s="1640"/>
      <c r="BZA70" s="1640"/>
      <c r="BZB70" s="1640"/>
      <c r="BZC70" s="1640"/>
      <c r="BZD70" s="1640"/>
      <c r="BZE70" s="1640"/>
      <c r="BZF70" s="1640"/>
      <c r="BZG70" s="1640"/>
      <c r="BZH70" s="1640"/>
      <c r="BZI70" s="1640"/>
      <c r="BZJ70" s="1640"/>
      <c r="BZK70" s="1640"/>
      <c r="BZL70" s="1640"/>
      <c r="BZM70" s="1640"/>
      <c r="BZN70" s="1640"/>
      <c r="BZO70" s="1640"/>
      <c r="BZP70" s="1640"/>
      <c r="BZQ70" s="1640"/>
      <c r="BZR70" s="1640"/>
      <c r="BZS70" s="1640"/>
      <c r="BZT70" s="1640"/>
      <c r="BZU70" s="1640"/>
      <c r="BZV70" s="1640"/>
      <c r="BZW70" s="1640"/>
      <c r="BZX70" s="1640"/>
      <c r="BZY70" s="1640"/>
      <c r="BZZ70" s="1640"/>
      <c r="CAA70" s="1640"/>
      <c r="CAB70" s="1640"/>
      <c r="CAC70" s="1640"/>
      <c r="CAD70" s="1640"/>
      <c r="CAE70" s="1640"/>
      <c r="CAF70" s="1640"/>
      <c r="CAG70" s="1640"/>
      <c r="CAH70" s="1640"/>
      <c r="CAI70" s="1640"/>
      <c r="CAJ70" s="1640"/>
      <c r="CAK70" s="1640"/>
      <c r="CAL70" s="1640"/>
      <c r="CAM70" s="1640"/>
      <c r="CAN70" s="1640"/>
      <c r="CAO70" s="1640"/>
      <c r="CAP70" s="1640"/>
      <c r="CAQ70" s="1640"/>
      <c r="CAR70" s="1640"/>
      <c r="CAS70" s="1640"/>
      <c r="CAT70" s="1640"/>
      <c r="CAU70" s="1640"/>
      <c r="CAV70" s="1640"/>
      <c r="CAW70" s="1640"/>
      <c r="CAX70" s="1640"/>
      <c r="CAY70" s="1640"/>
      <c r="CAZ70" s="1640"/>
      <c r="CBA70" s="1640"/>
      <c r="CBB70" s="1640"/>
      <c r="CBC70" s="1640"/>
      <c r="CBD70" s="1640"/>
      <c r="CBE70" s="1640"/>
      <c r="CBF70" s="1640"/>
      <c r="CBG70" s="1640"/>
      <c r="CBH70" s="1640"/>
      <c r="CBI70" s="1640"/>
      <c r="CBJ70" s="1640"/>
      <c r="CBK70" s="1640"/>
      <c r="CBL70" s="1640"/>
      <c r="CBM70" s="1640"/>
      <c r="CBN70" s="1640"/>
      <c r="CBO70" s="1640"/>
      <c r="CBP70" s="1640"/>
      <c r="CBQ70" s="1640"/>
      <c r="CBR70" s="1640"/>
      <c r="CBS70" s="1640"/>
      <c r="CBT70" s="1640"/>
      <c r="CBU70" s="1640"/>
      <c r="CBV70" s="1640"/>
      <c r="CBW70" s="1640"/>
      <c r="CBX70" s="1640"/>
      <c r="CBY70" s="1640"/>
      <c r="CBZ70" s="1640"/>
      <c r="CCA70" s="1640"/>
      <c r="CCB70" s="1640"/>
      <c r="CCC70" s="1640"/>
      <c r="CCD70" s="1640"/>
      <c r="CCE70" s="1640"/>
      <c r="CCF70" s="1640"/>
      <c r="CCG70" s="1640"/>
      <c r="CCH70" s="1640"/>
      <c r="CCI70" s="1640"/>
      <c r="CCJ70" s="1640"/>
      <c r="CCK70" s="1640"/>
      <c r="CCL70" s="1640"/>
      <c r="CCM70" s="1640"/>
      <c r="CCN70" s="1640"/>
      <c r="CCO70" s="1640"/>
      <c r="CCP70" s="1640"/>
      <c r="CCQ70" s="1640"/>
      <c r="CCR70" s="1640"/>
      <c r="CCS70" s="1640"/>
      <c r="CCT70" s="1640"/>
      <c r="CCU70" s="1640"/>
      <c r="CCV70" s="1640"/>
      <c r="CCW70" s="1640"/>
      <c r="CCX70" s="1640"/>
      <c r="CCY70" s="1640"/>
      <c r="CCZ70" s="1640"/>
      <c r="CDA70" s="1640"/>
      <c r="CDB70" s="1640"/>
      <c r="CDC70" s="1640"/>
      <c r="CDD70" s="1640"/>
      <c r="CDE70" s="1640"/>
      <c r="CDF70" s="1640"/>
      <c r="CDG70" s="1640"/>
      <c r="CDH70" s="1640"/>
      <c r="CDI70" s="1640"/>
      <c r="CDJ70" s="1640"/>
      <c r="CDK70" s="1640"/>
      <c r="CDL70" s="1640"/>
      <c r="CDM70" s="1640"/>
      <c r="CDN70" s="1640"/>
      <c r="CDO70" s="1640"/>
      <c r="CDP70" s="1640"/>
      <c r="CDQ70" s="1640"/>
      <c r="CDR70" s="1640"/>
      <c r="CDS70" s="1640"/>
      <c r="CDT70" s="1640"/>
      <c r="CDU70" s="1640"/>
      <c r="CDV70" s="1640"/>
      <c r="CDW70" s="1640"/>
      <c r="CDX70" s="1640"/>
      <c r="CDY70" s="1640"/>
      <c r="CDZ70" s="1640"/>
      <c r="CEA70" s="1640"/>
      <c r="CEB70" s="1640"/>
      <c r="CEC70" s="1640"/>
      <c r="CED70" s="1640"/>
      <c r="CEE70" s="1640"/>
      <c r="CEF70" s="1640"/>
      <c r="CEG70" s="1640"/>
      <c r="CEH70" s="1640"/>
      <c r="CEI70" s="1640"/>
      <c r="CEJ70" s="1640"/>
      <c r="CEK70" s="1640"/>
      <c r="CEL70" s="1640"/>
      <c r="CEM70" s="1640"/>
      <c r="CEN70" s="1640"/>
      <c r="CEO70" s="1640"/>
      <c r="CEP70" s="1640"/>
      <c r="CEQ70" s="1640"/>
      <c r="CER70" s="1640"/>
      <c r="CES70" s="1640"/>
      <c r="CET70" s="1640"/>
      <c r="CEU70" s="1640"/>
      <c r="CEV70" s="1640"/>
      <c r="CEW70" s="1640"/>
      <c r="CEX70" s="1640"/>
      <c r="CEY70" s="1640"/>
      <c r="CEZ70" s="1640"/>
      <c r="CFA70" s="1640"/>
      <c r="CFB70" s="1640"/>
      <c r="CFC70" s="1640"/>
      <c r="CFD70" s="1640"/>
      <c r="CFE70" s="1640"/>
      <c r="CFF70" s="1640"/>
      <c r="CFG70" s="1640"/>
      <c r="CFH70" s="1640"/>
      <c r="CFI70" s="1640"/>
      <c r="CFJ70" s="1640"/>
      <c r="CFK70" s="1640"/>
      <c r="CFL70" s="1640"/>
      <c r="CFM70" s="1640"/>
      <c r="CFN70" s="1640"/>
      <c r="CFO70" s="1640"/>
      <c r="CFP70" s="1640"/>
      <c r="CFQ70" s="1640"/>
      <c r="CFR70" s="1640"/>
      <c r="CFS70" s="1640"/>
      <c r="CFT70" s="1640"/>
      <c r="CFU70" s="1640"/>
      <c r="CFV70" s="1640"/>
      <c r="CFW70" s="1640"/>
      <c r="CFX70" s="1640"/>
      <c r="CFY70" s="1640"/>
      <c r="CFZ70" s="1640"/>
      <c r="CGA70" s="1640"/>
      <c r="CGB70" s="1640"/>
      <c r="CGC70" s="1640"/>
      <c r="CGD70" s="1640"/>
      <c r="CGE70" s="1640"/>
      <c r="CGF70" s="1640"/>
      <c r="CGG70" s="1640"/>
      <c r="CGH70" s="1640"/>
      <c r="CGI70" s="1640"/>
      <c r="CGJ70" s="1640"/>
      <c r="CGK70" s="1640"/>
      <c r="CGL70" s="1640"/>
      <c r="CGM70" s="1640"/>
      <c r="CGN70" s="1640"/>
      <c r="CGO70" s="1640"/>
      <c r="CGP70" s="1640"/>
      <c r="CGQ70" s="1640"/>
      <c r="CGR70" s="1640"/>
      <c r="CGS70" s="1640"/>
      <c r="CGT70" s="1640"/>
      <c r="CGU70" s="1640"/>
      <c r="CGV70" s="1640"/>
      <c r="CGW70" s="1640"/>
      <c r="CGX70" s="1640"/>
      <c r="CGY70" s="1640"/>
      <c r="CGZ70" s="1640"/>
      <c r="CHA70" s="1640"/>
      <c r="CHB70" s="1640"/>
      <c r="CHC70" s="1640"/>
      <c r="CHD70" s="1640"/>
      <c r="CHE70" s="1640"/>
      <c r="CHF70" s="1640"/>
      <c r="CHG70" s="1640"/>
      <c r="CHH70" s="1640"/>
      <c r="CHI70" s="1640"/>
      <c r="CHJ70" s="1640"/>
      <c r="CHK70" s="1640"/>
      <c r="CHL70" s="1640"/>
      <c r="CHM70" s="1640"/>
      <c r="CHN70" s="1640"/>
      <c r="CHO70" s="1640"/>
      <c r="CHP70" s="1640"/>
      <c r="CHQ70" s="1640"/>
      <c r="CHR70" s="1640"/>
      <c r="CHS70" s="1640"/>
      <c r="CHT70" s="1640"/>
      <c r="CHU70" s="1640"/>
      <c r="CHV70" s="1640"/>
      <c r="CHW70" s="1640"/>
      <c r="CHX70" s="1640"/>
      <c r="CHY70" s="1640"/>
      <c r="CHZ70" s="1640"/>
      <c r="CIA70" s="1640"/>
      <c r="CIB70" s="1640"/>
      <c r="CIC70" s="1640"/>
      <c r="CID70" s="1640"/>
      <c r="CIE70" s="1640"/>
      <c r="CIF70" s="1640"/>
      <c r="CIG70" s="1640"/>
      <c r="CIH70" s="1640"/>
      <c r="CII70" s="1640"/>
      <c r="CIJ70" s="1640"/>
      <c r="CIK70" s="1640"/>
      <c r="CIL70" s="1640"/>
      <c r="CIM70" s="1640"/>
      <c r="CIN70" s="1640"/>
      <c r="CIO70" s="1640"/>
      <c r="CIP70" s="1640"/>
      <c r="CIQ70" s="1640"/>
      <c r="CIR70" s="1640"/>
      <c r="CIS70" s="1640"/>
      <c r="CIT70" s="1640"/>
      <c r="CIU70" s="1640"/>
      <c r="CIV70" s="1640"/>
      <c r="CIW70" s="1640"/>
      <c r="CIX70" s="1640"/>
      <c r="CIY70" s="1640"/>
      <c r="CIZ70" s="1640"/>
      <c r="CJA70" s="1640"/>
      <c r="CJB70" s="1640"/>
      <c r="CJC70" s="1640"/>
      <c r="CJD70" s="1640"/>
      <c r="CJE70" s="1640"/>
      <c r="CJF70" s="1640"/>
      <c r="CJG70" s="1640"/>
      <c r="CJH70" s="1640"/>
      <c r="CJI70" s="1640"/>
      <c r="CJJ70" s="1640"/>
      <c r="CJK70" s="1640"/>
      <c r="CJL70" s="1640"/>
      <c r="CJM70" s="1640"/>
      <c r="CJN70" s="1640"/>
      <c r="CJO70" s="1640"/>
      <c r="CJP70" s="1640"/>
      <c r="CJQ70" s="1640"/>
      <c r="CJR70" s="1640"/>
      <c r="CJS70" s="1640"/>
      <c r="CJT70" s="1640"/>
      <c r="CJU70" s="1640"/>
      <c r="CJV70" s="1640"/>
      <c r="CJW70" s="1640"/>
      <c r="CJX70" s="1640"/>
      <c r="CJY70" s="1640"/>
      <c r="CJZ70" s="1640"/>
      <c r="CKA70" s="1640"/>
      <c r="CKB70" s="1640"/>
      <c r="CKC70" s="1640"/>
      <c r="CKD70" s="1640"/>
      <c r="CKE70" s="1640"/>
      <c r="CKF70" s="1640"/>
      <c r="CKG70" s="1640"/>
      <c r="CKH70" s="1640"/>
      <c r="CKI70" s="1640"/>
      <c r="CKJ70" s="1640"/>
      <c r="CKK70" s="1640"/>
      <c r="CKL70" s="1640"/>
      <c r="CKM70" s="1640"/>
      <c r="CKN70" s="1640"/>
      <c r="CKO70" s="1640"/>
      <c r="CKP70" s="1640"/>
      <c r="CKQ70" s="1640"/>
      <c r="CKR70" s="1640"/>
      <c r="CKS70" s="1640"/>
      <c r="CKT70" s="1640"/>
      <c r="CKU70" s="1640"/>
      <c r="CKV70" s="1640"/>
      <c r="CKW70" s="1640"/>
      <c r="CKX70" s="1640"/>
      <c r="CKY70" s="1640"/>
      <c r="CKZ70" s="1640"/>
      <c r="CLA70" s="1640"/>
      <c r="CLB70" s="1640"/>
      <c r="CLC70" s="1640"/>
      <c r="CLD70" s="1640"/>
      <c r="CLE70" s="1640"/>
      <c r="CLF70" s="1640"/>
      <c r="CLG70" s="1640"/>
      <c r="CLH70" s="1640"/>
      <c r="CLI70" s="1640"/>
      <c r="CLJ70" s="1640"/>
      <c r="CLK70" s="1640"/>
      <c r="CLL70" s="1640"/>
      <c r="CLM70" s="1640"/>
      <c r="CLN70" s="1640"/>
      <c r="CLO70" s="1640"/>
      <c r="CLP70" s="1640"/>
      <c r="CLQ70" s="1640"/>
      <c r="CLR70" s="1640"/>
      <c r="CLS70" s="1640"/>
      <c r="CLT70" s="1640"/>
      <c r="CLU70" s="1640"/>
      <c r="CLV70" s="1640"/>
      <c r="CLW70" s="1640"/>
      <c r="CLX70" s="1640"/>
      <c r="CLY70" s="1640"/>
      <c r="CLZ70" s="1640"/>
      <c r="CMA70" s="1640"/>
      <c r="CMB70" s="1640"/>
      <c r="CMC70" s="1640"/>
      <c r="CMD70" s="1640"/>
      <c r="CME70" s="1640"/>
      <c r="CMF70" s="1640"/>
      <c r="CMG70" s="1640"/>
      <c r="CMH70" s="1640"/>
      <c r="CMI70" s="1640"/>
      <c r="CMJ70" s="1640"/>
      <c r="CMK70" s="1640"/>
      <c r="CML70" s="1640"/>
      <c r="CMM70" s="1640"/>
      <c r="CMN70" s="1640"/>
      <c r="CMO70" s="1640"/>
      <c r="CMP70" s="1640"/>
      <c r="CMQ70" s="1640"/>
      <c r="CMR70" s="1640"/>
      <c r="CMS70" s="1640"/>
      <c r="CMT70" s="1640"/>
      <c r="CMU70" s="1640"/>
      <c r="CMV70" s="1640"/>
      <c r="CMW70" s="1640"/>
      <c r="CMX70" s="1640"/>
      <c r="CMY70" s="1640"/>
      <c r="CMZ70" s="1640"/>
      <c r="CNA70" s="1640"/>
      <c r="CNB70" s="1640"/>
      <c r="CNC70" s="1640"/>
      <c r="CND70" s="1640"/>
      <c r="CNE70" s="1640"/>
      <c r="CNF70" s="1640"/>
      <c r="CNG70" s="1640"/>
      <c r="CNH70" s="1640"/>
      <c r="CNI70" s="1640"/>
      <c r="CNJ70" s="1640"/>
      <c r="CNK70" s="1640"/>
      <c r="CNL70" s="1640"/>
      <c r="CNM70" s="1640"/>
      <c r="CNN70" s="1640"/>
      <c r="CNO70" s="1640"/>
      <c r="CNP70" s="1640"/>
      <c r="CNQ70" s="1640"/>
      <c r="CNR70" s="1640"/>
      <c r="CNS70" s="1640"/>
      <c r="CNT70" s="1640"/>
      <c r="CNU70" s="1640"/>
      <c r="CNV70" s="1640"/>
      <c r="CNW70" s="1640"/>
      <c r="CNX70" s="1640"/>
      <c r="CNY70" s="1640"/>
      <c r="CNZ70" s="1640"/>
      <c r="COA70" s="1640"/>
      <c r="COB70" s="1640"/>
      <c r="COC70" s="1640"/>
      <c r="COD70" s="1640"/>
      <c r="COE70" s="1640"/>
      <c r="COF70" s="1640"/>
      <c r="COG70" s="1640"/>
      <c r="COH70" s="1640"/>
      <c r="COI70" s="1640"/>
      <c r="COJ70" s="1640"/>
      <c r="COK70" s="1640"/>
      <c r="COL70" s="1640"/>
      <c r="COM70" s="1640"/>
      <c r="CON70" s="1640"/>
      <c r="COO70" s="1640"/>
      <c r="COP70" s="1640"/>
      <c r="COQ70" s="1640"/>
      <c r="COR70" s="1640"/>
      <c r="COS70" s="1640"/>
      <c r="COT70" s="1640"/>
      <c r="COU70" s="1640"/>
      <c r="COV70" s="1640"/>
      <c r="COW70" s="1640"/>
      <c r="COX70" s="1640"/>
      <c r="COY70" s="1640"/>
      <c r="COZ70" s="1640"/>
      <c r="CPA70" s="1640"/>
      <c r="CPB70" s="1640"/>
      <c r="CPC70" s="1640"/>
      <c r="CPD70" s="1640"/>
      <c r="CPE70" s="1640"/>
      <c r="CPF70" s="1640"/>
      <c r="CPG70" s="1640"/>
      <c r="CPH70" s="1640"/>
      <c r="CPI70" s="1640"/>
      <c r="CPJ70" s="1640"/>
      <c r="CPK70" s="1640"/>
      <c r="CPL70" s="1640"/>
      <c r="CPM70" s="1640"/>
      <c r="CPN70" s="1640"/>
      <c r="CPO70" s="1640"/>
      <c r="CPP70" s="1640"/>
      <c r="CPQ70" s="1640"/>
      <c r="CPR70" s="1640"/>
      <c r="CPS70" s="1640"/>
      <c r="CPT70" s="1640"/>
      <c r="CPU70" s="1640"/>
      <c r="CPV70" s="1640"/>
      <c r="CPW70" s="1640"/>
      <c r="CPX70" s="1640"/>
      <c r="CPY70" s="1640"/>
      <c r="CPZ70" s="1640"/>
      <c r="CQA70" s="1640"/>
      <c r="CQB70" s="1640"/>
      <c r="CQC70" s="1640"/>
      <c r="CQD70" s="1640"/>
      <c r="CQE70" s="1640"/>
      <c r="CQF70" s="1640"/>
      <c r="CQG70" s="1640"/>
      <c r="CQH70" s="1640"/>
      <c r="CQI70" s="1640"/>
      <c r="CQJ70" s="1640"/>
      <c r="CQK70" s="1640"/>
      <c r="CQL70" s="1640"/>
      <c r="CQM70" s="1640"/>
      <c r="CQN70" s="1640"/>
      <c r="CQO70" s="1640"/>
      <c r="CQP70" s="1640"/>
      <c r="CQQ70" s="1640"/>
      <c r="CQR70" s="1640"/>
      <c r="CQS70" s="1640"/>
      <c r="CQT70" s="1640"/>
      <c r="CQU70" s="1640"/>
      <c r="CQV70" s="1640"/>
      <c r="CQW70" s="1640"/>
      <c r="CQX70" s="1640"/>
      <c r="CQY70" s="1640"/>
      <c r="CQZ70" s="1640"/>
      <c r="CRA70" s="1640"/>
      <c r="CRB70" s="1640"/>
      <c r="CRC70" s="1640"/>
      <c r="CRD70" s="1640"/>
      <c r="CRE70" s="1640"/>
      <c r="CRF70" s="1640"/>
      <c r="CRG70" s="1640"/>
      <c r="CRH70" s="1640"/>
      <c r="CRI70" s="1640"/>
      <c r="CRJ70" s="1640"/>
      <c r="CRK70" s="1640"/>
      <c r="CRL70" s="1640"/>
      <c r="CRM70" s="1640"/>
      <c r="CRN70" s="1640"/>
      <c r="CRO70" s="1640"/>
      <c r="CRP70" s="1640"/>
      <c r="CRQ70" s="1640"/>
      <c r="CRR70" s="1640"/>
      <c r="CRS70" s="1640"/>
      <c r="CRT70" s="1640"/>
      <c r="CRU70" s="1640"/>
      <c r="CRV70" s="1640"/>
      <c r="CRW70" s="1640"/>
      <c r="CRX70" s="1640"/>
      <c r="CRY70" s="1640"/>
      <c r="CRZ70" s="1640"/>
      <c r="CSA70" s="1640"/>
      <c r="CSB70" s="1640"/>
      <c r="CSC70" s="1640"/>
      <c r="CSD70" s="1640"/>
      <c r="CSE70" s="1640"/>
      <c r="CSF70" s="1640"/>
      <c r="CSG70" s="1640"/>
      <c r="CSH70" s="1640"/>
      <c r="CSI70" s="1640"/>
      <c r="CSJ70" s="1640"/>
      <c r="CSK70" s="1640"/>
      <c r="CSL70" s="1640"/>
      <c r="CSM70" s="1640"/>
      <c r="CSN70" s="1640"/>
      <c r="CSO70" s="1640"/>
      <c r="CSP70" s="1640"/>
      <c r="CSQ70" s="1640"/>
      <c r="CSR70" s="1640"/>
      <c r="CSS70" s="1640"/>
      <c r="CST70" s="1640"/>
      <c r="CSU70" s="1640"/>
      <c r="CSV70" s="1640"/>
      <c r="CSW70" s="1640"/>
      <c r="CSX70" s="1640"/>
      <c r="CSY70" s="1640"/>
      <c r="CSZ70" s="1640"/>
      <c r="CTA70" s="1640"/>
      <c r="CTB70" s="1640"/>
      <c r="CTC70" s="1640"/>
      <c r="CTD70" s="1640"/>
      <c r="CTE70" s="1640"/>
      <c r="CTF70" s="1640"/>
      <c r="CTG70" s="1640"/>
      <c r="CTH70" s="1640"/>
      <c r="CTI70" s="1640"/>
      <c r="CTJ70" s="1640"/>
      <c r="CTK70" s="1640"/>
      <c r="CTL70" s="1640"/>
      <c r="CTM70" s="1640"/>
      <c r="CTN70" s="1640"/>
      <c r="CTO70" s="1640"/>
      <c r="CTP70" s="1640"/>
      <c r="CTQ70" s="1640"/>
      <c r="CTR70" s="1640"/>
      <c r="CTS70" s="1640"/>
      <c r="CTT70" s="1640"/>
      <c r="CTU70" s="1640"/>
      <c r="CTV70" s="1640"/>
      <c r="CTW70" s="1640"/>
      <c r="CTX70" s="1640"/>
      <c r="CTY70" s="1640"/>
      <c r="CTZ70" s="1640"/>
      <c r="CUA70" s="1640"/>
      <c r="CUB70" s="1640"/>
      <c r="CUC70" s="1640"/>
      <c r="CUD70" s="1640"/>
      <c r="CUE70" s="1640"/>
      <c r="CUF70" s="1640"/>
      <c r="CUG70" s="1640"/>
      <c r="CUH70" s="1640"/>
      <c r="CUI70" s="1640"/>
      <c r="CUJ70" s="1640"/>
      <c r="CUK70" s="1640"/>
      <c r="CUL70" s="1640"/>
      <c r="CUM70" s="1640"/>
      <c r="CUN70" s="1640"/>
      <c r="CUO70" s="1640"/>
      <c r="CUP70" s="1640"/>
      <c r="CUQ70" s="1640"/>
      <c r="CUR70" s="1640"/>
      <c r="CUS70" s="1640"/>
      <c r="CUT70" s="1640"/>
      <c r="CUU70" s="1640"/>
      <c r="CUV70" s="1640"/>
      <c r="CUW70" s="1640"/>
      <c r="CUX70" s="1640"/>
      <c r="CUY70" s="1640"/>
      <c r="CUZ70" s="1640"/>
      <c r="CVA70" s="1640"/>
      <c r="CVB70" s="1640"/>
      <c r="CVC70" s="1640"/>
      <c r="CVD70" s="1640"/>
      <c r="CVE70" s="1640"/>
      <c r="CVF70" s="1640"/>
      <c r="CVG70" s="1640"/>
      <c r="CVH70" s="1640"/>
      <c r="CVI70" s="1640"/>
      <c r="CVJ70" s="1640"/>
      <c r="CVK70" s="1640"/>
      <c r="CVL70" s="1640"/>
      <c r="CVM70" s="1640"/>
      <c r="CVN70" s="1640"/>
      <c r="CVO70" s="1640"/>
      <c r="CVP70" s="1640"/>
      <c r="CVQ70" s="1640"/>
      <c r="CVR70" s="1640"/>
      <c r="CVS70" s="1640"/>
      <c r="CVT70" s="1640"/>
      <c r="CVU70" s="1640"/>
      <c r="CVV70" s="1640"/>
      <c r="CVW70" s="1640"/>
      <c r="CVX70" s="1640"/>
      <c r="CVY70" s="1640"/>
      <c r="CVZ70" s="1640"/>
      <c r="CWA70" s="1640"/>
      <c r="CWB70" s="1640"/>
      <c r="CWC70" s="1640"/>
      <c r="CWD70" s="1640"/>
      <c r="CWE70" s="1640"/>
      <c r="CWF70" s="1640"/>
      <c r="CWG70" s="1640"/>
      <c r="CWH70" s="1640"/>
      <c r="CWI70" s="1640"/>
      <c r="CWJ70" s="1640"/>
      <c r="CWK70" s="1640"/>
      <c r="CWL70" s="1640"/>
      <c r="CWM70" s="1640"/>
      <c r="CWN70" s="1640"/>
      <c r="CWO70" s="1640"/>
      <c r="CWP70" s="1640"/>
      <c r="CWQ70" s="1640"/>
      <c r="CWR70" s="1640"/>
      <c r="CWS70" s="1640"/>
      <c r="CWT70" s="1640"/>
      <c r="CWU70" s="1640"/>
      <c r="CWV70" s="1640"/>
      <c r="CWW70" s="1640"/>
      <c r="CWX70" s="1640"/>
      <c r="CWY70" s="1640"/>
      <c r="CWZ70" s="1640"/>
      <c r="CXA70" s="1640"/>
      <c r="CXB70" s="1640"/>
      <c r="CXC70" s="1640"/>
      <c r="CXD70" s="1640"/>
      <c r="CXE70" s="1640"/>
      <c r="CXF70" s="1640"/>
      <c r="CXG70" s="1640"/>
      <c r="CXH70" s="1640"/>
      <c r="CXI70" s="1640"/>
      <c r="CXJ70" s="1640"/>
      <c r="CXK70" s="1640"/>
      <c r="CXL70" s="1640"/>
      <c r="CXM70" s="1640"/>
      <c r="CXN70" s="1640"/>
      <c r="CXO70" s="1640"/>
      <c r="CXP70" s="1640"/>
      <c r="CXQ70" s="1640"/>
      <c r="CXR70" s="1640"/>
      <c r="CXS70" s="1640"/>
      <c r="CXT70" s="1640"/>
      <c r="CXU70" s="1640"/>
      <c r="CXV70" s="1640"/>
      <c r="CXW70" s="1640"/>
      <c r="CXX70" s="1640"/>
      <c r="CXY70" s="1640"/>
      <c r="CXZ70" s="1640"/>
      <c r="CYA70" s="1640"/>
      <c r="CYB70" s="1640"/>
      <c r="CYC70" s="1640"/>
      <c r="CYD70" s="1640"/>
      <c r="CYE70" s="1640"/>
      <c r="CYF70" s="1640"/>
      <c r="CYG70" s="1640"/>
      <c r="CYH70" s="1640"/>
      <c r="CYI70" s="1640"/>
      <c r="CYJ70" s="1640"/>
      <c r="CYK70" s="1640"/>
      <c r="CYL70" s="1640"/>
      <c r="CYM70" s="1640"/>
      <c r="CYN70" s="1640"/>
      <c r="CYO70" s="1640"/>
      <c r="CYP70" s="1640"/>
      <c r="CYQ70" s="1640"/>
      <c r="CYR70" s="1640"/>
      <c r="CYS70" s="1640"/>
      <c r="CYT70" s="1640"/>
      <c r="CYU70" s="1640"/>
      <c r="CYV70" s="1640"/>
      <c r="CYW70" s="1640"/>
      <c r="CYX70" s="1640"/>
      <c r="CYY70" s="1640"/>
      <c r="CYZ70" s="1640"/>
      <c r="CZA70" s="1640"/>
      <c r="CZB70" s="1640"/>
      <c r="CZC70" s="1640"/>
      <c r="CZD70" s="1640"/>
      <c r="CZE70" s="1640"/>
      <c r="CZF70" s="1640"/>
      <c r="CZG70" s="1640"/>
      <c r="CZH70" s="1640"/>
      <c r="CZI70" s="1640"/>
      <c r="CZJ70" s="1640"/>
      <c r="CZK70" s="1640"/>
      <c r="CZL70" s="1640"/>
      <c r="CZM70" s="1640"/>
      <c r="CZN70" s="1640"/>
      <c r="CZO70" s="1640"/>
      <c r="CZP70" s="1640"/>
      <c r="CZQ70" s="1640"/>
      <c r="CZR70" s="1640"/>
      <c r="CZS70" s="1640"/>
      <c r="CZT70" s="1640"/>
      <c r="CZU70" s="1640"/>
      <c r="CZV70" s="1640"/>
      <c r="CZW70" s="1640"/>
      <c r="CZX70" s="1640"/>
      <c r="CZY70" s="1640"/>
      <c r="CZZ70" s="1640"/>
      <c r="DAA70" s="1640"/>
      <c r="DAB70" s="1640"/>
      <c r="DAC70" s="1640"/>
      <c r="DAD70" s="1640"/>
      <c r="DAE70" s="1640"/>
      <c r="DAF70" s="1640"/>
      <c r="DAG70" s="1640"/>
      <c r="DAH70" s="1640"/>
      <c r="DAI70" s="1640"/>
      <c r="DAJ70" s="1640"/>
      <c r="DAK70" s="1640"/>
      <c r="DAL70" s="1640"/>
      <c r="DAM70" s="1640"/>
      <c r="DAN70" s="1640"/>
      <c r="DAO70" s="1640"/>
      <c r="DAP70" s="1640"/>
      <c r="DAQ70" s="1640"/>
      <c r="DAR70" s="1640"/>
      <c r="DAS70" s="1640"/>
      <c r="DAT70" s="1640"/>
      <c r="DAU70" s="1640"/>
      <c r="DAV70" s="1640"/>
      <c r="DAW70" s="1640"/>
      <c r="DAX70" s="1640"/>
      <c r="DAY70" s="1640"/>
      <c r="DAZ70" s="1640"/>
      <c r="DBA70" s="1640"/>
      <c r="DBB70" s="1640"/>
      <c r="DBC70" s="1640"/>
      <c r="DBD70" s="1640"/>
      <c r="DBE70" s="1640"/>
      <c r="DBF70" s="1640"/>
      <c r="DBG70" s="1640"/>
      <c r="DBH70" s="1640"/>
      <c r="DBI70" s="1640"/>
      <c r="DBJ70" s="1640"/>
      <c r="DBK70" s="1640"/>
      <c r="DBL70" s="1640"/>
      <c r="DBM70" s="1640"/>
      <c r="DBN70" s="1640"/>
      <c r="DBO70" s="1640"/>
      <c r="DBP70" s="1640"/>
      <c r="DBQ70" s="1640"/>
      <c r="DBR70" s="1640"/>
      <c r="DBS70" s="1640"/>
      <c r="DBT70" s="1640"/>
      <c r="DBU70" s="1640"/>
      <c r="DBV70" s="1640"/>
      <c r="DBW70" s="1640"/>
      <c r="DBX70" s="1640"/>
      <c r="DBY70" s="1640"/>
      <c r="DBZ70" s="1640"/>
      <c r="DCA70" s="1640"/>
      <c r="DCB70" s="1640"/>
      <c r="DCC70" s="1640"/>
      <c r="DCD70" s="1640"/>
      <c r="DCE70" s="1640"/>
      <c r="DCF70" s="1640"/>
      <c r="DCG70" s="1640"/>
      <c r="DCH70" s="1640"/>
      <c r="DCI70" s="1640"/>
      <c r="DCJ70" s="1640"/>
      <c r="DCK70" s="1640"/>
      <c r="DCL70" s="1640"/>
      <c r="DCM70" s="1640"/>
      <c r="DCN70" s="1640"/>
      <c r="DCO70" s="1640"/>
      <c r="DCP70" s="1640"/>
      <c r="DCQ70" s="1640"/>
      <c r="DCR70" s="1640"/>
      <c r="DCS70" s="1640"/>
      <c r="DCT70" s="1640"/>
      <c r="DCU70" s="1640"/>
      <c r="DCV70" s="1640"/>
      <c r="DCW70" s="1640"/>
      <c r="DCX70" s="1640"/>
      <c r="DCY70" s="1640"/>
      <c r="DCZ70" s="1640"/>
      <c r="DDA70" s="1640"/>
      <c r="DDB70" s="1640"/>
      <c r="DDC70" s="1640"/>
      <c r="DDD70" s="1640"/>
      <c r="DDE70" s="1640"/>
      <c r="DDF70" s="1640"/>
      <c r="DDG70" s="1640"/>
      <c r="DDH70" s="1640"/>
      <c r="DDI70" s="1640"/>
      <c r="DDJ70" s="1640"/>
      <c r="DDK70" s="1640"/>
      <c r="DDL70" s="1640"/>
      <c r="DDM70" s="1640"/>
      <c r="DDN70" s="1640"/>
      <c r="DDO70" s="1640"/>
      <c r="DDP70" s="1640"/>
      <c r="DDQ70" s="1640"/>
      <c r="DDR70" s="1640"/>
      <c r="DDS70" s="1640"/>
      <c r="DDT70" s="1640"/>
      <c r="DDU70" s="1640"/>
      <c r="DDV70" s="1640"/>
      <c r="DDW70" s="1640"/>
      <c r="DDX70" s="1640"/>
      <c r="DDY70" s="1640"/>
      <c r="DDZ70" s="1640"/>
      <c r="DEA70" s="1640"/>
      <c r="DEB70" s="1640"/>
      <c r="DEC70" s="1640"/>
      <c r="DED70" s="1640"/>
      <c r="DEE70" s="1640"/>
      <c r="DEF70" s="1640"/>
      <c r="DEG70" s="1640"/>
      <c r="DEH70" s="1640"/>
      <c r="DEI70" s="1640"/>
      <c r="DEJ70" s="1640"/>
      <c r="DEK70" s="1640"/>
      <c r="DEL70" s="1640"/>
      <c r="DEM70" s="1640"/>
      <c r="DEN70" s="1640"/>
      <c r="DEO70" s="1640"/>
      <c r="DEP70" s="1640"/>
      <c r="DEQ70" s="1640"/>
      <c r="DER70" s="1640"/>
      <c r="DES70" s="1640"/>
      <c r="DET70" s="1640"/>
      <c r="DEU70" s="1640"/>
      <c r="DEV70" s="1640"/>
      <c r="DEW70" s="1640"/>
      <c r="DEX70" s="1640"/>
      <c r="DEY70" s="1640"/>
      <c r="DEZ70" s="1640"/>
      <c r="DFA70" s="1640"/>
      <c r="DFB70" s="1640"/>
      <c r="DFC70" s="1640"/>
      <c r="DFD70" s="1640"/>
      <c r="DFE70" s="1640"/>
      <c r="DFF70" s="1640"/>
      <c r="DFG70" s="1640"/>
      <c r="DFH70" s="1640"/>
      <c r="DFI70" s="1640"/>
      <c r="DFJ70" s="1640"/>
      <c r="DFK70" s="1640"/>
      <c r="DFL70" s="1640"/>
      <c r="DFM70" s="1640"/>
      <c r="DFN70" s="1640"/>
      <c r="DFO70" s="1640"/>
      <c r="DFP70" s="1640"/>
      <c r="DFQ70" s="1640"/>
      <c r="DFR70" s="1640"/>
      <c r="DFS70" s="1640"/>
      <c r="DFT70" s="1640"/>
      <c r="DFU70" s="1640"/>
      <c r="DFV70" s="1640"/>
      <c r="DFW70" s="1640"/>
      <c r="DFX70" s="1640"/>
      <c r="DFY70" s="1640"/>
      <c r="DFZ70" s="1640"/>
      <c r="DGA70" s="1640"/>
      <c r="DGB70" s="1640"/>
      <c r="DGC70" s="1640"/>
      <c r="DGD70" s="1640"/>
      <c r="DGE70" s="1640"/>
      <c r="DGF70" s="1640"/>
      <c r="DGG70" s="1640"/>
      <c r="DGH70" s="1640"/>
      <c r="DGI70" s="1640"/>
      <c r="DGJ70" s="1640"/>
      <c r="DGK70" s="1640"/>
      <c r="DGL70" s="1640"/>
      <c r="DGM70" s="1640"/>
      <c r="DGN70" s="1640"/>
      <c r="DGO70" s="1640"/>
      <c r="DGP70" s="1640"/>
      <c r="DGQ70" s="1640"/>
      <c r="DGR70" s="1640"/>
      <c r="DGS70" s="1640"/>
      <c r="DGT70" s="1640"/>
      <c r="DGU70" s="1640"/>
      <c r="DGV70" s="1640"/>
      <c r="DGW70" s="1640"/>
      <c r="DGX70" s="1640"/>
      <c r="DGY70" s="1640"/>
      <c r="DGZ70" s="1640"/>
      <c r="DHA70" s="1640"/>
      <c r="DHB70" s="1640"/>
      <c r="DHC70" s="1640"/>
      <c r="DHD70" s="1640"/>
      <c r="DHE70" s="1640"/>
      <c r="DHF70" s="1640"/>
      <c r="DHG70" s="1640"/>
      <c r="DHH70" s="1640"/>
      <c r="DHI70" s="1640"/>
      <c r="DHJ70" s="1640"/>
      <c r="DHK70" s="1640"/>
      <c r="DHL70" s="1640"/>
      <c r="DHM70" s="1640"/>
      <c r="DHN70" s="1640"/>
      <c r="DHO70" s="1640"/>
      <c r="DHP70" s="1640"/>
      <c r="DHQ70" s="1640"/>
      <c r="DHR70" s="1640"/>
      <c r="DHS70" s="1640"/>
      <c r="DHT70" s="1640"/>
      <c r="DHU70" s="1640"/>
      <c r="DHV70" s="1640"/>
      <c r="DHW70" s="1640"/>
      <c r="DHX70" s="1640"/>
      <c r="DHY70" s="1640"/>
      <c r="DHZ70" s="1640"/>
      <c r="DIA70" s="1640"/>
      <c r="DIB70" s="1640"/>
      <c r="DIC70" s="1640"/>
      <c r="DID70" s="1640"/>
      <c r="DIE70" s="1640"/>
      <c r="DIF70" s="1640"/>
      <c r="DIG70" s="1640"/>
      <c r="DIH70" s="1640"/>
      <c r="DII70" s="1640"/>
      <c r="DIJ70" s="1640"/>
      <c r="DIK70" s="1640"/>
      <c r="DIL70" s="1640"/>
      <c r="DIM70" s="1640"/>
      <c r="DIN70" s="1640"/>
      <c r="DIO70" s="1640"/>
      <c r="DIP70" s="1640"/>
      <c r="DIQ70" s="1640"/>
      <c r="DIR70" s="1640"/>
      <c r="DIS70" s="1640"/>
      <c r="DIT70" s="1640"/>
      <c r="DIU70" s="1640"/>
      <c r="DIV70" s="1640"/>
      <c r="DIW70" s="1640"/>
      <c r="DIX70" s="1640"/>
      <c r="DIY70" s="1640"/>
      <c r="DIZ70" s="1640"/>
      <c r="DJA70" s="1640"/>
      <c r="DJB70" s="1640"/>
      <c r="DJC70" s="1640"/>
      <c r="DJD70" s="1640"/>
      <c r="DJE70" s="1640"/>
      <c r="DJF70" s="1640"/>
      <c r="DJG70" s="1640"/>
      <c r="DJH70" s="1640"/>
      <c r="DJI70" s="1640"/>
      <c r="DJJ70" s="1640"/>
      <c r="DJK70" s="1640"/>
      <c r="DJL70" s="1640"/>
      <c r="DJM70" s="1640"/>
      <c r="DJN70" s="1640"/>
      <c r="DJO70" s="1640"/>
      <c r="DJP70" s="1640"/>
      <c r="DJQ70" s="1640"/>
      <c r="DJR70" s="1640"/>
      <c r="DJS70" s="1640"/>
      <c r="DJT70" s="1640"/>
      <c r="DJU70" s="1640"/>
      <c r="DJV70" s="1640"/>
      <c r="DJW70" s="1640"/>
      <c r="DJX70" s="1640"/>
      <c r="DJY70" s="1640"/>
      <c r="DJZ70" s="1640"/>
      <c r="DKA70" s="1640"/>
      <c r="DKB70" s="1640"/>
      <c r="DKC70" s="1640"/>
      <c r="DKD70" s="1640"/>
      <c r="DKE70" s="1640"/>
      <c r="DKF70" s="1640"/>
      <c r="DKG70" s="1640"/>
      <c r="DKH70" s="1640"/>
      <c r="DKI70" s="1640"/>
      <c r="DKJ70" s="1640"/>
      <c r="DKK70" s="1640"/>
      <c r="DKL70" s="1640"/>
      <c r="DKM70" s="1640"/>
      <c r="DKN70" s="1640"/>
      <c r="DKO70" s="1640"/>
      <c r="DKP70" s="1640"/>
      <c r="DKQ70" s="1640"/>
      <c r="DKR70" s="1640"/>
      <c r="DKS70" s="1640"/>
      <c r="DKT70" s="1640"/>
      <c r="DKU70" s="1640"/>
      <c r="DKV70" s="1640"/>
      <c r="DKW70" s="1640"/>
      <c r="DKX70" s="1640"/>
      <c r="DKY70" s="1640"/>
      <c r="DKZ70" s="1640"/>
      <c r="DLA70" s="1640"/>
      <c r="DLB70" s="1640"/>
      <c r="DLC70" s="1640"/>
      <c r="DLD70" s="1640"/>
      <c r="DLE70" s="1640"/>
      <c r="DLF70" s="1640"/>
      <c r="DLG70" s="1640"/>
      <c r="DLH70" s="1640"/>
      <c r="DLI70" s="1640"/>
      <c r="DLJ70" s="1640"/>
      <c r="DLK70" s="1640"/>
      <c r="DLL70" s="1640"/>
      <c r="DLM70" s="1640"/>
      <c r="DLN70" s="1640"/>
      <c r="DLO70" s="1640"/>
      <c r="DLP70" s="1640"/>
      <c r="DLQ70" s="1640"/>
      <c r="DLR70" s="1640"/>
      <c r="DLS70" s="1640"/>
      <c r="DLT70" s="1640"/>
      <c r="DLU70" s="1640"/>
      <c r="DLV70" s="1640"/>
      <c r="DLW70" s="1640"/>
      <c r="DLX70" s="1640"/>
      <c r="DLY70" s="1640"/>
      <c r="DLZ70" s="1640"/>
      <c r="DMA70" s="1640"/>
      <c r="DMB70" s="1640"/>
      <c r="DMC70" s="1640"/>
      <c r="DMD70" s="1640"/>
      <c r="DME70" s="1640"/>
      <c r="DMF70" s="1640"/>
      <c r="DMG70" s="1640"/>
      <c r="DMH70" s="1640"/>
      <c r="DMI70" s="1640"/>
      <c r="DMJ70" s="1640"/>
      <c r="DMK70" s="1640"/>
      <c r="DML70" s="1640"/>
      <c r="DMM70" s="1640"/>
      <c r="DMN70" s="1640"/>
      <c r="DMO70" s="1640"/>
      <c r="DMP70" s="1640"/>
      <c r="DMQ70" s="1640"/>
      <c r="DMR70" s="1640"/>
      <c r="DMS70" s="1640"/>
      <c r="DMT70" s="1640"/>
      <c r="DMU70" s="1640"/>
      <c r="DMV70" s="1640"/>
      <c r="DMW70" s="1640"/>
      <c r="DMX70" s="1640"/>
      <c r="DMY70" s="1640"/>
      <c r="DMZ70" s="1640"/>
      <c r="DNA70" s="1640"/>
      <c r="DNB70" s="1640"/>
      <c r="DNC70" s="1640"/>
      <c r="DND70" s="1640"/>
      <c r="DNE70" s="1640"/>
      <c r="DNF70" s="1640"/>
      <c r="DNG70" s="1640"/>
      <c r="DNH70" s="1640"/>
      <c r="DNI70" s="1640"/>
      <c r="DNJ70" s="1640"/>
      <c r="DNK70" s="1640"/>
      <c r="DNL70" s="1640"/>
      <c r="DNM70" s="1640"/>
      <c r="DNN70" s="1640"/>
      <c r="DNO70" s="1640"/>
      <c r="DNP70" s="1640"/>
      <c r="DNQ70" s="1640"/>
      <c r="DNR70" s="1640"/>
      <c r="DNS70" s="1640"/>
      <c r="DNT70" s="1640"/>
      <c r="DNU70" s="1640"/>
      <c r="DNV70" s="1640"/>
      <c r="DNW70" s="1640"/>
      <c r="DNX70" s="1640"/>
      <c r="DNY70" s="1640"/>
      <c r="DNZ70" s="1640"/>
      <c r="DOA70" s="1640"/>
      <c r="DOB70" s="1640"/>
      <c r="DOC70" s="1640"/>
      <c r="DOD70" s="1640"/>
      <c r="DOE70" s="1640"/>
      <c r="DOF70" s="1640"/>
      <c r="DOG70" s="1640"/>
      <c r="DOH70" s="1640"/>
      <c r="DOI70" s="1640"/>
      <c r="DOJ70" s="1640"/>
      <c r="DOK70" s="1640"/>
      <c r="DOL70" s="1640"/>
      <c r="DOM70" s="1640"/>
      <c r="DON70" s="1640"/>
      <c r="DOO70" s="1640"/>
      <c r="DOP70" s="1640"/>
      <c r="DOQ70" s="1640"/>
      <c r="DOR70" s="1640"/>
      <c r="DOS70" s="1640"/>
      <c r="DOT70" s="1640"/>
      <c r="DOU70" s="1640"/>
      <c r="DOV70" s="1640"/>
      <c r="DOW70" s="1640"/>
      <c r="DOX70" s="1640"/>
      <c r="DOY70" s="1640"/>
      <c r="DOZ70" s="1640"/>
      <c r="DPA70" s="1640"/>
      <c r="DPB70" s="1640"/>
      <c r="DPC70" s="1640"/>
      <c r="DPD70" s="1640"/>
      <c r="DPE70" s="1640"/>
      <c r="DPF70" s="1640"/>
      <c r="DPG70" s="1640"/>
      <c r="DPH70" s="1640"/>
      <c r="DPI70" s="1640"/>
      <c r="DPJ70" s="1640"/>
      <c r="DPK70" s="1640"/>
      <c r="DPL70" s="1640"/>
      <c r="DPM70" s="1640"/>
      <c r="DPN70" s="1640"/>
      <c r="DPO70" s="1640"/>
      <c r="DPP70" s="1640"/>
      <c r="DPQ70" s="1640"/>
      <c r="DPR70" s="1640"/>
      <c r="DPS70" s="1640"/>
      <c r="DPT70" s="1640"/>
      <c r="DPU70" s="1640"/>
      <c r="DPV70" s="1640"/>
      <c r="DPW70" s="1640"/>
      <c r="DPX70" s="1640"/>
      <c r="DPY70" s="1640"/>
      <c r="DPZ70" s="1640"/>
      <c r="DQA70" s="1640"/>
      <c r="DQB70" s="1640"/>
      <c r="DQC70" s="1640"/>
      <c r="DQD70" s="1640"/>
      <c r="DQE70" s="1640"/>
      <c r="DQF70" s="1640"/>
      <c r="DQG70" s="1640"/>
      <c r="DQH70" s="1640"/>
      <c r="DQI70" s="1640"/>
      <c r="DQJ70" s="1640"/>
      <c r="DQK70" s="1640"/>
      <c r="DQL70" s="1640"/>
      <c r="DQM70" s="1640"/>
      <c r="DQN70" s="1640"/>
      <c r="DQO70" s="1640"/>
      <c r="DQP70" s="1640"/>
      <c r="DQQ70" s="1640"/>
      <c r="DQR70" s="1640"/>
      <c r="DQS70" s="1640"/>
      <c r="DQT70" s="1640"/>
      <c r="DQU70" s="1640"/>
      <c r="DQV70" s="1640"/>
      <c r="DQW70" s="1640"/>
      <c r="DQX70" s="1640"/>
      <c r="DQY70" s="1640"/>
      <c r="DQZ70" s="1640"/>
      <c r="DRA70" s="1640"/>
      <c r="DRB70" s="1640"/>
      <c r="DRC70" s="1640"/>
      <c r="DRD70" s="1640"/>
      <c r="DRE70" s="1640"/>
      <c r="DRF70" s="1640"/>
      <c r="DRG70" s="1640"/>
      <c r="DRH70" s="1640"/>
      <c r="DRI70" s="1640"/>
      <c r="DRJ70" s="1640"/>
      <c r="DRK70" s="1640"/>
      <c r="DRL70" s="1640"/>
      <c r="DRM70" s="1640"/>
      <c r="DRN70" s="1640"/>
      <c r="DRO70" s="1640"/>
      <c r="DRP70" s="1640"/>
      <c r="DRQ70" s="1640"/>
      <c r="DRR70" s="1640"/>
      <c r="DRS70" s="1640"/>
      <c r="DRT70" s="1640"/>
      <c r="DRU70" s="1640"/>
      <c r="DRV70" s="1640"/>
      <c r="DRW70" s="1640"/>
      <c r="DRX70" s="1640"/>
      <c r="DRY70" s="1640"/>
      <c r="DRZ70" s="1640"/>
      <c r="DSA70" s="1640"/>
      <c r="DSB70" s="1640"/>
      <c r="DSC70" s="1640"/>
      <c r="DSD70" s="1640"/>
      <c r="DSE70" s="1640"/>
      <c r="DSF70" s="1640"/>
      <c r="DSG70" s="1640"/>
      <c r="DSH70" s="1640"/>
      <c r="DSI70" s="1640"/>
      <c r="DSJ70" s="1640"/>
      <c r="DSK70" s="1640"/>
      <c r="DSL70" s="1640"/>
      <c r="DSM70" s="1640"/>
      <c r="DSN70" s="1640"/>
      <c r="DSO70" s="1640"/>
      <c r="DSP70" s="1640"/>
      <c r="DSQ70" s="1640"/>
      <c r="DSR70" s="1640"/>
      <c r="DSS70" s="1640"/>
      <c r="DST70" s="1640"/>
      <c r="DSU70" s="1640"/>
      <c r="DSV70" s="1640"/>
      <c r="DSW70" s="1640"/>
      <c r="DSX70" s="1640"/>
      <c r="DSY70" s="1640"/>
      <c r="DSZ70" s="1640"/>
      <c r="DTA70" s="1640"/>
      <c r="DTB70" s="1640"/>
      <c r="DTC70" s="1640"/>
      <c r="DTD70" s="1640"/>
      <c r="DTE70" s="1640"/>
      <c r="DTF70" s="1640"/>
      <c r="DTG70" s="1640"/>
      <c r="DTH70" s="1640"/>
      <c r="DTI70" s="1640"/>
      <c r="DTJ70" s="1640"/>
      <c r="DTK70" s="1640"/>
      <c r="DTL70" s="1640"/>
      <c r="DTM70" s="1640"/>
      <c r="DTN70" s="1640"/>
      <c r="DTO70" s="1640"/>
      <c r="DTP70" s="1640"/>
      <c r="DTQ70" s="1640"/>
      <c r="DTR70" s="1640"/>
      <c r="DTS70" s="1640"/>
      <c r="DTT70" s="1640"/>
      <c r="DTU70" s="1640"/>
      <c r="DTV70" s="1640"/>
      <c r="DTW70" s="1640"/>
      <c r="DTX70" s="1640"/>
      <c r="DTY70" s="1640"/>
      <c r="DTZ70" s="1640"/>
      <c r="DUA70" s="1640"/>
      <c r="DUB70" s="1640"/>
      <c r="DUC70" s="1640"/>
      <c r="DUD70" s="1640"/>
      <c r="DUE70" s="1640"/>
      <c r="DUF70" s="1640"/>
      <c r="DUG70" s="1640"/>
      <c r="DUH70" s="1640"/>
      <c r="DUI70" s="1640"/>
      <c r="DUJ70" s="1640"/>
      <c r="DUK70" s="1640"/>
      <c r="DUL70" s="1640"/>
      <c r="DUM70" s="1640"/>
      <c r="DUN70" s="1640"/>
      <c r="DUO70" s="1640"/>
      <c r="DUP70" s="1640"/>
      <c r="DUQ70" s="1640"/>
      <c r="DUR70" s="1640"/>
      <c r="DUS70" s="1640"/>
      <c r="DUT70" s="1640"/>
      <c r="DUU70" s="1640"/>
      <c r="DUV70" s="1640"/>
      <c r="DUW70" s="1640"/>
      <c r="DUX70" s="1640"/>
      <c r="DUY70" s="1640"/>
      <c r="DUZ70" s="1640"/>
      <c r="DVA70" s="1640"/>
      <c r="DVB70" s="1640"/>
      <c r="DVC70" s="1640"/>
      <c r="DVD70" s="1640"/>
      <c r="DVE70" s="1640"/>
      <c r="DVF70" s="1640"/>
      <c r="DVG70" s="1640"/>
      <c r="DVH70" s="1640"/>
      <c r="DVI70" s="1640"/>
      <c r="DVJ70" s="1640"/>
      <c r="DVK70" s="1640"/>
      <c r="DVL70" s="1640"/>
      <c r="DVM70" s="1640"/>
      <c r="DVN70" s="1640"/>
      <c r="DVO70" s="1640"/>
      <c r="DVP70" s="1640"/>
      <c r="DVQ70" s="1640"/>
      <c r="DVR70" s="1640"/>
      <c r="DVS70" s="1640"/>
      <c r="DVT70" s="1640"/>
      <c r="DVU70" s="1640"/>
      <c r="DVV70" s="1640"/>
      <c r="DVW70" s="1640"/>
      <c r="DVX70" s="1640"/>
      <c r="DVY70" s="1640"/>
      <c r="DVZ70" s="1640"/>
      <c r="DWA70" s="1640"/>
      <c r="DWB70" s="1640"/>
      <c r="DWC70" s="1640"/>
      <c r="DWD70" s="1640"/>
      <c r="DWE70" s="1640"/>
      <c r="DWF70" s="1640"/>
      <c r="DWG70" s="1640"/>
      <c r="DWH70" s="1640"/>
      <c r="DWI70" s="1640"/>
      <c r="DWJ70" s="1640"/>
      <c r="DWK70" s="1640"/>
      <c r="DWL70" s="1640"/>
      <c r="DWM70" s="1640"/>
      <c r="DWN70" s="1640"/>
      <c r="DWO70" s="1640"/>
      <c r="DWP70" s="1640"/>
      <c r="DWQ70" s="1640"/>
      <c r="DWR70" s="1640"/>
      <c r="DWS70" s="1640"/>
      <c r="DWT70" s="1640"/>
      <c r="DWU70" s="1640"/>
      <c r="DWV70" s="1640"/>
      <c r="DWW70" s="1640"/>
      <c r="DWX70" s="1640"/>
      <c r="DWY70" s="1640"/>
      <c r="DWZ70" s="1640"/>
      <c r="DXA70" s="1640"/>
      <c r="DXB70" s="1640"/>
      <c r="DXC70" s="1640"/>
      <c r="DXD70" s="1640"/>
      <c r="DXE70" s="1640"/>
      <c r="DXF70" s="1640"/>
      <c r="DXG70" s="1640"/>
      <c r="DXH70" s="1640"/>
      <c r="DXI70" s="1640"/>
      <c r="DXJ70" s="1640"/>
      <c r="DXK70" s="1640"/>
      <c r="DXL70" s="1640"/>
      <c r="DXM70" s="1640"/>
      <c r="DXN70" s="1640"/>
      <c r="DXO70" s="1640"/>
      <c r="DXP70" s="1640"/>
      <c r="DXQ70" s="1640"/>
      <c r="DXR70" s="1640"/>
      <c r="DXS70" s="1640"/>
      <c r="DXT70" s="1640"/>
      <c r="DXU70" s="1640"/>
      <c r="DXV70" s="1640"/>
      <c r="DXW70" s="1640"/>
      <c r="DXX70" s="1640"/>
      <c r="DXY70" s="1640"/>
      <c r="DXZ70" s="1640"/>
      <c r="DYA70" s="1640"/>
      <c r="DYB70" s="1640"/>
      <c r="DYC70" s="1640"/>
      <c r="DYD70" s="1640"/>
      <c r="DYE70" s="1640"/>
      <c r="DYF70" s="1640"/>
      <c r="DYG70" s="1640"/>
      <c r="DYH70" s="1640"/>
      <c r="DYI70" s="1640"/>
      <c r="DYJ70" s="1640"/>
      <c r="DYK70" s="1640"/>
      <c r="DYL70" s="1640"/>
      <c r="DYM70" s="1640"/>
      <c r="DYN70" s="1640"/>
      <c r="DYO70" s="1640"/>
      <c r="DYP70" s="1640"/>
      <c r="DYQ70" s="1640"/>
      <c r="DYR70" s="1640"/>
      <c r="DYS70" s="1640"/>
      <c r="DYT70" s="1640"/>
      <c r="DYU70" s="1640"/>
      <c r="DYV70" s="1640"/>
      <c r="DYW70" s="1640"/>
      <c r="DYX70" s="1640"/>
      <c r="DYY70" s="1640"/>
      <c r="DYZ70" s="1640"/>
      <c r="DZA70" s="1640"/>
      <c r="DZB70" s="1640"/>
      <c r="DZC70" s="1640"/>
      <c r="DZD70" s="1640"/>
      <c r="DZE70" s="1640"/>
      <c r="DZF70" s="1640"/>
      <c r="DZG70" s="1640"/>
      <c r="DZH70" s="1640"/>
      <c r="DZI70" s="1640"/>
      <c r="DZJ70" s="1640"/>
      <c r="DZK70" s="1640"/>
      <c r="DZL70" s="1640"/>
      <c r="DZM70" s="1640"/>
      <c r="DZN70" s="1640"/>
      <c r="DZO70" s="1640"/>
      <c r="DZP70" s="1640"/>
      <c r="DZQ70" s="1640"/>
      <c r="DZR70" s="1640"/>
      <c r="DZS70" s="1640"/>
      <c r="DZT70" s="1640"/>
      <c r="DZU70" s="1640"/>
      <c r="DZV70" s="1640"/>
      <c r="DZW70" s="1640"/>
      <c r="DZX70" s="1640"/>
      <c r="DZY70" s="1640"/>
      <c r="DZZ70" s="1640"/>
      <c r="EAA70" s="1640"/>
      <c r="EAB70" s="1640"/>
      <c r="EAC70" s="1640"/>
      <c r="EAD70" s="1640"/>
      <c r="EAE70" s="1640"/>
      <c r="EAF70" s="1640"/>
      <c r="EAG70" s="1640"/>
      <c r="EAH70" s="1640"/>
      <c r="EAI70" s="1640"/>
      <c r="EAJ70" s="1640"/>
      <c r="EAK70" s="1640"/>
      <c r="EAL70" s="1640"/>
      <c r="EAM70" s="1640"/>
      <c r="EAN70" s="1640"/>
      <c r="EAO70" s="1640"/>
      <c r="EAP70" s="1640"/>
      <c r="EAQ70" s="1640"/>
      <c r="EAR70" s="1640"/>
      <c r="EAS70" s="1640"/>
      <c r="EAT70" s="1640"/>
      <c r="EAU70" s="1640"/>
      <c r="EAV70" s="1640"/>
      <c r="EAW70" s="1640"/>
      <c r="EAX70" s="1640"/>
      <c r="EAY70" s="1640"/>
      <c r="EAZ70" s="1640"/>
      <c r="EBA70" s="1640"/>
      <c r="EBB70" s="1640"/>
      <c r="EBC70" s="1640"/>
      <c r="EBD70" s="1640"/>
      <c r="EBE70" s="1640"/>
      <c r="EBF70" s="1640"/>
      <c r="EBG70" s="1640"/>
      <c r="EBH70" s="1640"/>
      <c r="EBI70" s="1640"/>
      <c r="EBJ70" s="1640"/>
      <c r="EBK70" s="1640"/>
      <c r="EBL70" s="1640"/>
      <c r="EBM70" s="1640"/>
      <c r="EBN70" s="1640"/>
      <c r="EBO70" s="1640"/>
      <c r="EBP70" s="1640"/>
      <c r="EBQ70" s="1640"/>
      <c r="EBR70" s="1640"/>
      <c r="EBS70" s="1640"/>
      <c r="EBT70" s="1640"/>
      <c r="EBU70" s="1640"/>
      <c r="EBV70" s="1640"/>
      <c r="EBW70" s="1640"/>
      <c r="EBX70" s="1640"/>
      <c r="EBY70" s="1640"/>
      <c r="EBZ70" s="1640"/>
      <c r="ECA70" s="1640"/>
      <c r="ECB70" s="1640"/>
      <c r="ECC70" s="1640"/>
      <c r="ECD70" s="1640"/>
      <c r="ECE70" s="1640"/>
      <c r="ECF70" s="1640"/>
      <c r="ECG70" s="1640"/>
      <c r="ECH70" s="1640"/>
      <c r="ECI70" s="1640"/>
      <c r="ECJ70" s="1640"/>
      <c r="ECK70" s="1640"/>
      <c r="ECL70" s="1640"/>
      <c r="ECM70" s="1640"/>
      <c r="ECN70" s="1640"/>
      <c r="ECO70" s="1640"/>
      <c r="ECP70" s="1640"/>
      <c r="ECQ70" s="1640"/>
      <c r="ECR70" s="1640"/>
      <c r="ECS70" s="1640"/>
      <c r="ECT70" s="1640"/>
      <c r="ECU70" s="1640"/>
      <c r="ECV70" s="1640"/>
      <c r="ECW70" s="1640"/>
      <c r="ECX70" s="1640"/>
      <c r="ECY70" s="1640"/>
      <c r="ECZ70" s="1640"/>
      <c r="EDA70" s="1640"/>
      <c r="EDB70" s="1640"/>
      <c r="EDC70" s="1640"/>
      <c r="EDD70" s="1640"/>
      <c r="EDE70" s="1640"/>
      <c r="EDF70" s="1640"/>
      <c r="EDG70" s="1640"/>
      <c r="EDH70" s="1640"/>
      <c r="EDI70" s="1640"/>
      <c r="EDJ70" s="1640"/>
      <c r="EDK70" s="1640"/>
      <c r="EDL70" s="1640"/>
      <c r="EDM70" s="1640"/>
      <c r="EDN70" s="1640"/>
      <c r="EDO70" s="1640"/>
      <c r="EDP70" s="1640"/>
      <c r="EDQ70" s="1640"/>
      <c r="EDR70" s="1640"/>
      <c r="EDS70" s="1640"/>
      <c r="EDT70" s="1640"/>
      <c r="EDU70" s="1640"/>
      <c r="EDV70" s="1640"/>
      <c r="EDW70" s="1640"/>
      <c r="EDX70" s="1640"/>
      <c r="EDY70" s="1640"/>
      <c r="EDZ70" s="1640"/>
      <c r="EEA70" s="1640"/>
      <c r="EEB70" s="1640"/>
      <c r="EEC70" s="1640"/>
      <c r="EED70" s="1640"/>
      <c r="EEE70" s="1640"/>
      <c r="EEF70" s="1640"/>
      <c r="EEG70" s="1640"/>
      <c r="EEH70" s="1640"/>
      <c r="EEI70" s="1640"/>
      <c r="EEJ70" s="1640"/>
      <c r="EEK70" s="1640"/>
      <c r="EEL70" s="1640"/>
      <c r="EEM70" s="1640"/>
      <c r="EEN70" s="1640"/>
      <c r="EEO70" s="1640"/>
      <c r="EEP70" s="1640"/>
      <c r="EEQ70" s="1640"/>
      <c r="EER70" s="1640"/>
      <c r="EES70" s="1640"/>
      <c r="EET70" s="1640"/>
      <c r="EEU70" s="1640"/>
      <c r="EEV70" s="1640"/>
      <c r="EEW70" s="1640"/>
      <c r="EEX70" s="1640"/>
      <c r="EEY70" s="1640"/>
      <c r="EEZ70" s="1640"/>
      <c r="EFA70" s="1640"/>
      <c r="EFB70" s="1640"/>
      <c r="EFC70" s="1640"/>
      <c r="EFD70" s="1640"/>
      <c r="EFE70" s="1640"/>
      <c r="EFF70" s="1640"/>
      <c r="EFG70" s="1640"/>
      <c r="EFH70" s="1640"/>
      <c r="EFI70" s="1640"/>
      <c r="EFJ70" s="1640"/>
      <c r="EFK70" s="1640"/>
      <c r="EFL70" s="1640"/>
      <c r="EFM70" s="1640"/>
      <c r="EFN70" s="1640"/>
      <c r="EFO70" s="1640"/>
      <c r="EFP70" s="1640"/>
      <c r="EFQ70" s="1640"/>
      <c r="EFR70" s="1640"/>
      <c r="EFS70" s="1640"/>
      <c r="EFT70" s="1640"/>
      <c r="EFU70" s="1640"/>
      <c r="EFV70" s="1640"/>
      <c r="EFW70" s="1640"/>
      <c r="EFX70" s="1640"/>
      <c r="EFY70" s="1640"/>
      <c r="EFZ70" s="1640"/>
      <c r="EGA70" s="1640"/>
      <c r="EGB70" s="1640"/>
      <c r="EGC70" s="1640"/>
      <c r="EGD70" s="1640"/>
      <c r="EGE70" s="1640"/>
      <c r="EGF70" s="1640"/>
      <c r="EGG70" s="1640"/>
      <c r="EGH70" s="1640"/>
      <c r="EGI70" s="1640"/>
      <c r="EGJ70" s="1640"/>
      <c r="EGK70" s="1640"/>
      <c r="EGL70" s="1640"/>
      <c r="EGM70" s="1640"/>
      <c r="EGN70" s="1640"/>
      <c r="EGO70" s="1640"/>
      <c r="EGP70" s="1640"/>
      <c r="EGQ70" s="1640"/>
      <c r="EGR70" s="1640"/>
      <c r="EGS70" s="1640"/>
      <c r="EGT70" s="1640"/>
      <c r="EGU70" s="1640"/>
      <c r="EGV70" s="1640"/>
      <c r="EGW70" s="1640"/>
      <c r="EGX70" s="1640"/>
      <c r="EGY70" s="1640"/>
      <c r="EGZ70" s="1640"/>
      <c r="EHA70" s="1640"/>
      <c r="EHB70" s="1640"/>
      <c r="EHC70" s="1640"/>
      <c r="EHD70" s="1640"/>
      <c r="EHE70" s="1640"/>
      <c r="EHF70" s="1640"/>
      <c r="EHG70" s="1640"/>
      <c r="EHH70" s="1640"/>
      <c r="EHI70" s="1640"/>
      <c r="EHJ70" s="1640"/>
      <c r="EHK70" s="1640"/>
      <c r="EHL70" s="1640"/>
      <c r="EHM70" s="1640"/>
      <c r="EHN70" s="1640"/>
      <c r="EHO70" s="1640"/>
      <c r="EHP70" s="1640"/>
      <c r="EHQ70" s="1640"/>
      <c r="EHR70" s="1640"/>
      <c r="EHS70" s="1640"/>
      <c r="EHT70" s="1640"/>
      <c r="EHU70" s="1640"/>
      <c r="EHV70" s="1640"/>
      <c r="EHW70" s="1640"/>
      <c r="EHX70" s="1640"/>
      <c r="EHY70" s="1640"/>
      <c r="EHZ70" s="1640"/>
      <c r="EIA70" s="1640"/>
      <c r="EIB70" s="1640"/>
      <c r="EIC70" s="1640"/>
      <c r="EID70" s="1640"/>
      <c r="EIE70" s="1640"/>
      <c r="EIF70" s="1640"/>
      <c r="EIG70" s="1640"/>
      <c r="EIH70" s="1640"/>
      <c r="EII70" s="1640"/>
      <c r="EIJ70" s="1640"/>
      <c r="EIK70" s="1640"/>
      <c r="EIL70" s="1640"/>
      <c r="EIM70" s="1640"/>
      <c r="EIN70" s="1640"/>
      <c r="EIO70" s="1640"/>
      <c r="EIP70" s="1640"/>
      <c r="EIQ70" s="1640"/>
      <c r="EIR70" s="1640"/>
      <c r="EIS70" s="1640"/>
      <c r="EIT70" s="1640"/>
      <c r="EIU70" s="1640"/>
      <c r="EIV70" s="1640"/>
      <c r="EIW70" s="1640"/>
      <c r="EIX70" s="1640"/>
      <c r="EIY70" s="1640"/>
      <c r="EIZ70" s="1640"/>
      <c r="EJA70" s="1640"/>
      <c r="EJB70" s="1640"/>
      <c r="EJC70" s="1640"/>
      <c r="EJD70" s="1640"/>
      <c r="EJE70" s="1640"/>
      <c r="EJF70" s="1640"/>
      <c r="EJG70" s="1640"/>
      <c r="EJH70" s="1640"/>
      <c r="EJI70" s="1640"/>
      <c r="EJJ70" s="1640"/>
      <c r="EJK70" s="1640"/>
      <c r="EJL70" s="1640"/>
      <c r="EJM70" s="1640"/>
      <c r="EJN70" s="1640"/>
      <c r="EJO70" s="1640"/>
      <c r="EJP70" s="1640"/>
      <c r="EJQ70" s="1640"/>
      <c r="EJR70" s="1640"/>
      <c r="EJS70" s="1640"/>
      <c r="EJT70" s="1640"/>
      <c r="EJU70" s="1640"/>
      <c r="EJV70" s="1640"/>
      <c r="EJW70" s="1640"/>
      <c r="EJX70" s="1640"/>
      <c r="EJY70" s="1640"/>
      <c r="EJZ70" s="1640"/>
      <c r="EKA70" s="1640"/>
      <c r="EKB70" s="1640"/>
      <c r="EKC70" s="1640"/>
      <c r="EKD70" s="1640"/>
      <c r="EKE70" s="1640"/>
      <c r="EKF70" s="1640"/>
      <c r="EKG70" s="1640"/>
      <c r="EKH70" s="1640"/>
      <c r="EKI70" s="1640"/>
      <c r="EKJ70" s="1640"/>
      <c r="EKK70" s="1640"/>
      <c r="EKL70" s="1640"/>
      <c r="EKM70" s="1640"/>
      <c r="EKN70" s="1640"/>
      <c r="EKO70" s="1640"/>
      <c r="EKP70" s="1640"/>
      <c r="EKQ70" s="1640"/>
      <c r="EKR70" s="1640"/>
      <c r="EKS70" s="1640"/>
      <c r="EKT70" s="1640"/>
      <c r="EKU70" s="1640"/>
      <c r="EKV70" s="1640"/>
      <c r="EKW70" s="1640"/>
      <c r="EKX70" s="1640"/>
      <c r="EKY70" s="1640"/>
      <c r="EKZ70" s="1640"/>
      <c r="ELA70" s="1640"/>
      <c r="ELB70" s="1640"/>
      <c r="ELC70" s="1640"/>
      <c r="ELD70" s="1640"/>
      <c r="ELE70" s="1640"/>
      <c r="ELF70" s="1640"/>
      <c r="ELG70" s="1640"/>
      <c r="ELH70" s="1640"/>
      <c r="ELI70" s="1640"/>
      <c r="ELJ70" s="1640"/>
      <c r="ELK70" s="1640"/>
      <c r="ELL70" s="1640"/>
      <c r="ELM70" s="1640"/>
      <c r="ELN70" s="1640"/>
      <c r="ELO70" s="1640"/>
      <c r="ELP70" s="1640"/>
      <c r="ELQ70" s="1640"/>
      <c r="ELR70" s="1640"/>
      <c r="ELS70" s="1640"/>
      <c r="ELT70" s="1640"/>
      <c r="ELU70" s="1640"/>
      <c r="ELV70" s="1640"/>
      <c r="ELW70" s="1640"/>
      <c r="ELX70" s="1640"/>
      <c r="ELY70" s="1640"/>
      <c r="ELZ70" s="1640"/>
      <c r="EMA70" s="1640"/>
      <c r="EMB70" s="1640"/>
      <c r="EMC70" s="1640"/>
      <c r="EMD70" s="1640"/>
      <c r="EME70" s="1640"/>
      <c r="EMF70" s="1640"/>
      <c r="EMG70" s="1640"/>
      <c r="EMH70" s="1640"/>
      <c r="EMI70" s="1640"/>
      <c r="EMJ70" s="1640"/>
      <c r="EMK70" s="1640"/>
      <c r="EML70" s="1640"/>
      <c r="EMM70" s="1640"/>
      <c r="EMN70" s="1640"/>
      <c r="EMO70" s="1640"/>
      <c r="EMP70" s="1640"/>
      <c r="EMQ70" s="1640"/>
      <c r="EMR70" s="1640"/>
      <c r="EMS70" s="1640"/>
      <c r="EMT70" s="1640"/>
      <c r="EMU70" s="1640"/>
      <c r="EMV70" s="1640"/>
      <c r="EMW70" s="1640"/>
      <c r="EMX70" s="1640"/>
      <c r="EMY70" s="1640"/>
      <c r="EMZ70" s="1640"/>
      <c r="ENA70" s="1640"/>
      <c r="ENB70" s="1640"/>
      <c r="ENC70" s="1640"/>
      <c r="END70" s="1640"/>
      <c r="ENE70" s="1640"/>
      <c r="ENF70" s="1640"/>
      <c r="ENG70" s="1640"/>
      <c r="ENH70" s="1640"/>
      <c r="ENI70" s="1640"/>
      <c r="ENJ70" s="1640"/>
      <c r="ENK70" s="1640"/>
      <c r="ENL70" s="1640"/>
      <c r="ENM70" s="1640"/>
      <c r="ENN70" s="1640"/>
      <c r="ENO70" s="1640"/>
      <c r="ENP70" s="1640"/>
      <c r="ENQ70" s="1640"/>
      <c r="ENR70" s="1640"/>
      <c r="ENS70" s="1640"/>
      <c r="ENT70" s="1640"/>
      <c r="ENU70" s="1640"/>
      <c r="ENV70" s="1640"/>
      <c r="ENW70" s="1640"/>
      <c r="ENX70" s="1640"/>
      <c r="ENY70" s="1640"/>
      <c r="ENZ70" s="1640"/>
      <c r="EOA70" s="1640"/>
      <c r="EOB70" s="1640"/>
      <c r="EOC70" s="1640"/>
      <c r="EOD70" s="1640"/>
      <c r="EOE70" s="1640"/>
      <c r="EOF70" s="1640"/>
      <c r="EOG70" s="1640"/>
      <c r="EOH70" s="1640"/>
      <c r="EOI70" s="1640"/>
      <c r="EOJ70" s="1640"/>
      <c r="EOK70" s="1640"/>
      <c r="EOL70" s="1640"/>
      <c r="EOM70" s="1640"/>
      <c r="EON70" s="1640"/>
      <c r="EOO70" s="1640"/>
      <c r="EOP70" s="1640"/>
      <c r="EOQ70" s="1640"/>
      <c r="EOR70" s="1640"/>
      <c r="EOS70" s="1640"/>
      <c r="EOT70" s="1640"/>
      <c r="EOU70" s="1640"/>
      <c r="EOV70" s="1640"/>
      <c r="EOW70" s="1640"/>
      <c r="EOX70" s="1640"/>
      <c r="EOY70" s="1640"/>
      <c r="EOZ70" s="1640"/>
      <c r="EPA70" s="1640"/>
      <c r="EPB70" s="1640"/>
      <c r="EPC70" s="1640"/>
      <c r="EPD70" s="1640"/>
      <c r="EPE70" s="1640"/>
      <c r="EPF70" s="1640"/>
      <c r="EPG70" s="1640"/>
      <c r="EPH70" s="1640"/>
      <c r="EPI70" s="1640"/>
      <c r="EPJ70" s="1640"/>
      <c r="EPK70" s="1640"/>
      <c r="EPL70" s="1640"/>
      <c r="EPM70" s="1640"/>
      <c r="EPN70" s="1640"/>
      <c r="EPO70" s="1640"/>
      <c r="EPP70" s="1640"/>
      <c r="EPQ70" s="1640"/>
      <c r="EPR70" s="1640"/>
      <c r="EPS70" s="1640"/>
      <c r="EPT70" s="1640"/>
      <c r="EPU70" s="1640"/>
      <c r="EPV70" s="1640"/>
      <c r="EPW70" s="1640"/>
      <c r="EPX70" s="1640"/>
      <c r="EPY70" s="1640"/>
      <c r="EPZ70" s="1640"/>
      <c r="EQA70" s="1640"/>
      <c r="EQB70" s="1640"/>
      <c r="EQC70" s="1640"/>
      <c r="EQD70" s="1640"/>
      <c r="EQE70" s="1640"/>
      <c r="EQF70" s="1640"/>
      <c r="EQG70" s="1640"/>
      <c r="EQH70" s="1640"/>
      <c r="EQI70" s="1640"/>
      <c r="EQJ70" s="1640"/>
      <c r="EQK70" s="1640"/>
      <c r="EQL70" s="1640"/>
      <c r="EQM70" s="1640"/>
      <c r="EQN70" s="1640"/>
      <c r="EQO70" s="1640"/>
      <c r="EQP70" s="1640"/>
      <c r="EQQ70" s="1640"/>
      <c r="EQR70" s="1640"/>
      <c r="EQS70" s="1640"/>
      <c r="EQT70" s="1640"/>
      <c r="EQU70" s="1640"/>
      <c r="EQV70" s="1640"/>
      <c r="EQW70" s="1640"/>
      <c r="EQX70" s="1640"/>
      <c r="EQY70" s="1640"/>
      <c r="EQZ70" s="1640"/>
      <c r="ERA70" s="1640"/>
      <c r="ERB70" s="1640"/>
      <c r="ERC70" s="1640"/>
      <c r="ERD70" s="1640"/>
      <c r="ERE70" s="1640"/>
      <c r="ERF70" s="1640"/>
      <c r="ERG70" s="1640"/>
      <c r="ERH70" s="1640"/>
      <c r="ERI70" s="1640"/>
      <c r="ERJ70" s="1640"/>
      <c r="ERK70" s="1640"/>
      <c r="ERL70" s="1640"/>
      <c r="ERM70" s="1640"/>
      <c r="ERN70" s="1640"/>
      <c r="ERO70" s="1640"/>
      <c r="ERP70" s="1640"/>
      <c r="ERQ70" s="1640"/>
      <c r="ERR70" s="1640"/>
      <c r="ERS70" s="1640"/>
      <c r="ERT70" s="1640"/>
      <c r="ERU70" s="1640"/>
      <c r="ERV70" s="1640"/>
      <c r="ERW70" s="1640"/>
      <c r="ERX70" s="1640"/>
      <c r="ERY70" s="1640"/>
      <c r="ERZ70" s="1640"/>
      <c r="ESA70" s="1640"/>
      <c r="ESB70" s="1640"/>
      <c r="ESC70" s="1640"/>
      <c r="ESD70" s="1640"/>
      <c r="ESE70" s="1640"/>
      <c r="ESF70" s="1640"/>
      <c r="ESG70" s="1640"/>
      <c r="ESH70" s="1640"/>
      <c r="ESI70" s="1640"/>
      <c r="ESJ70" s="1640"/>
      <c r="ESK70" s="1640"/>
      <c r="ESL70" s="1640"/>
      <c r="ESM70" s="1640"/>
      <c r="ESN70" s="1640"/>
      <c r="ESO70" s="1640"/>
      <c r="ESP70" s="1640"/>
      <c r="ESQ70" s="1640"/>
      <c r="ESR70" s="1640"/>
      <c r="ESS70" s="1640"/>
      <c r="EST70" s="1640"/>
      <c r="ESU70" s="1640"/>
      <c r="ESV70" s="1640"/>
      <c r="ESW70" s="1640"/>
      <c r="ESX70" s="1640"/>
      <c r="ESY70" s="1640"/>
      <c r="ESZ70" s="1640"/>
      <c r="ETA70" s="1640"/>
      <c r="ETB70" s="1640"/>
      <c r="ETC70" s="1640"/>
      <c r="ETD70" s="1640"/>
      <c r="ETE70" s="1640"/>
      <c r="ETF70" s="1640"/>
      <c r="ETG70" s="1640"/>
      <c r="ETH70" s="1640"/>
      <c r="ETI70" s="1640"/>
      <c r="ETJ70" s="1640"/>
      <c r="ETK70" s="1640"/>
      <c r="ETL70" s="1640"/>
      <c r="ETM70" s="1640"/>
      <c r="ETN70" s="1640"/>
      <c r="ETO70" s="1640"/>
      <c r="ETP70" s="1640"/>
      <c r="ETQ70" s="1640"/>
      <c r="ETR70" s="1640"/>
      <c r="ETS70" s="1640"/>
      <c r="ETT70" s="1640"/>
      <c r="ETU70" s="1640"/>
      <c r="ETV70" s="1640"/>
      <c r="ETW70" s="1640"/>
      <c r="ETX70" s="1640"/>
      <c r="ETY70" s="1640"/>
      <c r="ETZ70" s="1640"/>
      <c r="EUA70" s="1640"/>
      <c r="EUB70" s="1640"/>
      <c r="EUC70" s="1640"/>
      <c r="EUD70" s="1640"/>
      <c r="EUE70" s="1640"/>
      <c r="EUF70" s="1640"/>
      <c r="EUG70" s="1640"/>
      <c r="EUH70" s="1640"/>
      <c r="EUI70" s="1640"/>
      <c r="EUJ70" s="1640"/>
      <c r="EUK70" s="1640"/>
      <c r="EUL70" s="1640"/>
      <c r="EUM70" s="1640"/>
      <c r="EUN70" s="1640"/>
      <c r="EUO70" s="1640"/>
      <c r="EUP70" s="1640"/>
      <c r="EUQ70" s="1640"/>
      <c r="EUR70" s="1640"/>
      <c r="EUS70" s="1640"/>
      <c r="EUT70" s="1640"/>
      <c r="EUU70" s="1640"/>
      <c r="EUV70" s="1640"/>
      <c r="EUW70" s="1640"/>
      <c r="EUX70" s="1640"/>
      <c r="EUY70" s="1640"/>
      <c r="EUZ70" s="1640"/>
      <c r="EVA70" s="1640"/>
      <c r="EVB70" s="1640"/>
      <c r="EVC70" s="1640"/>
      <c r="EVD70" s="1640"/>
      <c r="EVE70" s="1640"/>
      <c r="EVF70" s="1640"/>
      <c r="EVG70" s="1640"/>
      <c r="EVH70" s="1640"/>
      <c r="EVI70" s="1640"/>
      <c r="EVJ70" s="1640"/>
      <c r="EVK70" s="1640"/>
      <c r="EVL70" s="1640"/>
      <c r="EVM70" s="1640"/>
      <c r="EVN70" s="1640"/>
      <c r="EVO70" s="1640"/>
      <c r="EVP70" s="1640"/>
      <c r="EVQ70" s="1640"/>
      <c r="EVR70" s="1640"/>
      <c r="EVS70" s="1640"/>
      <c r="EVT70" s="1640"/>
      <c r="EVU70" s="1640"/>
      <c r="EVV70" s="1640"/>
      <c r="EVW70" s="1640"/>
      <c r="EVX70" s="1640"/>
      <c r="EVY70" s="1640"/>
      <c r="EVZ70" s="1640"/>
      <c r="EWA70" s="1640"/>
      <c r="EWB70" s="1640"/>
      <c r="EWC70" s="1640"/>
      <c r="EWD70" s="1640"/>
      <c r="EWE70" s="1640"/>
      <c r="EWF70" s="1640"/>
      <c r="EWG70" s="1640"/>
      <c r="EWH70" s="1640"/>
      <c r="EWI70" s="1640"/>
      <c r="EWJ70" s="1640"/>
      <c r="EWK70" s="1640"/>
      <c r="EWL70" s="1640"/>
      <c r="EWM70" s="1640"/>
      <c r="EWN70" s="1640"/>
      <c r="EWO70" s="1640"/>
      <c r="EWP70" s="1640"/>
      <c r="EWQ70" s="1640"/>
      <c r="EWR70" s="1640"/>
      <c r="EWS70" s="1640"/>
      <c r="EWT70" s="1640"/>
      <c r="EWU70" s="1640"/>
      <c r="EWV70" s="1640"/>
      <c r="EWW70" s="1640"/>
      <c r="EWX70" s="1640"/>
      <c r="EWY70" s="1640"/>
      <c r="EWZ70" s="1640"/>
      <c r="EXA70" s="1640"/>
      <c r="EXB70" s="1640"/>
      <c r="EXC70" s="1640"/>
      <c r="EXD70" s="1640"/>
      <c r="EXE70" s="1640"/>
      <c r="EXF70" s="1640"/>
      <c r="EXG70" s="1640"/>
      <c r="EXH70" s="1640"/>
      <c r="EXI70" s="1640"/>
      <c r="EXJ70" s="1640"/>
      <c r="EXK70" s="1640"/>
      <c r="EXL70" s="1640"/>
      <c r="EXM70" s="1640"/>
      <c r="EXN70" s="1640"/>
      <c r="EXO70" s="1640"/>
      <c r="EXP70" s="1640"/>
      <c r="EXQ70" s="1640"/>
      <c r="EXR70" s="1640"/>
      <c r="EXS70" s="1640"/>
      <c r="EXT70" s="1640"/>
      <c r="EXU70" s="1640"/>
      <c r="EXV70" s="1640"/>
      <c r="EXW70" s="1640"/>
      <c r="EXX70" s="1640"/>
      <c r="EXY70" s="1640"/>
      <c r="EXZ70" s="1640"/>
      <c r="EYA70" s="1640"/>
      <c r="EYB70" s="1640"/>
      <c r="EYC70" s="1640"/>
      <c r="EYD70" s="1640"/>
      <c r="EYE70" s="1640"/>
      <c r="EYF70" s="1640"/>
      <c r="EYG70" s="1640"/>
      <c r="EYH70" s="1640"/>
      <c r="EYI70" s="1640"/>
      <c r="EYJ70" s="1640"/>
      <c r="EYK70" s="1640"/>
      <c r="EYL70" s="1640"/>
      <c r="EYM70" s="1640"/>
      <c r="EYN70" s="1640"/>
      <c r="EYO70" s="1640"/>
      <c r="EYP70" s="1640"/>
      <c r="EYQ70" s="1640"/>
      <c r="EYR70" s="1640"/>
      <c r="EYS70" s="1640"/>
      <c r="EYT70" s="1640"/>
      <c r="EYU70" s="1640"/>
      <c r="EYV70" s="1640"/>
      <c r="EYW70" s="1640"/>
      <c r="EYX70" s="1640"/>
      <c r="EYY70" s="1640"/>
      <c r="EYZ70" s="1640"/>
      <c r="EZA70" s="1640"/>
      <c r="EZB70" s="1640"/>
      <c r="EZC70" s="1640"/>
      <c r="EZD70" s="1640"/>
      <c r="EZE70" s="1640"/>
      <c r="EZF70" s="1640"/>
      <c r="EZG70" s="1640"/>
      <c r="EZH70" s="1640"/>
      <c r="EZI70" s="1640"/>
      <c r="EZJ70" s="1640"/>
      <c r="EZK70" s="1640"/>
      <c r="EZL70" s="1640"/>
      <c r="EZM70" s="1640"/>
      <c r="EZN70" s="1640"/>
      <c r="EZO70" s="1640"/>
      <c r="EZP70" s="1640"/>
      <c r="EZQ70" s="1640"/>
      <c r="EZR70" s="1640"/>
      <c r="EZS70" s="1640"/>
      <c r="EZT70" s="1640"/>
      <c r="EZU70" s="1640"/>
      <c r="EZV70" s="1640"/>
      <c r="EZW70" s="1640"/>
      <c r="EZX70" s="1640"/>
      <c r="EZY70" s="1640"/>
      <c r="EZZ70" s="1640"/>
      <c r="FAA70" s="1640"/>
      <c r="FAB70" s="1640"/>
      <c r="FAC70" s="1640"/>
      <c r="FAD70" s="1640"/>
      <c r="FAE70" s="1640"/>
      <c r="FAF70" s="1640"/>
      <c r="FAG70" s="1640"/>
      <c r="FAH70" s="1640"/>
      <c r="FAI70" s="1640"/>
      <c r="FAJ70" s="1640"/>
      <c r="FAK70" s="1640"/>
      <c r="FAL70" s="1640"/>
      <c r="FAM70" s="1640"/>
      <c r="FAN70" s="1640"/>
      <c r="FAO70" s="1640"/>
      <c r="FAP70" s="1640"/>
      <c r="FAQ70" s="1640"/>
      <c r="FAR70" s="1640"/>
      <c r="FAS70" s="1640"/>
      <c r="FAT70" s="1640"/>
      <c r="FAU70" s="1640"/>
      <c r="FAV70" s="1640"/>
      <c r="FAW70" s="1640"/>
      <c r="FAX70" s="1640"/>
      <c r="FAY70" s="1640"/>
      <c r="FAZ70" s="1640"/>
      <c r="FBA70" s="1640"/>
      <c r="FBB70" s="1640"/>
      <c r="FBC70" s="1640"/>
      <c r="FBD70" s="1640"/>
      <c r="FBE70" s="1640"/>
      <c r="FBF70" s="1640"/>
      <c r="FBG70" s="1640"/>
      <c r="FBH70" s="1640"/>
      <c r="FBI70" s="1640"/>
      <c r="FBJ70" s="1640"/>
      <c r="FBK70" s="1640"/>
      <c r="FBL70" s="1640"/>
      <c r="FBM70" s="1640"/>
      <c r="FBN70" s="1640"/>
      <c r="FBO70" s="1640"/>
      <c r="FBP70" s="1640"/>
      <c r="FBQ70" s="1640"/>
      <c r="FBR70" s="1640"/>
      <c r="FBS70" s="1640"/>
      <c r="FBT70" s="1640"/>
      <c r="FBU70" s="1640"/>
      <c r="FBV70" s="1640"/>
      <c r="FBW70" s="1640"/>
      <c r="FBX70" s="1640"/>
      <c r="FBY70" s="1640"/>
      <c r="FBZ70" s="1640"/>
      <c r="FCA70" s="1640"/>
      <c r="FCB70" s="1640"/>
      <c r="FCC70" s="1640"/>
      <c r="FCD70" s="1640"/>
      <c r="FCE70" s="1640"/>
      <c r="FCF70" s="1640"/>
      <c r="FCG70" s="1640"/>
      <c r="FCH70" s="1640"/>
      <c r="FCI70" s="1640"/>
      <c r="FCJ70" s="1640"/>
      <c r="FCK70" s="1640"/>
      <c r="FCL70" s="1640"/>
      <c r="FCM70" s="1640"/>
      <c r="FCN70" s="1640"/>
      <c r="FCO70" s="1640"/>
      <c r="FCP70" s="1640"/>
      <c r="FCQ70" s="1640"/>
      <c r="FCR70" s="1640"/>
      <c r="FCS70" s="1640"/>
      <c r="FCT70" s="1640"/>
      <c r="FCU70" s="1640"/>
      <c r="FCV70" s="1640"/>
      <c r="FCW70" s="1640"/>
      <c r="FCX70" s="1640"/>
      <c r="FCY70" s="1640"/>
      <c r="FCZ70" s="1640"/>
      <c r="FDA70" s="1640"/>
      <c r="FDB70" s="1640"/>
      <c r="FDC70" s="1640"/>
      <c r="FDD70" s="1640"/>
      <c r="FDE70" s="1640"/>
      <c r="FDF70" s="1640"/>
      <c r="FDG70" s="1640"/>
      <c r="FDH70" s="1640"/>
      <c r="FDI70" s="1640"/>
      <c r="FDJ70" s="1640"/>
      <c r="FDK70" s="1640"/>
      <c r="FDL70" s="1640"/>
      <c r="FDM70" s="1640"/>
      <c r="FDN70" s="1640"/>
      <c r="FDO70" s="1640"/>
      <c r="FDP70" s="1640"/>
      <c r="FDQ70" s="1640"/>
      <c r="FDR70" s="1640"/>
      <c r="FDS70" s="1640"/>
      <c r="FDT70" s="1640"/>
      <c r="FDU70" s="1640"/>
      <c r="FDV70" s="1640"/>
      <c r="FDW70" s="1640"/>
      <c r="FDX70" s="1640"/>
      <c r="FDY70" s="1640"/>
      <c r="FDZ70" s="1640"/>
      <c r="FEA70" s="1640"/>
      <c r="FEB70" s="1640"/>
      <c r="FEC70" s="1640"/>
      <c r="FED70" s="1640"/>
      <c r="FEE70" s="1640"/>
      <c r="FEF70" s="1640"/>
      <c r="FEG70" s="1640"/>
      <c r="FEH70" s="1640"/>
      <c r="FEI70" s="1640"/>
      <c r="FEJ70" s="1640"/>
      <c r="FEK70" s="1640"/>
      <c r="FEL70" s="1640"/>
      <c r="FEM70" s="1640"/>
      <c r="FEN70" s="1640"/>
      <c r="FEO70" s="1640"/>
      <c r="FEP70" s="1640"/>
      <c r="FEQ70" s="1640"/>
      <c r="FER70" s="1640"/>
      <c r="FES70" s="1640"/>
      <c r="FET70" s="1640"/>
      <c r="FEU70" s="1640"/>
      <c r="FEV70" s="1640"/>
      <c r="FEW70" s="1640"/>
      <c r="FEX70" s="1640"/>
      <c r="FEY70" s="1640"/>
      <c r="FEZ70" s="1640"/>
      <c r="FFA70" s="1640"/>
      <c r="FFB70" s="1640"/>
      <c r="FFC70" s="1640"/>
      <c r="FFD70" s="1640"/>
      <c r="FFE70" s="1640"/>
      <c r="FFF70" s="1640"/>
      <c r="FFG70" s="1640"/>
      <c r="FFH70" s="1640"/>
      <c r="FFI70" s="1640"/>
      <c r="FFJ70" s="1640"/>
      <c r="FFK70" s="1640"/>
      <c r="FFL70" s="1640"/>
      <c r="FFM70" s="1640"/>
      <c r="FFN70" s="1640"/>
      <c r="FFO70" s="1640"/>
      <c r="FFP70" s="1640"/>
      <c r="FFQ70" s="1640"/>
      <c r="FFR70" s="1640"/>
      <c r="FFS70" s="1640"/>
      <c r="FFT70" s="1640"/>
      <c r="FFU70" s="1640"/>
      <c r="FFV70" s="1640"/>
      <c r="FFW70" s="1640"/>
      <c r="FFX70" s="1640"/>
      <c r="FFY70" s="1640"/>
      <c r="FFZ70" s="1640"/>
      <c r="FGA70" s="1640"/>
      <c r="FGB70" s="1640"/>
      <c r="FGC70" s="1640"/>
      <c r="FGD70" s="1640"/>
      <c r="FGE70" s="1640"/>
      <c r="FGF70" s="1640"/>
      <c r="FGG70" s="1640"/>
      <c r="FGH70" s="1640"/>
      <c r="FGI70" s="1640"/>
      <c r="FGJ70" s="1640"/>
      <c r="FGK70" s="1640"/>
      <c r="FGL70" s="1640"/>
      <c r="FGM70" s="1640"/>
      <c r="FGN70" s="1640"/>
      <c r="FGO70" s="1640"/>
      <c r="FGP70" s="1640"/>
      <c r="FGQ70" s="1640"/>
      <c r="FGR70" s="1640"/>
      <c r="FGS70" s="1640"/>
      <c r="FGT70" s="1640"/>
      <c r="FGU70" s="1640"/>
      <c r="FGV70" s="1640"/>
      <c r="FGW70" s="1640"/>
      <c r="FGX70" s="1640"/>
      <c r="FGY70" s="1640"/>
      <c r="FGZ70" s="1640"/>
      <c r="FHA70" s="1640"/>
      <c r="FHB70" s="1640"/>
      <c r="FHC70" s="1640"/>
      <c r="FHD70" s="1640"/>
      <c r="FHE70" s="1640"/>
      <c r="FHF70" s="1640"/>
      <c r="FHG70" s="1640"/>
      <c r="FHH70" s="1640"/>
      <c r="FHI70" s="1640"/>
      <c r="FHJ70" s="1640"/>
      <c r="FHK70" s="1640"/>
      <c r="FHL70" s="1640"/>
      <c r="FHM70" s="1640"/>
      <c r="FHN70" s="1640"/>
      <c r="FHO70" s="1640"/>
      <c r="FHP70" s="1640"/>
      <c r="FHQ70" s="1640"/>
      <c r="FHR70" s="1640"/>
      <c r="FHS70" s="1640"/>
      <c r="FHT70" s="1640"/>
      <c r="FHU70" s="1640"/>
      <c r="FHV70" s="1640"/>
      <c r="FHW70" s="1640"/>
      <c r="FHX70" s="1640"/>
      <c r="FHY70" s="1640"/>
      <c r="FHZ70" s="1640"/>
      <c r="FIA70" s="1640"/>
      <c r="FIB70" s="1640"/>
      <c r="FIC70" s="1640"/>
      <c r="FID70" s="1640"/>
      <c r="FIE70" s="1640"/>
      <c r="FIF70" s="1640"/>
      <c r="FIG70" s="1640"/>
      <c r="FIH70" s="1640"/>
      <c r="FII70" s="1640"/>
      <c r="FIJ70" s="1640"/>
      <c r="FIK70" s="1640"/>
      <c r="FIL70" s="1640"/>
      <c r="FIM70" s="1640"/>
      <c r="FIN70" s="1640"/>
      <c r="FIO70" s="1640"/>
      <c r="FIP70" s="1640"/>
      <c r="FIQ70" s="1640"/>
      <c r="FIR70" s="1640"/>
      <c r="FIS70" s="1640"/>
      <c r="FIT70" s="1640"/>
      <c r="FIU70" s="1640"/>
      <c r="FIV70" s="1640"/>
      <c r="FIW70" s="1640"/>
      <c r="FIX70" s="1640"/>
      <c r="FIY70" s="1640"/>
      <c r="FIZ70" s="1640"/>
      <c r="FJA70" s="1640"/>
      <c r="FJB70" s="1640"/>
      <c r="FJC70" s="1640"/>
      <c r="FJD70" s="1640"/>
      <c r="FJE70" s="1640"/>
      <c r="FJF70" s="1640"/>
      <c r="FJG70" s="1640"/>
      <c r="FJH70" s="1640"/>
      <c r="FJI70" s="1640"/>
      <c r="FJJ70" s="1640"/>
      <c r="FJK70" s="1640"/>
      <c r="FJL70" s="1640"/>
      <c r="FJM70" s="1640"/>
      <c r="FJN70" s="1640"/>
      <c r="FJO70" s="1640"/>
      <c r="FJP70" s="1640"/>
      <c r="FJQ70" s="1640"/>
      <c r="FJR70" s="1640"/>
      <c r="FJS70" s="1640"/>
      <c r="FJT70" s="1640"/>
      <c r="FJU70" s="1640"/>
      <c r="FJV70" s="1640"/>
      <c r="FJW70" s="1640"/>
      <c r="FJX70" s="1640"/>
      <c r="FJY70" s="1640"/>
      <c r="FJZ70" s="1640"/>
      <c r="FKA70" s="1640"/>
      <c r="FKB70" s="1640"/>
      <c r="FKC70" s="1640"/>
      <c r="FKD70" s="1640"/>
      <c r="FKE70" s="1640"/>
      <c r="FKF70" s="1640"/>
      <c r="FKG70" s="1640"/>
      <c r="FKH70" s="1640"/>
      <c r="FKI70" s="1640"/>
      <c r="FKJ70" s="1640"/>
      <c r="FKK70" s="1640"/>
      <c r="FKL70" s="1640"/>
      <c r="FKM70" s="1640"/>
      <c r="FKN70" s="1640"/>
      <c r="FKO70" s="1640"/>
      <c r="FKP70" s="1640"/>
      <c r="FKQ70" s="1640"/>
      <c r="FKR70" s="1640"/>
      <c r="FKS70" s="1640"/>
      <c r="FKT70" s="1640"/>
      <c r="FKU70" s="1640"/>
      <c r="FKV70" s="1640"/>
      <c r="FKW70" s="1640"/>
      <c r="FKX70" s="1640"/>
      <c r="FKY70" s="1640"/>
      <c r="FKZ70" s="1640"/>
      <c r="FLA70" s="1640"/>
      <c r="FLB70" s="1640"/>
      <c r="FLC70" s="1640"/>
      <c r="FLD70" s="1640"/>
      <c r="FLE70" s="1640"/>
      <c r="FLF70" s="1640"/>
      <c r="FLG70" s="1640"/>
      <c r="FLH70" s="1640"/>
      <c r="FLI70" s="1640"/>
      <c r="FLJ70" s="1640"/>
      <c r="FLK70" s="1640"/>
      <c r="FLL70" s="1640"/>
      <c r="FLM70" s="1640"/>
      <c r="FLN70" s="1640"/>
      <c r="FLO70" s="1640"/>
      <c r="FLP70" s="1640"/>
      <c r="FLQ70" s="1640"/>
      <c r="FLR70" s="1640"/>
      <c r="FLS70" s="1640"/>
      <c r="FLT70" s="1640"/>
      <c r="FLU70" s="1640"/>
      <c r="FLV70" s="1640"/>
      <c r="FLW70" s="1640"/>
      <c r="FLX70" s="1640"/>
      <c r="FLY70" s="1640"/>
      <c r="FLZ70" s="1640"/>
      <c r="FMA70" s="1640"/>
      <c r="FMB70" s="1640"/>
      <c r="FMC70" s="1640"/>
      <c r="FMD70" s="1640"/>
      <c r="FME70" s="1640"/>
      <c r="FMF70" s="1640"/>
      <c r="FMG70" s="1640"/>
      <c r="FMH70" s="1640"/>
      <c r="FMI70" s="1640"/>
      <c r="FMJ70" s="1640"/>
      <c r="FMK70" s="1640"/>
      <c r="FML70" s="1640"/>
      <c r="FMM70" s="1640"/>
      <c r="FMN70" s="1640"/>
      <c r="FMO70" s="1640"/>
      <c r="FMP70" s="1640"/>
      <c r="FMQ70" s="1640"/>
      <c r="FMR70" s="1640"/>
      <c r="FMS70" s="1640"/>
      <c r="FMT70" s="1640"/>
      <c r="FMU70" s="1640"/>
      <c r="FMV70" s="1640"/>
      <c r="FMW70" s="1640"/>
      <c r="FMX70" s="1640"/>
      <c r="FMY70" s="1640"/>
      <c r="FMZ70" s="1640"/>
      <c r="FNA70" s="1640"/>
      <c r="FNB70" s="1640"/>
      <c r="FNC70" s="1640"/>
      <c r="FND70" s="1640"/>
      <c r="FNE70" s="1640"/>
      <c r="FNF70" s="1640"/>
      <c r="FNG70" s="1640"/>
      <c r="FNH70" s="1640"/>
      <c r="FNI70" s="1640"/>
      <c r="FNJ70" s="1640"/>
      <c r="FNK70" s="1640"/>
      <c r="FNL70" s="1640"/>
      <c r="FNM70" s="1640"/>
      <c r="FNN70" s="1640"/>
      <c r="FNO70" s="1640"/>
      <c r="FNP70" s="1640"/>
      <c r="FNQ70" s="1640"/>
      <c r="FNR70" s="1640"/>
      <c r="FNS70" s="1640"/>
      <c r="FNT70" s="1640"/>
      <c r="FNU70" s="1640"/>
      <c r="FNV70" s="1640"/>
      <c r="FNW70" s="1640"/>
      <c r="FNX70" s="1640"/>
      <c r="FNY70" s="1640"/>
      <c r="FNZ70" s="1640"/>
      <c r="FOA70" s="1640"/>
      <c r="FOB70" s="1640"/>
      <c r="FOC70" s="1640"/>
      <c r="FOD70" s="1640"/>
      <c r="FOE70" s="1640"/>
      <c r="FOF70" s="1640"/>
      <c r="FOG70" s="1640"/>
      <c r="FOH70" s="1640"/>
      <c r="FOI70" s="1640"/>
      <c r="FOJ70" s="1640"/>
      <c r="FOK70" s="1640"/>
      <c r="FOL70" s="1640"/>
      <c r="FOM70" s="1640"/>
      <c r="FON70" s="1640"/>
      <c r="FOO70" s="1640"/>
      <c r="FOP70" s="1640"/>
      <c r="FOQ70" s="1640"/>
      <c r="FOR70" s="1640"/>
      <c r="FOS70" s="1640"/>
      <c r="FOT70" s="1640"/>
      <c r="FOU70" s="1640"/>
      <c r="FOV70" s="1640"/>
      <c r="FOW70" s="1640"/>
      <c r="FOX70" s="1640"/>
      <c r="FOY70" s="1640"/>
      <c r="FOZ70" s="1640"/>
      <c r="FPA70" s="1640"/>
      <c r="FPB70" s="1640"/>
      <c r="FPC70" s="1640"/>
      <c r="FPD70" s="1640"/>
      <c r="FPE70" s="1640"/>
      <c r="FPF70" s="1640"/>
      <c r="FPG70" s="1640"/>
      <c r="FPH70" s="1640"/>
      <c r="FPI70" s="1640"/>
      <c r="FPJ70" s="1640"/>
      <c r="FPK70" s="1640"/>
      <c r="FPL70" s="1640"/>
      <c r="FPM70" s="1640"/>
      <c r="FPN70" s="1640"/>
      <c r="FPO70" s="1640"/>
      <c r="FPP70" s="1640"/>
      <c r="FPQ70" s="1640"/>
      <c r="FPR70" s="1640"/>
      <c r="FPS70" s="1640"/>
      <c r="FPT70" s="1640"/>
      <c r="FPU70" s="1640"/>
      <c r="FPV70" s="1640"/>
      <c r="FPW70" s="1640"/>
      <c r="FPX70" s="1640"/>
      <c r="FPY70" s="1640"/>
      <c r="FPZ70" s="1640"/>
      <c r="FQA70" s="1640"/>
      <c r="FQB70" s="1640"/>
      <c r="FQC70" s="1640"/>
      <c r="FQD70" s="1640"/>
      <c r="FQE70" s="1640"/>
      <c r="FQF70" s="1640"/>
      <c r="FQG70" s="1640"/>
      <c r="FQH70" s="1640"/>
      <c r="FQI70" s="1640"/>
      <c r="FQJ70" s="1640"/>
      <c r="FQK70" s="1640"/>
      <c r="FQL70" s="1640"/>
      <c r="FQM70" s="1640"/>
      <c r="FQN70" s="1640"/>
      <c r="FQO70" s="1640"/>
      <c r="FQP70" s="1640"/>
      <c r="FQQ70" s="1640"/>
      <c r="FQR70" s="1640"/>
      <c r="FQS70" s="1640"/>
      <c r="FQT70" s="1640"/>
      <c r="FQU70" s="1640"/>
      <c r="FQV70" s="1640"/>
      <c r="FQW70" s="1640"/>
      <c r="FQX70" s="1640"/>
      <c r="FQY70" s="1640"/>
      <c r="FQZ70" s="1640"/>
      <c r="FRA70" s="1640"/>
      <c r="FRB70" s="1640"/>
      <c r="FRC70" s="1640"/>
      <c r="FRD70" s="1640"/>
      <c r="FRE70" s="1640"/>
      <c r="FRF70" s="1640"/>
      <c r="FRG70" s="1640"/>
      <c r="FRH70" s="1640"/>
      <c r="FRI70" s="1640"/>
      <c r="FRJ70" s="1640"/>
      <c r="FRK70" s="1640"/>
      <c r="FRL70" s="1640"/>
      <c r="FRM70" s="1640"/>
      <c r="FRN70" s="1640"/>
      <c r="FRO70" s="1640"/>
      <c r="FRP70" s="1640"/>
      <c r="FRQ70" s="1640"/>
      <c r="FRR70" s="1640"/>
      <c r="FRS70" s="1640"/>
      <c r="FRT70" s="1640"/>
      <c r="FRU70" s="1640"/>
      <c r="FRV70" s="1640"/>
      <c r="FRW70" s="1640"/>
      <c r="FRX70" s="1640"/>
      <c r="FRY70" s="1640"/>
      <c r="FRZ70" s="1640"/>
      <c r="FSA70" s="1640"/>
      <c r="FSB70" s="1640"/>
      <c r="FSC70" s="1640"/>
      <c r="FSD70" s="1640"/>
      <c r="FSE70" s="1640"/>
      <c r="FSF70" s="1640"/>
      <c r="FSG70" s="1640"/>
      <c r="FSH70" s="1640"/>
      <c r="FSI70" s="1640"/>
      <c r="FSJ70" s="1640"/>
      <c r="FSK70" s="1640"/>
      <c r="FSL70" s="1640"/>
      <c r="FSM70" s="1640"/>
      <c r="FSN70" s="1640"/>
      <c r="FSO70" s="1640"/>
      <c r="FSP70" s="1640"/>
      <c r="FSQ70" s="1640"/>
      <c r="FSR70" s="1640"/>
      <c r="FSS70" s="1640"/>
      <c r="FST70" s="1640"/>
      <c r="FSU70" s="1640"/>
      <c r="FSV70" s="1640"/>
      <c r="FSW70" s="1640"/>
      <c r="FSX70" s="1640"/>
      <c r="FSY70" s="1640"/>
      <c r="FSZ70" s="1640"/>
      <c r="FTA70" s="1640"/>
      <c r="FTB70" s="1640"/>
      <c r="FTC70" s="1640"/>
      <c r="FTD70" s="1640"/>
      <c r="FTE70" s="1640"/>
      <c r="FTF70" s="1640"/>
      <c r="FTG70" s="1640"/>
      <c r="FTH70" s="1640"/>
      <c r="FTI70" s="1640"/>
      <c r="FTJ70" s="1640"/>
      <c r="FTK70" s="1640"/>
      <c r="FTL70" s="1640"/>
      <c r="FTM70" s="1640"/>
      <c r="FTN70" s="1640"/>
      <c r="FTO70" s="1640"/>
      <c r="FTP70" s="1640"/>
      <c r="FTQ70" s="1640"/>
      <c r="FTR70" s="1640"/>
      <c r="FTS70" s="1640"/>
      <c r="FTT70" s="1640"/>
      <c r="FTU70" s="1640"/>
      <c r="FTV70" s="1640"/>
      <c r="FTW70" s="1640"/>
      <c r="FTX70" s="1640"/>
      <c r="FTY70" s="1640"/>
      <c r="FTZ70" s="1640"/>
      <c r="FUA70" s="1640"/>
      <c r="FUB70" s="1640"/>
      <c r="FUC70" s="1640"/>
      <c r="FUD70" s="1640"/>
      <c r="FUE70" s="1640"/>
      <c r="FUF70" s="1640"/>
      <c r="FUG70" s="1640"/>
      <c r="FUH70" s="1640"/>
      <c r="FUI70" s="1640"/>
      <c r="FUJ70" s="1640"/>
      <c r="FUK70" s="1640"/>
      <c r="FUL70" s="1640"/>
      <c r="FUM70" s="1640"/>
      <c r="FUN70" s="1640"/>
      <c r="FUO70" s="1640"/>
      <c r="FUP70" s="1640"/>
      <c r="FUQ70" s="1640"/>
      <c r="FUR70" s="1640"/>
      <c r="FUS70" s="1640"/>
      <c r="FUT70" s="1640"/>
      <c r="FUU70" s="1640"/>
      <c r="FUV70" s="1640"/>
      <c r="FUW70" s="1640"/>
      <c r="FUX70" s="1640"/>
      <c r="FUY70" s="1640"/>
      <c r="FUZ70" s="1640"/>
      <c r="FVA70" s="1640"/>
      <c r="FVB70" s="1640"/>
      <c r="FVC70" s="1640"/>
      <c r="FVD70" s="1640"/>
      <c r="FVE70" s="1640"/>
      <c r="FVF70" s="1640"/>
      <c r="FVG70" s="1640"/>
      <c r="FVH70" s="1640"/>
      <c r="FVI70" s="1640"/>
      <c r="FVJ70" s="1640"/>
      <c r="FVK70" s="1640"/>
      <c r="FVL70" s="1640"/>
      <c r="FVM70" s="1640"/>
      <c r="FVN70" s="1640"/>
      <c r="FVO70" s="1640"/>
      <c r="FVP70" s="1640"/>
      <c r="FVQ70" s="1640"/>
      <c r="FVR70" s="1640"/>
      <c r="FVS70" s="1640"/>
      <c r="FVT70" s="1640"/>
      <c r="FVU70" s="1640"/>
      <c r="FVV70" s="1640"/>
      <c r="FVW70" s="1640"/>
      <c r="FVX70" s="1640"/>
      <c r="FVY70" s="1640"/>
      <c r="FVZ70" s="1640"/>
      <c r="FWA70" s="1640"/>
      <c r="FWB70" s="1640"/>
      <c r="FWC70" s="1640"/>
      <c r="FWD70" s="1640"/>
      <c r="FWE70" s="1640"/>
      <c r="FWF70" s="1640"/>
      <c r="FWG70" s="1640"/>
      <c r="FWH70" s="1640"/>
      <c r="FWI70" s="1640"/>
      <c r="FWJ70" s="1640"/>
      <c r="FWK70" s="1640"/>
      <c r="FWL70" s="1640"/>
      <c r="FWM70" s="1640"/>
      <c r="FWN70" s="1640"/>
      <c r="FWO70" s="1640"/>
      <c r="FWP70" s="1640"/>
      <c r="FWQ70" s="1640"/>
      <c r="FWR70" s="1640"/>
      <c r="FWS70" s="1640"/>
      <c r="FWT70" s="1640"/>
      <c r="FWU70" s="1640"/>
      <c r="FWV70" s="1640"/>
      <c r="FWW70" s="1640"/>
      <c r="FWX70" s="1640"/>
      <c r="FWY70" s="1640"/>
      <c r="FWZ70" s="1640"/>
      <c r="FXA70" s="1640"/>
      <c r="FXB70" s="1640"/>
      <c r="FXC70" s="1640"/>
      <c r="FXD70" s="1640"/>
      <c r="FXE70" s="1640"/>
      <c r="FXF70" s="1640"/>
      <c r="FXG70" s="1640"/>
      <c r="FXH70" s="1640"/>
      <c r="FXI70" s="1640"/>
      <c r="FXJ70" s="1640"/>
      <c r="FXK70" s="1640"/>
      <c r="FXL70" s="1640"/>
      <c r="FXM70" s="1640"/>
      <c r="FXN70" s="1640"/>
      <c r="FXO70" s="1640"/>
      <c r="FXP70" s="1640"/>
      <c r="FXQ70" s="1640"/>
      <c r="FXR70" s="1640"/>
      <c r="FXS70" s="1640"/>
      <c r="FXT70" s="1640"/>
      <c r="FXU70" s="1640"/>
      <c r="FXV70" s="1640"/>
      <c r="FXW70" s="1640"/>
      <c r="FXX70" s="1640"/>
      <c r="FXY70" s="1640"/>
      <c r="FXZ70" s="1640"/>
      <c r="FYA70" s="1640"/>
      <c r="FYB70" s="1640"/>
      <c r="FYC70" s="1640"/>
      <c r="FYD70" s="1640"/>
      <c r="FYE70" s="1640"/>
      <c r="FYF70" s="1640"/>
      <c r="FYG70" s="1640"/>
      <c r="FYH70" s="1640"/>
      <c r="FYI70" s="1640"/>
      <c r="FYJ70" s="1640"/>
      <c r="FYK70" s="1640"/>
      <c r="FYL70" s="1640"/>
      <c r="FYM70" s="1640"/>
      <c r="FYN70" s="1640"/>
      <c r="FYO70" s="1640"/>
      <c r="FYP70" s="1640"/>
      <c r="FYQ70" s="1640"/>
      <c r="FYR70" s="1640"/>
      <c r="FYS70" s="1640"/>
      <c r="FYT70" s="1640"/>
      <c r="FYU70" s="1640"/>
      <c r="FYV70" s="1640"/>
      <c r="FYW70" s="1640"/>
      <c r="FYX70" s="1640"/>
      <c r="FYY70" s="1640"/>
      <c r="FYZ70" s="1640"/>
      <c r="FZA70" s="1640"/>
      <c r="FZB70" s="1640"/>
      <c r="FZC70" s="1640"/>
      <c r="FZD70" s="1640"/>
      <c r="FZE70" s="1640"/>
      <c r="FZF70" s="1640"/>
      <c r="FZG70" s="1640"/>
      <c r="FZH70" s="1640"/>
      <c r="FZI70" s="1640"/>
      <c r="FZJ70" s="1640"/>
      <c r="FZK70" s="1640"/>
      <c r="FZL70" s="1640"/>
      <c r="FZM70" s="1640"/>
      <c r="FZN70" s="1640"/>
      <c r="FZO70" s="1640"/>
      <c r="FZP70" s="1640"/>
      <c r="FZQ70" s="1640"/>
      <c r="FZR70" s="1640"/>
      <c r="FZS70" s="1640"/>
      <c r="FZT70" s="1640"/>
      <c r="FZU70" s="1640"/>
      <c r="FZV70" s="1640"/>
      <c r="FZW70" s="1640"/>
      <c r="FZX70" s="1640"/>
      <c r="FZY70" s="1640"/>
      <c r="FZZ70" s="1640"/>
      <c r="GAA70" s="1640"/>
      <c r="GAB70" s="1640"/>
      <c r="GAC70" s="1640"/>
      <c r="GAD70" s="1640"/>
      <c r="GAE70" s="1640"/>
      <c r="GAF70" s="1640"/>
      <c r="GAG70" s="1640"/>
      <c r="GAH70" s="1640"/>
      <c r="GAI70" s="1640"/>
      <c r="GAJ70" s="1640"/>
      <c r="GAK70" s="1640"/>
      <c r="GAL70" s="1640"/>
      <c r="GAM70" s="1640"/>
      <c r="GAN70" s="1640"/>
      <c r="GAO70" s="1640"/>
      <c r="GAP70" s="1640"/>
      <c r="GAQ70" s="1640"/>
      <c r="GAR70" s="1640"/>
      <c r="GAS70" s="1640"/>
      <c r="GAT70" s="1640"/>
      <c r="GAU70" s="1640"/>
      <c r="GAV70" s="1640"/>
      <c r="GAW70" s="1640"/>
      <c r="GAX70" s="1640"/>
      <c r="GAY70" s="1640"/>
      <c r="GAZ70" s="1640"/>
      <c r="GBA70" s="1640"/>
      <c r="GBB70" s="1640"/>
      <c r="GBC70" s="1640"/>
      <c r="GBD70" s="1640"/>
      <c r="GBE70" s="1640"/>
      <c r="GBF70" s="1640"/>
      <c r="GBG70" s="1640"/>
      <c r="GBH70" s="1640"/>
      <c r="GBI70" s="1640"/>
      <c r="GBJ70" s="1640"/>
      <c r="GBK70" s="1640"/>
      <c r="GBL70" s="1640"/>
      <c r="GBM70" s="1640"/>
      <c r="GBN70" s="1640"/>
      <c r="GBO70" s="1640"/>
      <c r="GBP70" s="1640"/>
      <c r="GBQ70" s="1640"/>
      <c r="GBR70" s="1640"/>
      <c r="GBS70" s="1640"/>
      <c r="GBT70" s="1640"/>
      <c r="GBU70" s="1640"/>
      <c r="GBV70" s="1640"/>
      <c r="GBW70" s="1640"/>
      <c r="GBX70" s="1640"/>
      <c r="GBY70" s="1640"/>
      <c r="GBZ70" s="1640"/>
      <c r="GCA70" s="1640"/>
      <c r="GCB70" s="1640"/>
      <c r="GCC70" s="1640"/>
      <c r="GCD70" s="1640"/>
      <c r="GCE70" s="1640"/>
      <c r="GCF70" s="1640"/>
      <c r="GCG70" s="1640"/>
      <c r="GCH70" s="1640"/>
      <c r="GCI70" s="1640"/>
      <c r="GCJ70" s="1640"/>
      <c r="GCK70" s="1640"/>
      <c r="GCL70" s="1640"/>
      <c r="GCM70" s="1640"/>
      <c r="GCN70" s="1640"/>
      <c r="GCO70" s="1640"/>
      <c r="GCP70" s="1640"/>
      <c r="GCQ70" s="1640"/>
      <c r="GCR70" s="1640"/>
      <c r="GCS70" s="1640"/>
      <c r="GCT70" s="1640"/>
      <c r="GCU70" s="1640"/>
      <c r="GCV70" s="1640"/>
      <c r="GCW70" s="1640"/>
      <c r="GCX70" s="1640"/>
      <c r="GCY70" s="1640"/>
      <c r="GCZ70" s="1640"/>
      <c r="GDA70" s="1640"/>
      <c r="GDB70" s="1640"/>
      <c r="GDC70" s="1640"/>
      <c r="GDD70" s="1640"/>
      <c r="GDE70" s="1640"/>
      <c r="GDF70" s="1640"/>
      <c r="GDG70" s="1640"/>
      <c r="GDH70" s="1640"/>
      <c r="GDI70" s="1640"/>
      <c r="GDJ70" s="1640"/>
      <c r="GDK70" s="1640"/>
      <c r="GDL70" s="1640"/>
      <c r="GDM70" s="1640"/>
      <c r="GDN70" s="1640"/>
      <c r="GDO70" s="1640"/>
      <c r="GDP70" s="1640"/>
      <c r="GDQ70" s="1640"/>
      <c r="GDR70" s="1640"/>
      <c r="GDS70" s="1640"/>
      <c r="GDT70" s="1640"/>
      <c r="GDU70" s="1640"/>
      <c r="GDV70" s="1640"/>
      <c r="GDW70" s="1640"/>
      <c r="GDX70" s="1640"/>
      <c r="GDY70" s="1640"/>
      <c r="GDZ70" s="1640"/>
      <c r="GEA70" s="1640"/>
      <c r="GEB70" s="1640"/>
      <c r="GEC70" s="1640"/>
      <c r="GED70" s="1640"/>
      <c r="GEE70" s="1640"/>
      <c r="GEF70" s="1640"/>
      <c r="GEG70" s="1640"/>
      <c r="GEH70" s="1640"/>
      <c r="GEI70" s="1640"/>
      <c r="GEJ70" s="1640"/>
      <c r="GEK70" s="1640"/>
      <c r="GEL70" s="1640"/>
      <c r="GEM70" s="1640"/>
      <c r="GEN70" s="1640"/>
      <c r="GEO70" s="1640"/>
      <c r="GEP70" s="1640"/>
      <c r="GEQ70" s="1640"/>
      <c r="GER70" s="1640"/>
      <c r="GES70" s="1640"/>
      <c r="GET70" s="1640"/>
      <c r="GEU70" s="1640"/>
      <c r="GEV70" s="1640"/>
      <c r="GEW70" s="1640"/>
      <c r="GEX70" s="1640"/>
      <c r="GEY70" s="1640"/>
      <c r="GEZ70" s="1640"/>
      <c r="GFA70" s="1640"/>
      <c r="GFB70" s="1640"/>
      <c r="GFC70" s="1640"/>
      <c r="GFD70" s="1640"/>
      <c r="GFE70" s="1640"/>
      <c r="GFF70" s="1640"/>
      <c r="GFG70" s="1640"/>
      <c r="GFH70" s="1640"/>
      <c r="GFI70" s="1640"/>
      <c r="GFJ70" s="1640"/>
      <c r="GFK70" s="1640"/>
      <c r="GFL70" s="1640"/>
      <c r="GFM70" s="1640"/>
      <c r="GFN70" s="1640"/>
      <c r="GFO70" s="1640"/>
      <c r="GFP70" s="1640"/>
      <c r="GFQ70" s="1640"/>
      <c r="GFR70" s="1640"/>
      <c r="GFS70" s="1640"/>
      <c r="GFT70" s="1640"/>
      <c r="GFU70" s="1640"/>
      <c r="GFV70" s="1640"/>
      <c r="GFW70" s="1640"/>
      <c r="GFX70" s="1640"/>
      <c r="GFY70" s="1640"/>
      <c r="GFZ70" s="1640"/>
      <c r="GGA70" s="1640"/>
      <c r="GGB70" s="1640"/>
      <c r="GGC70" s="1640"/>
      <c r="GGD70" s="1640"/>
      <c r="GGE70" s="1640"/>
      <c r="GGF70" s="1640"/>
      <c r="GGG70" s="1640"/>
      <c r="GGH70" s="1640"/>
      <c r="GGI70" s="1640"/>
      <c r="GGJ70" s="1640"/>
      <c r="GGK70" s="1640"/>
      <c r="GGL70" s="1640"/>
      <c r="GGM70" s="1640"/>
      <c r="GGN70" s="1640"/>
      <c r="GGO70" s="1640"/>
      <c r="GGP70" s="1640"/>
      <c r="GGQ70" s="1640"/>
      <c r="GGR70" s="1640"/>
      <c r="GGS70" s="1640"/>
      <c r="GGT70" s="1640"/>
      <c r="GGU70" s="1640"/>
      <c r="GGV70" s="1640"/>
      <c r="GGW70" s="1640"/>
      <c r="GGX70" s="1640"/>
      <c r="GGY70" s="1640"/>
      <c r="GGZ70" s="1640"/>
      <c r="GHA70" s="1640"/>
      <c r="GHB70" s="1640"/>
      <c r="GHC70" s="1640"/>
      <c r="GHD70" s="1640"/>
      <c r="GHE70" s="1640"/>
      <c r="GHF70" s="1640"/>
      <c r="GHG70" s="1640"/>
      <c r="GHH70" s="1640"/>
      <c r="GHI70" s="1640"/>
      <c r="GHJ70" s="1640"/>
      <c r="GHK70" s="1640"/>
      <c r="GHL70" s="1640"/>
      <c r="GHM70" s="1640"/>
      <c r="GHN70" s="1640"/>
      <c r="GHO70" s="1640"/>
      <c r="GHP70" s="1640"/>
      <c r="GHQ70" s="1640"/>
      <c r="GHR70" s="1640"/>
      <c r="GHS70" s="1640"/>
      <c r="GHT70" s="1640"/>
      <c r="GHU70" s="1640"/>
      <c r="GHV70" s="1640"/>
      <c r="GHW70" s="1640"/>
      <c r="GHX70" s="1640"/>
      <c r="GHY70" s="1640"/>
      <c r="GHZ70" s="1640"/>
      <c r="GIA70" s="1640"/>
      <c r="GIB70" s="1640"/>
      <c r="GIC70" s="1640"/>
      <c r="GID70" s="1640"/>
      <c r="GIE70" s="1640"/>
      <c r="GIF70" s="1640"/>
      <c r="GIG70" s="1640"/>
      <c r="GIH70" s="1640"/>
      <c r="GII70" s="1640"/>
      <c r="GIJ70" s="1640"/>
      <c r="GIK70" s="1640"/>
      <c r="GIL70" s="1640"/>
      <c r="GIM70" s="1640"/>
      <c r="GIN70" s="1640"/>
      <c r="GIO70" s="1640"/>
      <c r="GIP70" s="1640"/>
      <c r="GIQ70" s="1640"/>
      <c r="GIR70" s="1640"/>
      <c r="GIS70" s="1640"/>
      <c r="GIT70" s="1640"/>
      <c r="GIU70" s="1640"/>
      <c r="GIV70" s="1640"/>
      <c r="GIW70" s="1640"/>
      <c r="GIX70" s="1640"/>
      <c r="GIY70" s="1640"/>
      <c r="GIZ70" s="1640"/>
      <c r="GJA70" s="1640"/>
      <c r="GJB70" s="1640"/>
      <c r="GJC70" s="1640"/>
      <c r="GJD70" s="1640"/>
      <c r="GJE70" s="1640"/>
      <c r="GJF70" s="1640"/>
      <c r="GJG70" s="1640"/>
      <c r="GJH70" s="1640"/>
      <c r="GJI70" s="1640"/>
      <c r="GJJ70" s="1640"/>
      <c r="GJK70" s="1640"/>
      <c r="GJL70" s="1640"/>
      <c r="GJM70" s="1640"/>
      <c r="GJN70" s="1640"/>
      <c r="GJO70" s="1640"/>
      <c r="GJP70" s="1640"/>
      <c r="GJQ70" s="1640"/>
      <c r="GJR70" s="1640"/>
      <c r="GJS70" s="1640"/>
      <c r="GJT70" s="1640"/>
      <c r="GJU70" s="1640"/>
      <c r="GJV70" s="1640"/>
      <c r="GJW70" s="1640"/>
      <c r="GJX70" s="1640"/>
      <c r="GJY70" s="1640"/>
      <c r="GJZ70" s="1640"/>
      <c r="GKA70" s="1640"/>
      <c r="GKB70" s="1640"/>
      <c r="GKC70" s="1640"/>
      <c r="GKD70" s="1640"/>
      <c r="GKE70" s="1640"/>
      <c r="GKF70" s="1640"/>
      <c r="GKG70" s="1640"/>
      <c r="GKH70" s="1640"/>
      <c r="GKI70" s="1640"/>
      <c r="GKJ70" s="1640"/>
      <c r="GKK70" s="1640"/>
      <c r="GKL70" s="1640"/>
      <c r="GKM70" s="1640"/>
      <c r="GKN70" s="1640"/>
      <c r="GKO70" s="1640"/>
      <c r="GKP70" s="1640"/>
      <c r="GKQ70" s="1640"/>
      <c r="GKR70" s="1640"/>
      <c r="GKS70" s="1640"/>
      <c r="GKT70" s="1640"/>
      <c r="GKU70" s="1640"/>
      <c r="GKV70" s="1640"/>
      <c r="GKW70" s="1640"/>
      <c r="GKX70" s="1640"/>
      <c r="GKY70" s="1640"/>
      <c r="GKZ70" s="1640"/>
      <c r="GLA70" s="1640"/>
      <c r="GLB70" s="1640"/>
      <c r="GLC70" s="1640"/>
      <c r="GLD70" s="1640"/>
      <c r="GLE70" s="1640"/>
      <c r="GLF70" s="1640"/>
      <c r="GLG70" s="1640"/>
      <c r="GLH70" s="1640"/>
      <c r="GLI70" s="1640"/>
      <c r="GLJ70" s="1640"/>
      <c r="GLK70" s="1640"/>
      <c r="GLL70" s="1640"/>
      <c r="GLM70" s="1640"/>
      <c r="GLN70" s="1640"/>
      <c r="GLO70" s="1640"/>
      <c r="GLP70" s="1640"/>
      <c r="GLQ70" s="1640"/>
      <c r="GLR70" s="1640"/>
      <c r="GLS70" s="1640"/>
      <c r="GLT70" s="1640"/>
      <c r="GLU70" s="1640"/>
      <c r="GLV70" s="1640"/>
      <c r="GLW70" s="1640"/>
      <c r="GLX70" s="1640"/>
      <c r="GLY70" s="1640"/>
      <c r="GLZ70" s="1640"/>
      <c r="GMA70" s="1640"/>
      <c r="GMB70" s="1640"/>
      <c r="GMC70" s="1640"/>
      <c r="GMD70" s="1640"/>
      <c r="GME70" s="1640"/>
      <c r="GMF70" s="1640"/>
      <c r="GMG70" s="1640"/>
      <c r="GMH70" s="1640"/>
      <c r="GMI70" s="1640"/>
      <c r="GMJ70" s="1640"/>
      <c r="GMK70" s="1640"/>
      <c r="GML70" s="1640"/>
      <c r="GMM70" s="1640"/>
      <c r="GMN70" s="1640"/>
      <c r="GMO70" s="1640"/>
      <c r="GMP70" s="1640"/>
      <c r="GMQ70" s="1640"/>
      <c r="GMR70" s="1640"/>
      <c r="GMS70" s="1640"/>
      <c r="GMT70" s="1640"/>
      <c r="GMU70" s="1640"/>
      <c r="GMV70" s="1640"/>
      <c r="GMW70" s="1640"/>
      <c r="GMX70" s="1640"/>
      <c r="GMY70" s="1640"/>
      <c r="GMZ70" s="1640"/>
      <c r="GNA70" s="1640"/>
      <c r="GNB70" s="1640"/>
      <c r="GNC70" s="1640"/>
      <c r="GND70" s="1640"/>
      <c r="GNE70" s="1640"/>
      <c r="GNF70" s="1640"/>
      <c r="GNG70" s="1640"/>
      <c r="GNH70" s="1640"/>
      <c r="GNI70" s="1640"/>
      <c r="GNJ70" s="1640"/>
      <c r="GNK70" s="1640"/>
      <c r="GNL70" s="1640"/>
      <c r="GNM70" s="1640"/>
      <c r="GNN70" s="1640"/>
      <c r="GNO70" s="1640"/>
      <c r="GNP70" s="1640"/>
      <c r="GNQ70" s="1640"/>
      <c r="GNR70" s="1640"/>
      <c r="GNS70" s="1640"/>
      <c r="GNT70" s="1640"/>
      <c r="GNU70" s="1640"/>
      <c r="GNV70" s="1640"/>
      <c r="GNW70" s="1640"/>
      <c r="GNX70" s="1640"/>
      <c r="GNY70" s="1640"/>
      <c r="GNZ70" s="1640"/>
      <c r="GOA70" s="1640"/>
      <c r="GOB70" s="1640"/>
      <c r="GOC70" s="1640"/>
      <c r="GOD70" s="1640"/>
      <c r="GOE70" s="1640"/>
      <c r="GOF70" s="1640"/>
      <c r="GOG70" s="1640"/>
      <c r="GOH70" s="1640"/>
      <c r="GOI70" s="1640"/>
      <c r="GOJ70" s="1640"/>
      <c r="GOK70" s="1640"/>
      <c r="GOL70" s="1640"/>
      <c r="GOM70" s="1640"/>
      <c r="GON70" s="1640"/>
      <c r="GOO70" s="1640"/>
      <c r="GOP70" s="1640"/>
      <c r="GOQ70" s="1640"/>
      <c r="GOR70" s="1640"/>
      <c r="GOS70" s="1640"/>
      <c r="GOT70" s="1640"/>
      <c r="GOU70" s="1640"/>
      <c r="GOV70" s="1640"/>
      <c r="GOW70" s="1640"/>
      <c r="GOX70" s="1640"/>
      <c r="GOY70" s="1640"/>
      <c r="GOZ70" s="1640"/>
      <c r="GPA70" s="1640"/>
      <c r="GPB70" s="1640"/>
      <c r="GPC70" s="1640"/>
      <c r="GPD70" s="1640"/>
      <c r="GPE70" s="1640"/>
      <c r="GPF70" s="1640"/>
      <c r="GPG70" s="1640"/>
      <c r="GPH70" s="1640"/>
      <c r="GPI70" s="1640"/>
      <c r="GPJ70" s="1640"/>
      <c r="GPK70" s="1640"/>
      <c r="GPL70" s="1640"/>
      <c r="GPM70" s="1640"/>
      <c r="GPN70" s="1640"/>
      <c r="GPO70" s="1640"/>
      <c r="GPP70" s="1640"/>
      <c r="GPQ70" s="1640"/>
      <c r="GPR70" s="1640"/>
      <c r="GPS70" s="1640"/>
      <c r="GPT70" s="1640"/>
      <c r="GPU70" s="1640"/>
      <c r="GPV70" s="1640"/>
      <c r="GPW70" s="1640"/>
      <c r="GPX70" s="1640"/>
      <c r="GPY70" s="1640"/>
      <c r="GPZ70" s="1640"/>
      <c r="GQA70" s="1640"/>
      <c r="GQB70" s="1640"/>
      <c r="GQC70" s="1640"/>
      <c r="GQD70" s="1640"/>
      <c r="GQE70" s="1640"/>
      <c r="GQF70" s="1640"/>
      <c r="GQG70" s="1640"/>
      <c r="GQH70" s="1640"/>
      <c r="GQI70" s="1640"/>
      <c r="GQJ70" s="1640"/>
      <c r="GQK70" s="1640"/>
      <c r="GQL70" s="1640"/>
      <c r="GQM70" s="1640"/>
      <c r="GQN70" s="1640"/>
      <c r="GQO70" s="1640"/>
      <c r="GQP70" s="1640"/>
      <c r="GQQ70" s="1640"/>
      <c r="GQR70" s="1640"/>
      <c r="GQS70" s="1640"/>
      <c r="GQT70" s="1640"/>
      <c r="GQU70" s="1640"/>
      <c r="GQV70" s="1640"/>
      <c r="GQW70" s="1640"/>
      <c r="GQX70" s="1640"/>
      <c r="GQY70" s="1640"/>
      <c r="GQZ70" s="1640"/>
      <c r="GRA70" s="1640"/>
      <c r="GRB70" s="1640"/>
      <c r="GRC70" s="1640"/>
      <c r="GRD70" s="1640"/>
      <c r="GRE70" s="1640"/>
      <c r="GRF70" s="1640"/>
      <c r="GRG70" s="1640"/>
      <c r="GRH70" s="1640"/>
      <c r="GRI70" s="1640"/>
      <c r="GRJ70" s="1640"/>
      <c r="GRK70" s="1640"/>
      <c r="GRL70" s="1640"/>
      <c r="GRM70" s="1640"/>
      <c r="GRN70" s="1640"/>
      <c r="GRO70" s="1640"/>
      <c r="GRP70" s="1640"/>
      <c r="GRQ70" s="1640"/>
      <c r="GRR70" s="1640"/>
      <c r="GRS70" s="1640"/>
      <c r="GRT70" s="1640"/>
      <c r="GRU70" s="1640"/>
      <c r="GRV70" s="1640"/>
      <c r="GRW70" s="1640"/>
      <c r="GRX70" s="1640"/>
      <c r="GRY70" s="1640"/>
      <c r="GRZ70" s="1640"/>
      <c r="GSA70" s="1640"/>
      <c r="GSB70" s="1640"/>
      <c r="GSC70" s="1640"/>
      <c r="GSD70" s="1640"/>
      <c r="GSE70" s="1640"/>
      <c r="GSF70" s="1640"/>
      <c r="GSG70" s="1640"/>
      <c r="GSH70" s="1640"/>
      <c r="GSI70" s="1640"/>
      <c r="GSJ70" s="1640"/>
      <c r="GSK70" s="1640"/>
      <c r="GSL70" s="1640"/>
      <c r="GSM70" s="1640"/>
      <c r="GSN70" s="1640"/>
      <c r="GSO70" s="1640"/>
      <c r="GSP70" s="1640"/>
      <c r="GSQ70" s="1640"/>
      <c r="GSR70" s="1640"/>
      <c r="GSS70" s="1640"/>
      <c r="GST70" s="1640"/>
      <c r="GSU70" s="1640"/>
      <c r="GSV70" s="1640"/>
      <c r="GSW70" s="1640"/>
      <c r="GSX70" s="1640"/>
      <c r="GSY70" s="1640"/>
      <c r="GSZ70" s="1640"/>
      <c r="GTA70" s="1640"/>
      <c r="GTB70" s="1640"/>
      <c r="GTC70" s="1640"/>
      <c r="GTD70" s="1640"/>
      <c r="GTE70" s="1640"/>
      <c r="GTF70" s="1640"/>
      <c r="GTG70" s="1640"/>
      <c r="GTH70" s="1640"/>
      <c r="GTI70" s="1640"/>
      <c r="GTJ70" s="1640"/>
      <c r="GTK70" s="1640"/>
      <c r="GTL70" s="1640"/>
      <c r="GTM70" s="1640"/>
      <c r="GTN70" s="1640"/>
      <c r="GTO70" s="1640"/>
      <c r="GTP70" s="1640"/>
      <c r="GTQ70" s="1640"/>
      <c r="GTR70" s="1640"/>
      <c r="GTS70" s="1640"/>
      <c r="GTT70" s="1640"/>
      <c r="GTU70" s="1640"/>
      <c r="GTV70" s="1640"/>
      <c r="GTW70" s="1640"/>
      <c r="GTX70" s="1640"/>
      <c r="GTY70" s="1640"/>
      <c r="GTZ70" s="1640"/>
      <c r="GUA70" s="1640"/>
      <c r="GUB70" s="1640"/>
      <c r="GUC70" s="1640"/>
      <c r="GUD70" s="1640"/>
      <c r="GUE70" s="1640"/>
      <c r="GUF70" s="1640"/>
      <c r="GUG70" s="1640"/>
      <c r="GUH70" s="1640"/>
      <c r="GUI70" s="1640"/>
      <c r="GUJ70" s="1640"/>
      <c r="GUK70" s="1640"/>
      <c r="GUL70" s="1640"/>
      <c r="GUM70" s="1640"/>
      <c r="GUN70" s="1640"/>
      <c r="GUO70" s="1640"/>
      <c r="GUP70" s="1640"/>
      <c r="GUQ70" s="1640"/>
      <c r="GUR70" s="1640"/>
      <c r="GUS70" s="1640"/>
      <c r="GUT70" s="1640"/>
      <c r="GUU70" s="1640"/>
      <c r="GUV70" s="1640"/>
      <c r="GUW70" s="1640"/>
      <c r="GUX70" s="1640"/>
      <c r="GUY70" s="1640"/>
      <c r="GUZ70" s="1640"/>
      <c r="GVA70" s="1640"/>
      <c r="GVB70" s="1640"/>
      <c r="GVC70" s="1640"/>
      <c r="GVD70" s="1640"/>
      <c r="GVE70" s="1640"/>
      <c r="GVF70" s="1640"/>
      <c r="GVG70" s="1640"/>
      <c r="GVH70" s="1640"/>
      <c r="GVI70" s="1640"/>
      <c r="GVJ70" s="1640"/>
      <c r="GVK70" s="1640"/>
      <c r="GVL70" s="1640"/>
      <c r="GVM70" s="1640"/>
      <c r="GVN70" s="1640"/>
      <c r="GVO70" s="1640"/>
      <c r="GVP70" s="1640"/>
      <c r="GVQ70" s="1640"/>
      <c r="GVR70" s="1640"/>
      <c r="GVS70" s="1640"/>
      <c r="GVT70" s="1640"/>
      <c r="GVU70" s="1640"/>
      <c r="GVV70" s="1640"/>
      <c r="GVW70" s="1640"/>
      <c r="GVX70" s="1640"/>
      <c r="GVY70" s="1640"/>
      <c r="GVZ70" s="1640"/>
      <c r="GWA70" s="1640"/>
      <c r="GWB70" s="1640"/>
      <c r="GWC70" s="1640"/>
      <c r="GWD70" s="1640"/>
      <c r="GWE70" s="1640"/>
      <c r="GWF70" s="1640"/>
      <c r="GWG70" s="1640"/>
      <c r="GWH70" s="1640"/>
      <c r="GWI70" s="1640"/>
      <c r="GWJ70" s="1640"/>
      <c r="GWK70" s="1640"/>
      <c r="GWL70" s="1640"/>
      <c r="GWM70" s="1640"/>
      <c r="GWN70" s="1640"/>
      <c r="GWO70" s="1640"/>
      <c r="GWP70" s="1640"/>
      <c r="GWQ70" s="1640"/>
      <c r="GWR70" s="1640"/>
      <c r="GWS70" s="1640"/>
      <c r="GWT70" s="1640"/>
      <c r="GWU70" s="1640"/>
      <c r="GWV70" s="1640"/>
      <c r="GWW70" s="1640"/>
      <c r="GWX70" s="1640"/>
      <c r="GWY70" s="1640"/>
      <c r="GWZ70" s="1640"/>
      <c r="GXA70" s="1640"/>
      <c r="GXB70" s="1640"/>
      <c r="GXC70" s="1640"/>
      <c r="GXD70" s="1640"/>
      <c r="GXE70" s="1640"/>
      <c r="GXF70" s="1640"/>
      <c r="GXG70" s="1640"/>
      <c r="GXH70" s="1640"/>
      <c r="GXI70" s="1640"/>
      <c r="GXJ70" s="1640"/>
      <c r="GXK70" s="1640"/>
      <c r="GXL70" s="1640"/>
      <c r="GXM70" s="1640"/>
      <c r="GXN70" s="1640"/>
      <c r="GXO70" s="1640"/>
      <c r="GXP70" s="1640"/>
      <c r="GXQ70" s="1640"/>
      <c r="GXR70" s="1640"/>
      <c r="GXS70" s="1640"/>
      <c r="GXT70" s="1640"/>
      <c r="GXU70" s="1640"/>
      <c r="GXV70" s="1640"/>
      <c r="GXW70" s="1640"/>
      <c r="GXX70" s="1640"/>
      <c r="GXY70" s="1640"/>
      <c r="GXZ70" s="1640"/>
      <c r="GYA70" s="1640"/>
      <c r="GYB70" s="1640"/>
      <c r="GYC70" s="1640"/>
      <c r="GYD70" s="1640"/>
      <c r="GYE70" s="1640"/>
      <c r="GYF70" s="1640"/>
      <c r="GYG70" s="1640"/>
      <c r="GYH70" s="1640"/>
      <c r="GYI70" s="1640"/>
      <c r="GYJ70" s="1640"/>
      <c r="GYK70" s="1640"/>
      <c r="GYL70" s="1640"/>
      <c r="GYM70" s="1640"/>
      <c r="GYN70" s="1640"/>
      <c r="GYO70" s="1640"/>
      <c r="GYP70" s="1640"/>
      <c r="GYQ70" s="1640"/>
      <c r="GYR70" s="1640"/>
      <c r="GYS70" s="1640"/>
      <c r="GYT70" s="1640"/>
      <c r="GYU70" s="1640"/>
      <c r="GYV70" s="1640"/>
      <c r="GYW70" s="1640"/>
      <c r="GYX70" s="1640"/>
      <c r="GYY70" s="1640"/>
      <c r="GYZ70" s="1640"/>
      <c r="GZA70" s="1640"/>
      <c r="GZB70" s="1640"/>
      <c r="GZC70" s="1640"/>
      <c r="GZD70" s="1640"/>
      <c r="GZE70" s="1640"/>
      <c r="GZF70" s="1640"/>
      <c r="GZG70" s="1640"/>
      <c r="GZH70" s="1640"/>
      <c r="GZI70" s="1640"/>
      <c r="GZJ70" s="1640"/>
      <c r="GZK70" s="1640"/>
      <c r="GZL70" s="1640"/>
      <c r="GZM70" s="1640"/>
      <c r="GZN70" s="1640"/>
      <c r="GZO70" s="1640"/>
      <c r="GZP70" s="1640"/>
      <c r="GZQ70" s="1640"/>
      <c r="GZR70" s="1640"/>
      <c r="GZS70" s="1640"/>
      <c r="GZT70" s="1640"/>
      <c r="GZU70" s="1640"/>
      <c r="GZV70" s="1640"/>
      <c r="GZW70" s="1640"/>
      <c r="GZX70" s="1640"/>
      <c r="GZY70" s="1640"/>
      <c r="GZZ70" s="1640"/>
      <c r="HAA70" s="1640"/>
      <c r="HAB70" s="1640"/>
      <c r="HAC70" s="1640"/>
      <c r="HAD70" s="1640"/>
      <c r="HAE70" s="1640"/>
      <c r="HAF70" s="1640"/>
      <c r="HAG70" s="1640"/>
      <c r="HAH70" s="1640"/>
      <c r="HAI70" s="1640"/>
      <c r="HAJ70" s="1640"/>
      <c r="HAK70" s="1640"/>
      <c r="HAL70" s="1640"/>
      <c r="HAM70" s="1640"/>
      <c r="HAN70" s="1640"/>
      <c r="HAO70" s="1640"/>
      <c r="HAP70" s="1640"/>
      <c r="HAQ70" s="1640"/>
      <c r="HAR70" s="1640"/>
      <c r="HAS70" s="1640"/>
      <c r="HAT70" s="1640"/>
      <c r="HAU70" s="1640"/>
      <c r="HAV70" s="1640"/>
      <c r="HAW70" s="1640"/>
      <c r="HAX70" s="1640"/>
      <c r="HAY70" s="1640"/>
      <c r="HAZ70" s="1640"/>
      <c r="HBA70" s="1640"/>
      <c r="HBB70" s="1640"/>
      <c r="HBC70" s="1640"/>
      <c r="HBD70" s="1640"/>
      <c r="HBE70" s="1640"/>
      <c r="HBF70" s="1640"/>
      <c r="HBG70" s="1640"/>
      <c r="HBH70" s="1640"/>
      <c r="HBI70" s="1640"/>
      <c r="HBJ70" s="1640"/>
      <c r="HBK70" s="1640"/>
      <c r="HBL70" s="1640"/>
      <c r="HBM70" s="1640"/>
      <c r="HBN70" s="1640"/>
      <c r="HBO70" s="1640"/>
      <c r="HBP70" s="1640"/>
      <c r="HBQ70" s="1640"/>
      <c r="HBR70" s="1640"/>
      <c r="HBS70" s="1640"/>
      <c r="HBT70" s="1640"/>
      <c r="HBU70" s="1640"/>
      <c r="HBV70" s="1640"/>
      <c r="HBW70" s="1640"/>
      <c r="HBX70" s="1640"/>
      <c r="HBY70" s="1640"/>
      <c r="HBZ70" s="1640"/>
      <c r="HCA70" s="1640"/>
      <c r="HCB70" s="1640"/>
      <c r="HCC70" s="1640"/>
      <c r="HCD70" s="1640"/>
      <c r="HCE70" s="1640"/>
      <c r="HCF70" s="1640"/>
      <c r="HCG70" s="1640"/>
      <c r="HCH70" s="1640"/>
      <c r="HCI70" s="1640"/>
      <c r="HCJ70" s="1640"/>
      <c r="HCK70" s="1640"/>
      <c r="HCL70" s="1640"/>
      <c r="HCM70" s="1640"/>
      <c r="HCN70" s="1640"/>
      <c r="HCO70" s="1640"/>
      <c r="HCP70" s="1640"/>
      <c r="HCQ70" s="1640"/>
      <c r="HCR70" s="1640"/>
      <c r="HCS70" s="1640"/>
      <c r="HCT70" s="1640"/>
      <c r="HCU70" s="1640"/>
      <c r="HCV70" s="1640"/>
      <c r="HCW70" s="1640"/>
      <c r="HCX70" s="1640"/>
      <c r="HCY70" s="1640"/>
      <c r="HCZ70" s="1640"/>
      <c r="HDA70" s="1640"/>
      <c r="HDB70" s="1640"/>
      <c r="HDC70" s="1640"/>
      <c r="HDD70" s="1640"/>
      <c r="HDE70" s="1640"/>
      <c r="HDF70" s="1640"/>
      <c r="HDG70" s="1640"/>
      <c r="HDH70" s="1640"/>
      <c r="HDI70" s="1640"/>
      <c r="HDJ70" s="1640"/>
      <c r="HDK70" s="1640"/>
      <c r="HDL70" s="1640"/>
      <c r="HDM70" s="1640"/>
      <c r="HDN70" s="1640"/>
      <c r="HDO70" s="1640"/>
      <c r="HDP70" s="1640"/>
      <c r="HDQ70" s="1640"/>
      <c r="HDR70" s="1640"/>
      <c r="HDS70" s="1640"/>
      <c r="HDT70" s="1640"/>
      <c r="HDU70" s="1640"/>
      <c r="HDV70" s="1640"/>
      <c r="HDW70" s="1640"/>
      <c r="HDX70" s="1640"/>
      <c r="HDY70" s="1640"/>
      <c r="HDZ70" s="1640"/>
      <c r="HEA70" s="1640"/>
      <c r="HEB70" s="1640"/>
      <c r="HEC70" s="1640"/>
      <c r="HED70" s="1640"/>
      <c r="HEE70" s="1640"/>
      <c r="HEF70" s="1640"/>
      <c r="HEG70" s="1640"/>
      <c r="HEH70" s="1640"/>
      <c r="HEI70" s="1640"/>
      <c r="HEJ70" s="1640"/>
      <c r="HEK70" s="1640"/>
      <c r="HEL70" s="1640"/>
      <c r="HEM70" s="1640"/>
      <c r="HEN70" s="1640"/>
      <c r="HEO70" s="1640"/>
      <c r="HEP70" s="1640"/>
      <c r="HEQ70" s="1640"/>
      <c r="HER70" s="1640"/>
      <c r="HES70" s="1640"/>
      <c r="HET70" s="1640"/>
      <c r="HEU70" s="1640"/>
      <c r="HEV70" s="1640"/>
      <c r="HEW70" s="1640"/>
      <c r="HEX70" s="1640"/>
      <c r="HEY70" s="1640"/>
      <c r="HEZ70" s="1640"/>
      <c r="HFA70" s="1640"/>
      <c r="HFB70" s="1640"/>
      <c r="HFC70" s="1640"/>
      <c r="HFD70" s="1640"/>
      <c r="HFE70" s="1640"/>
      <c r="HFF70" s="1640"/>
      <c r="HFG70" s="1640"/>
      <c r="HFH70" s="1640"/>
      <c r="HFI70" s="1640"/>
      <c r="HFJ70" s="1640"/>
      <c r="HFK70" s="1640"/>
      <c r="HFL70" s="1640"/>
      <c r="HFM70" s="1640"/>
      <c r="HFN70" s="1640"/>
      <c r="HFO70" s="1640"/>
      <c r="HFP70" s="1640"/>
      <c r="HFQ70" s="1640"/>
      <c r="HFR70" s="1640"/>
      <c r="HFS70" s="1640"/>
      <c r="HFT70" s="1640"/>
      <c r="HFU70" s="1640"/>
      <c r="HFV70" s="1640"/>
      <c r="HFW70" s="1640"/>
      <c r="HFX70" s="1640"/>
      <c r="HFY70" s="1640"/>
      <c r="HFZ70" s="1640"/>
      <c r="HGA70" s="1640"/>
      <c r="HGB70" s="1640"/>
      <c r="HGC70" s="1640"/>
      <c r="HGD70" s="1640"/>
      <c r="HGE70" s="1640"/>
      <c r="HGF70" s="1640"/>
      <c r="HGG70" s="1640"/>
      <c r="HGH70" s="1640"/>
      <c r="HGI70" s="1640"/>
      <c r="HGJ70" s="1640"/>
      <c r="HGK70" s="1640"/>
      <c r="HGL70" s="1640"/>
      <c r="HGM70" s="1640"/>
      <c r="HGN70" s="1640"/>
      <c r="HGO70" s="1640"/>
      <c r="HGP70" s="1640"/>
      <c r="HGQ70" s="1640"/>
      <c r="HGR70" s="1640"/>
      <c r="HGS70" s="1640"/>
      <c r="HGT70" s="1640"/>
      <c r="HGU70" s="1640"/>
      <c r="HGV70" s="1640"/>
      <c r="HGW70" s="1640"/>
      <c r="HGX70" s="1640"/>
      <c r="HGY70" s="1640"/>
      <c r="HGZ70" s="1640"/>
      <c r="HHA70" s="1640"/>
      <c r="HHB70" s="1640"/>
      <c r="HHC70" s="1640"/>
      <c r="HHD70" s="1640"/>
      <c r="HHE70" s="1640"/>
      <c r="HHF70" s="1640"/>
      <c r="HHG70" s="1640"/>
      <c r="HHH70" s="1640"/>
      <c r="HHI70" s="1640"/>
      <c r="HHJ70" s="1640"/>
      <c r="HHK70" s="1640"/>
      <c r="HHL70" s="1640"/>
      <c r="HHM70" s="1640"/>
      <c r="HHN70" s="1640"/>
      <c r="HHO70" s="1640"/>
      <c r="HHP70" s="1640"/>
      <c r="HHQ70" s="1640"/>
      <c r="HHR70" s="1640"/>
      <c r="HHS70" s="1640"/>
      <c r="HHT70" s="1640"/>
      <c r="HHU70" s="1640"/>
      <c r="HHV70" s="1640"/>
      <c r="HHW70" s="1640"/>
      <c r="HHX70" s="1640"/>
      <c r="HHY70" s="1640"/>
      <c r="HHZ70" s="1640"/>
      <c r="HIA70" s="1640"/>
      <c r="HIB70" s="1640"/>
      <c r="HIC70" s="1640"/>
      <c r="HID70" s="1640"/>
      <c r="HIE70" s="1640"/>
      <c r="HIF70" s="1640"/>
      <c r="HIG70" s="1640"/>
      <c r="HIH70" s="1640"/>
      <c r="HII70" s="1640"/>
      <c r="HIJ70" s="1640"/>
      <c r="HIK70" s="1640"/>
      <c r="HIL70" s="1640"/>
      <c r="HIM70" s="1640"/>
      <c r="HIN70" s="1640"/>
      <c r="HIO70" s="1640"/>
      <c r="HIP70" s="1640"/>
      <c r="HIQ70" s="1640"/>
      <c r="HIR70" s="1640"/>
      <c r="HIS70" s="1640"/>
      <c r="HIT70" s="1640"/>
      <c r="HIU70" s="1640"/>
      <c r="HIV70" s="1640"/>
      <c r="HIW70" s="1640"/>
      <c r="HIX70" s="1640"/>
      <c r="HIY70" s="1640"/>
      <c r="HIZ70" s="1640"/>
      <c r="HJA70" s="1640"/>
      <c r="HJB70" s="1640"/>
      <c r="HJC70" s="1640"/>
      <c r="HJD70" s="1640"/>
      <c r="HJE70" s="1640"/>
      <c r="HJF70" s="1640"/>
      <c r="HJG70" s="1640"/>
      <c r="HJH70" s="1640"/>
      <c r="HJI70" s="1640"/>
      <c r="HJJ70" s="1640"/>
      <c r="HJK70" s="1640"/>
      <c r="HJL70" s="1640"/>
      <c r="HJM70" s="1640"/>
      <c r="HJN70" s="1640"/>
      <c r="HJO70" s="1640"/>
      <c r="HJP70" s="1640"/>
      <c r="HJQ70" s="1640"/>
      <c r="HJR70" s="1640"/>
      <c r="HJS70" s="1640"/>
      <c r="HJT70" s="1640"/>
      <c r="HJU70" s="1640"/>
      <c r="HJV70" s="1640"/>
      <c r="HJW70" s="1640"/>
      <c r="HJX70" s="1640"/>
      <c r="HJY70" s="1640"/>
      <c r="HJZ70" s="1640"/>
      <c r="HKA70" s="1640"/>
      <c r="HKB70" s="1640"/>
      <c r="HKC70" s="1640"/>
      <c r="HKD70" s="1640"/>
      <c r="HKE70" s="1640"/>
      <c r="HKF70" s="1640"/>
      <c r="HKG70" s="1640"/>
      <c r="HKH70" s="1640"/>
      <c r="HKI70" s="1640"/>
      <c r="HKJ70" s="1640"/>
      <c r="HKK70" s="1640"/>
      <c r="HKL70" s="1640"/>
      <c r="HKM70" s="1640"/>
      <c r="HKN70" s="1640"/>
      <c r="HKO70" s="1640"/>
      <c r="HKP70" s="1640"/>
      <c r="HKQ70" s="1640"/>
      <c r="HKR70" s="1640"/>
      <c r="HKS70" s="1640"/>
      <c r="HKT70" s="1640"/>
      <c r="HKU70" s="1640"/>
      <c r="HKV70" s="1640"/>
      <c r="HKW70" s="1640"/>
      <c r="HKX70" s="1640"/>
      <c r="HKY70" s="1640"/>
      <c r="HKZ70" s="1640"/>
      <c r="HLA70" s="1640"/>
      <c r="HLB70" s="1640"/>
      <c r="HLC70" s="1640"/>
      <c r="HLD70" s="1640"/>
      <c r="HLE70" s="1640"/>
      <c r="HLF70" s="1640"/>
      <c r="HLG70" s="1640"/>
      <c r="HLH70" s="1640"/>
      <c r="HLI70" s="1640"/>
      <c r="HLJ70" s="1640"/>
      <c r="HLK70" s="1640"/>
      <c r="HLL70" s="1640"/>
      <c r="HLM70" s="1640"/>
      <c r="HLN70" s="1640"/>
      <c r="HLO70" s="1640"/>
      <c r="HLP70" s="1640"/>
      <c r="HLQ70" s="1640"/>
      <c r="HLR70" s="1640"/>
      <c r="HLS70" s="1640"/>
      <c r="HLT70" s="1640"/>
      <c r="HLU70" s="1640"/>
      <c r="HLV70" s="1640"/>
      <c r="HLW70" s="1640"/>
      <c r="HLX70" s="1640"/>
      <c r="HLY70" s="1640"/>
      <c r="HLZ70" s="1640"/>
      <c r="HMA70" s="1640"/>
      <c r="HMB70" s="1640"/>
      <c r="HMC70" s="1640"/>
      <c r="HMD70" s="1640"/>
      <c r="HME70" s="1640"/>
      <c r="HMF70" s="1640"/>
      <c r="HMG70" s="1640"/>
      <c r="HMH70" s="1640"/>
      <c r="HMI70" s="1640"/>
      <c r="HMJ70" s="1640"/>
      <c r="HMK70" s="1640"/>
      <c r="HML70" s="1640"/>
      <c r="HMM70" s="1640"/>
      <c r="HMN70" s="1640"/>
      <c r="HMO70" s="1640"/>
      <c r="HMP70" s="1640"/>
      <c r="HMQ70" s="1640"/>
      <c r="HMR70" s="1640"/>
      <c r="HMS70" s="1640"/>
      <c r="HMT70" s="1640"/>
      <c r="HMU70" s="1640"/>
      <c r="HMV70" s="1640"/>
      <c r="HMW70" s="1640"/>
      <c r="HMX70" s="1640"/>
      <c r="HMY70" s="1640"/>
      <c r="HMZ70" s="1640"/>
      <c r="HNA70" s="1640"/>
      <c r="HNB70" s="1640"/>
      <c r="HNC70" s="1640"/>
      <c r="HND70" s="1640"/>
      <c r="HNE70" s="1640"/>
      <c r="HNF70" s="1640"/>
      <c r="HNG70" s="1640"/>
      <c r="HNH70" s="1640"/>
      <c r="HNI70" s="1640"/>
      <c r="HNJ70" s="1640"/>
      <c r="HNK70" s="1640"/>
      <c r="HNL70" s="1640"/>
      <c r="HNM70" s="1640"/>
      <c r="HNN70" s="1640"/>
      <c r="HNO70" s="1640"/>
      <c r="HNP70" s="1640"/>
      <c r="HNQ70" s="1640"/>
      <c r="HNR70" s="1640"/>
      <c r="HNS70" s="1640"/>
      <c r="HNT70" s="1640"/>
      <c r="HNU70" s="1640"/>
      <c r="HNV70" s="1640"/>
      <c r="HNW70" s="1640"/>
      <c r="HNX70" s="1640"/>
      <c r="HNY70" s="1640"/>
      <c r="HNZ70" s="1640"/>
      <c r="HOA70" s="1640"/>
      <c r="HOB70" s="1640"/>
      <c r="HOC70" s="1640"/>
      <c r="HOD70" s="1640"/>
      <c r="HOE70" s="1640"/>
      <c r="HOF70" s="1640"/>
      <c r="HOG70" s="1640"/>
      <c r="HOH70" s="1640"/>
      <c r="HOI70" s="1640"/>
      <c r="HOJ70" s="1640"/>
      <c r="HOK70" s="1640"/>
      <c r="HOL70" s="1640"/>
      <c r="HOM70" s="1640"/>
      <c r="HON70" s="1640"/>
      <c r="HOO70" s="1640"/>
      <c r="HOP70" s="1640"/>
      <c r="HOQ70" s="1640"/>
      <c r="HOR70" s="1640"/>
      <c r="HOS70" s="1640"/>
      <c r="HOT70" s="1640"/>
      <c r="HOU70" s="1640"/>
      <c r="HOV70" s="1640"/>
      <c r="HOW70" s="1640"/>
      <c r="HOX70" s="1640"/>
      <c r="HOY70" s="1640"/>
      <c r="HOZ70" s="1640"/>
      <c r="HPA70" s="1640"/>
      <c r="HPB70" s="1640"/>
      <c r="HPC70" s="1640"/>
      <c r="HPD70" s="1640"/>
      <c r="HPE70" s="1640"/>
      <c r="HPF70" s="1640"/>
      <c r="HPG70" s="1640"/>
      <c r="HPH70" s="1640"/>
      <c r="HPI70" s="1640"/>
      <c r="HPJ70" s="1640"/>
      <c r="HPK70" s="1640"/>
      <c r="HPL70" s="1640"/>
      <c r="HPM70" s="1640"/>
      <c r="HPN70" s="1640"/>
      <c r="HPO70" s="1640"/>
      <c r="HPP70" s="1640"/>
      <c r="HPQ70" s="1640"/>
      <c r="HPR70" s="1640"/>
      <c r="HPS70" s="1640"/>
      <c r="HPT70" s="1640"/>
      <c r="HPU70" s="1640"/>
      <c r="HPV70" s="1640"/>
      <c r="HPW70" s="1640"/>
      <c r="HPX70" s="1640"/>
      <c r="HPY70" s="1640"/>
      <c r="HPZ70" s="1640"/>
      <c r="HQA70" s="1640"/>
      <c r="HQB70" s="1640"/>
      <c r="HQC70" s="1640"/>
      <c r="HQD70" s="1640"/>
      <c r="HQE70" s="1640"/>
      <c r="HQF70" s="1640"/>
      <c r="HQG70" s="1640"/>
      <c r="HQH70" s="1640"/>
      <c r="HQI70" s="1640"/>
      <c r="HQJ70" s="1640"/>
      <c r="HQK70" s="1640"/>
      <c r="HQL70" s="1640"/>
      <c r="HQM70" s="1640"/>
      <c r="HQN70" s="1640"/>
      <c r="HQO70" s="1640"/>
      <c r="HQP70" s="1640"/>
      <c r="HQQ70" s="1640"/>
      <c r="HQR70" s="1640"/>
      <c r="HQS70" s="1640"/>
      <c r="HQT70" s="1640"/>
      <c r="HQU70" s="1640"/>
      <c r="HQV70" s="1640"/>
      <c r="HQW70" s="1640"/>
      <c r="HQX70" s="1640"/>
      <c r="HQY70" s="1640"/>
      <c r="HQZ70" s="1640"/>
      <c r="HRA70" s="1640"/>
      <c r="HRB70" s="1640"/>
      <c r="HRC70" s="1640"/>
      <c r="HRD70" s="1640"/>
      <c r="HRE70" s="1640"/>
      <c r="HRF70" s="1640"/>
      <c r="HRG70" s="1640"/>
      <c r="HRH70" s="1640"/>
      <c r="HRI70" s="1640"/>
      <c r="HRJ70" s="1640"/>
      <c r="HRK70" s="1640"/>
      <c r="HRL70" s="1640"/>
      <c r="HRM70" s="1640"/>
      <c r="HRN70" s="1640"/>
      <c r="HRO70" s="1640"/>
      <c r="HRP70" s="1640"/>
      <c r="HRQ70" s="1640"/>
      <c r="HRR70" s="1640"/>
      <c r="HRS70" s="1640"/>
      <c r="HRT70" s="1640"/>
      <c r="HRU70" s="1640"/>
      <c r="HRV70" s="1640"/>
      <c r="HRW70" s="1640"/>
      <c r="HRX70" s="1640"/>
      <c r="HRY70" s="1640"/>
      <c r="HRZ70" s="1640"/>
      <c r="HSA70" s="1640"/>
      <c r="HSB70" s="1640"/>
      <c r="HSC70" s="1640"/>
      <c r="HSD70" s="1640"/>
      <c r="HSE70" s="1640"/>
      <c r="HSF70" s="1640"/>
      <c r="HSG70" s="1640"/>
      <c r="HSH70" s="1640"/>
      <c r="HSI70" s="1640"/>
      <c r="HSJ70" s="1640"/>
      <c r="HSK70" s="1640"/>
      <c r="HSL70" s="1640"/>
      <c r="HSM70" s="1640"/>
      <c r="HSN70" s="1640"/>
      <c r="HSO70" s="1640"/>
      <c r="HSP70" s="1640"/>
      <c r="HSQ70" s="1640"/>
      <c r="HSR70" s="1640"/>
      <c r="HSS70" s="1640"/>
      <c r="HST70" s="1640"/>
      <c r="HSU70" s="1640"/>
      <c r="HSV70" s="1640"/>
      <c r="HSW70" s="1640"/>
      <c r="HSX70" s="1640"/>
      <c r="HSY70" s="1640"/>
      <c r="HSZ70" s="1640"/>
      <c r="HTA70" s="1640"/>
      <c r="HTB70" s="1640"/>
      <c r="HTC70" s="1640"/>
      <c r="HTD70" s="1640"/>
      <c r="HTE70" s="1640"/>
      <c r="HTF70" s="1640"/>
      <c r="HTG70" s="1640"/>
      <c r="HTH70" s="1640"/>
      <c r="HTI70" s="1640"/>
      <c r="HTJ70" s="1640"/>
      <c r="HTK70" s="1640"/>
      <c r="HTL70" s="1640"/>
      <c r="HTM70" s="1640"/>
      <c r="HTN70" s="1640"/>
      <c r="HTO70" s="1640"/>
      <c r="HTP70" s="1640"/>
      <c r="HTQ70" s="1640"/>
      <c r="HTR70" s="1640"/>
      <c r="HTS70" s="1640"/>
      <c r="HTT70" s="1640"/>
      <c r="HTU70" s="1640"/>
      <c r="HTV70" s="1640"/>
      <c r="HTW70" s="1640"/>
      <c r="HTX70" s="1640"/>
      <c r="HTY70" s="1640"/>
      <c r="HTZ70" s="1640"/>
      <c r="HUA70" s="1640"/>
      <c r="HUB70" s="1640"/>
      <c r="HUC70" s="1640"/>
      <c r="HUD70" s="1640"/>
      <c r="HUE70" s="1640"/>
      <c r="HUF70" s="1640"/>
      <c r="HUG70" s="1640"/>
      <c r="HUH70" s="1640"/>
      <c r="HUI70" s="1640"/>
      <c r="HUJ70" s="1640"/>
      <c r="HUK70" s="1640"/>
      <c r="HUL70" s="1640"/>
      <c r="HUM70" s="1640"/>
      <c r="HUN70" s="1640"/>
      <c r="HUO70" s="1640"/>
      <c r="HUP70" s="1640"/>
      <c r="HUQ70" s="1640"/>
      <c r="HUR70" s="1640"/>
      <c r="HUS70" s="1640"/>
      <c r="HUT70" s="1640"/>
      <c r="HUU70" s="1640"/>
      <c r="HUV70" s="1640"/>
      <c r="HUW70" s="1640"/>
      <c r="HUX70" s="1640"/>
      <c r="HUY70" s="1640"/>
      <c r="HUZ70" s="1640"/>
      <c r="HVA70" s="1640"/>
      <c r="HVB70" s="1640"/>
      <c r="HVC70" s="1640"/>
      <c r="HVD70" s="1640"/>
      <c r="HVE70" s="1640"/>
      <c r="HVF70" s="1640"/>
      <c r="HVG70" s="1640"/>
      <c r="HVH70" s="1640"/>
      <c r="HVI70" s="1640"/>
      <c r="HVJ70" s="1640"/>
      <c r="HVK70" s="1640"/>
      <c r="HVL70" s="1640"/>
      <c r="HVM70" s="1640"/>
      <c r="HVN70" s="1640"/>
      <c r="HVO70" s="1640"/>
      <c r="HVP70" s="1640"/>
      <c r="HVQ70" s="1640"/>
      <c r="HVR70" s="1640"/>
      <c r="HVS70" s="1640"/>
      <c r="HVT70" s="1640"/>
      <c r="HVU70" s="1640"/>
      <c r="HVV70" s="1640"/>
      <c r="HVW70" s="1640"/>
      <c r="HVX70" s="1640"/>
      <c r="HVY70" s="1640"/>
      <c r="HVZ70" s="1640"/>
      <c r="HWA70" s="1640"/>
      <c r="HWB70" s="1640"/>
      <c r="HWC70" s="1640"/>
      <c r="HWD70" s="1640"/>
      <c r="HWE70" s="1640"/>
      <c r="HWF70" s="1640"/>
      <c r="HWG70" s="1640"/>
      <c r="HWH70" s="1640"/>
      <c r="HWI70" s="1640"/>
      <c r="HWJ70" s="1640"/>
      <c r="HWK70" s="1640"/>
      <c r="HWL70" s="1640"/>
      <c r="HWM70" s="1640"/>
      <c r="HWN70" s="1640"/>
      <c r="HWO70" s="1640"/>
      <c r="HWP70" s="1640"/>
      <c r="HWQ70" s="1640"/>
      <c r="HWR70" s="1640"/>
      <c r="HWS70" s="1640"/>
      <c r="HWT70" s="1640"/>
      <c r="HWU70" s="1640"/>
      <c r="HWV70" s="1640"/>
      <c r="HWW70" s="1640"/>
      <c r="HWX70" s="1640"/>
      <c r="HWY70" s="1640"/>
      <c r="HWZ70" s="1640"/>
      <c r="HXA70" s="1640"/>
      <c r="HXB70" s="1640"/>
      <c r="HXC70" s="1640"/>
      <c r="HXD70" s="1640"/>
      <c r="HXE70" s="1640"/>
      <c r="HXF70" s="1640"/>
      <c r="HXG70" s="1640"/>
      <c r="HXH70" s="1640"/>
      <c r="HXI70" s="1640"/>
      <c r="HXJ70" s="1640"/>
      <c r="HXK70" s="1640"/>
      <c r="HXL70" s="1640"/>
      <c r="HXM70" s="1640"/>
      <c r="HXN70" s="1640"/>
      <c r="HXO70" s="1640"/>
      <c r="HXP70" s="1640"/>
      <c r="HXQ70" s="1640"/>
      <c r="HXR70" s="1640"/>
      <c r="HXS70" s="1640"/>
      <c r="HXT70" s="1640"/>
      <c r="HXU70" s="1640"/>
      <c r="HXV70" s="1640"/>
      <c r="HXW70" s="1640"/>
      <c r="HXX70" s="1640"/>
      <c r="HXY70" s="1640"/>
      <c r="HXZ70" s="1640"/>
      <c r="HYA70" s="1640"/>
      <c r="HYB70" s="1640"/>
      <c r="HYC70" s="1640"/>
      <c r="HYD70" s="1640"/>
      <c r="HYE70" s="1640"/>
      <c r="HYF70" s="1640"/>
      <c r="HYG70" s="1640"/>
      <c r="HYH70" s="1640"/>
      <c r="HYI70" s="1640"/>
      <c r="HYJ70" s="1640"/>
      <c r="HYK70" s="1640"/>
      <c r="HYL70" s="1640"/>
      <c r="HYM70" s="1640"/>
      <c r="HYN70" s="1640"/>
      <c r="HYO70" s="1640"/>
      <c r="HYP70" s="1640"/>
      <c r="HYQ70" s="1640"/>
      <c r="HYR70" s="1640"/>
      <c r="HYS70" s="1640"/>
      <c r="HYT70" s="1640"/>
      <c r="HYU70" s="1640"/>
      <c r="HYV70" s="1640"/>
      <c r="HYW70" s="1640"/>
      <c r="HYX70" s="1640"/>
      <c r="HYY70" s="1640"/>
      <c r="HYZ70" s="1640"/>
      <c r="HZA70" s="1640"/>
      <c r="HZB70" s="1640"/>
      <c r="HZC70" s="1640"/>
      <c r="HZD70" s="1640"/>
      <c r="HZE70" s="1640"/>
      <c r="HZF70" s="1640"/>
      <c r="HZG70" s="1640"/>
      <c r="HZH70" s="1640"/>
      <c r="HZI70" s="1640"/>
      <c r="HZJ70" s="1640"/>
      <c r="HZK70" s="1640"/>
      <c r="HZL70" s="1640"/>
      <c r="HZM70" s="1640"/>
      <c r="HZN70" s="1640"/>
      <c r="HZO70" s="1640"/>
      <c r="HZP70" s="1640"/>
      <c r="HZQ70" s="1640"/>
      <c r="HZR70" s="1640"/>
      <c r="HZS70" s="1640"/>
      <c r="HZT70" s="1640"/>
      <c r="HZU70" s="1640"/>
      <c r="HZV70" s="1640"/>
      <c r="HZW70" s="1640"/>
      <c r="HZX70" s="1640"/>
      <c r="HZY70" s="1640"/>
      <c r="HZZ70" s="1640"/>
      <c r="IAA70" s="1640"/>
      <c r="IAB70" s="1640"/>
      <c r="IAC70" s="1640"/>
      <c r="IAD70" s="1640"/>
      <c r="IAE70" s="1640"/>
      <c r="IAF70" s="1640"/>
      <c r="IAG70" s="1640"/>
      <c r="IAH70" s="1640"/>
      <c r="IAI70" s="1640"/>
      <c r="IAJ70" s="1640"/>
      <c r="IAK70" s="1640"/>
      <c r="IAL70" s="1640"/>
      <c r="IAM70" s="1640"/>
      <c r="IAN70" s="1640"/>
      <c r="IAO70" s="1640"/>
      <c r="IAP70" s="1640"/>
      <c r="IAQ70" s="1640"/>
      <c r="IAR70" s="1640"/>
      <c r="IAS70" s="1640"/>
      <c r="IAT70" s="1640"/>
      <c r="IAU70" s="1640"/>
      <c r="IAV70" s="1640"/>
      <c r="IAW70" s="1640"/>
      <c r="IAX70" s="1640"/>
      <c r="IAY70" s="1640"/>
      <c r="IAZ70" s="1640"/>
      <c r="IBA70" s="1640"/>
      <c r="IBB70" s="1640"/>
      <c r="IBC70" s="1640"/>
      <c r="IBD70" s="1640"/>
      <c r="IBE70" s="1640"/>
      <c r="IBF70" s="1640"/>
      <c r="IBG70" s="1640"/>
      <c r="IBH70" s="1640"/>
      <c r="IBI70" s="1640"/>
      <c r="IBJ70" s="1640"/>
      <c r="IBK70" s="1640"/>
      <c r="IBL70" s="1640"/>
      <c r="IBM70" s="1640"/>
      <c r="IBN70" s="1640"/>
      <c r="IBO70" s="1640"/>
      <c r="IBP70" s="1640"/>
      <c r="IBQ70" s="1640"/>
      <c r="IBR70" s="1640"/>
      <c r="IBS70" s="1640"/>
      <c r="IBT70" s="1640"/>
      <c r="IBU70" s="1640"/>
      <c r="IBV70" s="1640"/>
      <c r="IBW70" s="1640"/>
      <c r="IBX70" s="1640"/>
      <c r="IBY70" s="1640"/>
      <c r="IBZ70" s="1640"/>
      <c r="ICA70" s="1640"/>
      <c r="ICB70" s="1640"/>
      <c r="ICC70" s="1640"/>
      <c r="ICD70" s="1640"/>
      <c r="ICE70" s="1640"/>
      <c r="ICF70" s="1640"/>
      <c r="ICG70" s="1640"/>
      <c r="ICH70" s="1640"/>
      <c r="ICI70" s="1640"/>
      <c r="ICJ70" s="1640"/>
      <c r="ICK70" s="1640"/>
      <c r="ICL70" s="1640"/>
      <c r="ICM70" s="1640"/>
      <c r="ICN70" s="1640"/>
      <c r="ICO70" s="1640"/>
      <c r="ICP70" s="1640"/>
      <c r="ICQ70" s="1640"/>
      <c r="ICR70" s="1640"/>
      <c r="ICS70" s="1640"/>
      <c r="ICT70" s="1640"/>
      <c r="ICU70" s="1640"/>
      <c r="ICV70" s="1640"/>
      <c r="ICW70" s="1640"/>
      <c r="ICX70" s="1640"/>
      <c r="ICY70" s="1640"/>
      <c r="ICZ70" s="1640"/>
      <c r="IDA70" s="1640"/>
      <c r="IDB70" s="1640"/>
      <c r="IDC70" s="1640"/>
      <c r="IDD70" s="1640"/>
      <c r="IDE70" s="1640"/>
      <c r="IDF70" s="1640"/>
      <c r="IDG70" s="1640"/>
      <c r="IDH70" s="1640"/>
      <c r="IDI70" s="1640"/>
      <c r="IDJ70" s="1640"/>
      <c r="IDK70" s="1640"/>
      <c r="IDL70" s="1640"/>
      <c r="IDM70" s="1640"/>
      <c r="IDN70" s="1640"/>
      <c r="IDO70" s="1640"/>
      <c r="IDP70" s="1640"/>
      <c r="IDQ70" s="1640"/>
      <c r="IDR70" s="1640"/>
      <c r="IDS70" s="1640"/>
      <c r="IDT70" s="1640"/>
      <c r="IDU70" s="1640"/>
      <c r="IDV70" s="1640"/>
      <c r="IDW70" s="1640"/>
      <c r="IDX70" s="1640"/>
      <c r="IDY70" s="1640"/>
      <c r="IDZ70" s="1640"/>
      <c r="IEA70" s="1640"/>
      <c r="IEB70" s="1640"/>
      <c r="IEC70" s="1640"/>
      <c r="IED70" s="1640"/>
      <c r="IEE70" s="1640"/>
      <c r="IEF70" s="1640"/>
      <c r="IEG70" s="1640"/>
      <c r="IEH70" s="1640"/>
      <c r="IEI70" s="1640"/>
      <c r="IEJ70" s="1640"/>
      <c r="IEK70" s="1640"/>
      <c r="IEL70" s="1640"/>
      <c r="IEM70" s="1640"/>
      <c r="IEN70" s="1640"/>
      <c r="IEO70" s="1640"/>
      <c r="IEP70" s="1640"/>
      <c r="IEQ70" s="1640"/>
      <c r="IER70" s="1640"/>
      <c r="IES70" s="1640"/>
      <c r="IET70" s="1640"/>
      <c r="IEU70" s="1640"/>
      <c r="IEV70" s="1640"/>
      <c r="IEW70" s="1640"/>
      <c r="IEX70" s="1640"/>
      <c r="IEY70" s="1640"/>
      <c r="IEZ70" s="1640"/>
      <c r="IFA70" s="1640"/>
      <c r="IFB70" s="1640"/>
      <c r="IFC70" s="1640"/>
      <c r="IFD70" s="1640"/>
      <c r="IFE70" s="1640"/>
      <c r="IFF70" s="1640"/>
      <c r="IFG70" s="1640"/>
      <c r="IFH70" s="1640"/>
      <c r="IFI70" s="1640"/>
      <c r="IFJ70" s="1640"/>
      <c r="IFK70" s="1640"/>
      <c r="IFL70" s="1640"/>
      <c r="IFM70" s="1640"/>
      <c r="IFN70" s="1640"/>
      <c r="IFO70" s="1640"/>
      <c r="IFP70" s="1640"/>
      <c r="IFQ70" s="1640"/>
      <c r="IFR70" s="1640"/>
      <c r="IFS70" s="1640"/>
      <c r="IFT70" s="1640"/>
      <c r="IFU70" s="1640"/>
      <c r="IFV70" s="1640"/>
      <c r="IFW70" s="1640"/>
      <c r="IFX70" s="1640"/>
      <c r="IFY70" s="1640"/>
      <c r="IFZ70" s="1640"/>
      <c r="IGA70" s="1640"/>
      <c r="IGB70" s="1640"/>
      <c r="IGC70" s="1640"/>
      <c r="IGD70" s="1640"/>
      <c r="IGE70" s="1640"/>
      <c r="IGF70" s="1640"/>
      <c r="IGG70" s="1640"/>
      <c r="IGH70" s="1640"/>
      <c r="IGI70" s="1640"/>
      <c r="IGJ70" s="1640"/>
      <c r="IGK70" s="1640"/>
      <c r="IGL70" s="1640"/>
      <c r="IGM70" s="1640"/>
      <c r="IGN70" s="1640"/>
      <c r="IGO70" s="1640"/>
      <c r="IGP70" s="1640"/>
      <c r="IGQ70" s="1640"/>
      <c r="IGR70" s="1640"/>
      <c r="IGS70" s="1640"/>
      <c r="IGT70" s="1640"/>
      <c r="IGU70" s="1640"/>
      <c r="IGV70" s="1640"/>
      <c r="IGW70" s="1640"/>
      <c r="IGX70" s="1640"/>
      <c r="IGY70" s="1640"/>
      <c r="IGZ70" s="1640"/>
      <c r="IHA70" s="1640"/>
      <c r="IHB70" s="1640"/>
      <c r="IHC70" s="1640"/>
      <c r="IHD70" s="1640"/>
      <c r="IHE70" s="1640"/>
      <c r="IHF70" s="1640"/>
      <c r="IHG70" s="1640"/>
      <c r="IHH70" s="1640"/>
      <c r="IHI70" s="1640"/>
      <c r="IHJ70" s="1640"/>
      <c r="IHK70" s="1640"/>
      <c r="IHL70" s="1640"/>
      <c r="IHM70" s="1640"/>
      <c r="IHN70" s="1640"/>
      <c r="IHO70" s="1640"/>
      <c r="IHP70" s="1640"/>
      <c r="IHQ70" s="1640"/>
      <c r="IHR70" s="1640"/>
      <c r="IHS70" s="1640"/>
      <c r="IHT70" s="1640"/>
      <c r="IHU70" s="1640"/>
      <c r="IHV70" s="1640"/>
      <c r="IHW70" s="1640"/>
      <c r="IHX70" s="1640"/>
      <c r="IHY70" s="1640"/>
      <c r="IHZ70" s="1640"/>
      <c r="IIA70" s="1640"/>
      <c r="IIB70" s="1640"/>
      <c r="IIC70" s="1640"/>
      <c r="IID70" s="1640"/>
      <c r="IIE70" s="1640"/>
      <c r="IIF70" s="1640"/>
      <c r="IIG70" s="1640"/>
      <c r="IIH70" s="1640"/>
      <c r="III70" s="1640"/>
      <c r="IIJ70" s="1640"/>
      <c r="IIK70" s="1640"/>
      <c r="IIL70" s="1640"/>
      <c r="IIM70" s="1640"/>
      <c r="IIN70" s="1640"/>
      <c r="IIO70" s="1640"/>
      <c r="IIP70" s="1640"/>
      <c r="IIQ70" s="1640"/>
      <c r="IIR70" s="1640"/>
      <c r="IIS70" s="1640"/>
      <c r="IIT70" s="1640"/>
      <c r="IIU70" s="1640"/>
      <c r="IIV70" s="1640"/>
      <c r="IIW70" s="1640"/>
      <c r="IIX70" s="1640"/>
      <c r="IIY70" s="1640"/>
      <c r="IIZ70" s="1640"/>
      <c r="IJA70" s="1640"/>
      <c r="IJB70" s="1640"/>
      <c r="IJC70" s="1640"/>
      <c r="IJD70" s="1640"/>
      <c r="IJE70" s="1640"/>
      <c r="IJF70" s="1640"/>
      <c r="IJG70" s="1640"/>
      <c r="IJH70" s="1640"/>
      <c r="IJI70" s="1640"/>
      <c r="IJJ70" s="1640"/>
      <c r="IJK70" s="1640"/>
      <c r="IJL70" s="1640"/>
      <c r="IJM70" s="1640"/>
      <c r="IJN70" s="1640"/>
      <c r="IJO70" s="1640"/>
      <c r="IJP70" s="1640"/>
      <c r="IJQ70" s="1640"/>
      <c r="IJR70" s="1640"/>
      <c r="IJS70" s="1640"/>
      <c r="IJT70" s="1640"/>
      <c r="IJU70" s="1640"/>
      <c r="IJV70" s="1640"/>
      <c r="IJW70" s="1640"/>
      <c r="IJX70" s="1640"/>
      <c r="IJY70" s="1640"/>
      <c r="IJZ70" s="1640"/>
      <c r="IKA70" s="1640"/>
      <c r="IKB70" s="1640"/>
      <c r="IKC70" s="1640"/>
      <c r="IKD70" s="1640"/>
      <c r="IKE70" s="1640"/>
      <c r="IKF70" s="1640"/>
      <c r="IKG70" s="1640"/>
      <c r="IKH70" s="1640"/>
      <c r="IKI70" s="1640"/>
      <c r="IKJ70" s="1640"/>
      <c r="IKK70" s="1640"/>
      <c r="IKL70" s="1640"/>
      <c r="IKM70" s="1640"/>
      <c r="IKN70" s="1640"/>
      <c r="IKO70" s="1640"/>
      <c r="IKP70" s="1640"/>
      <c r="IKQ70" s="1640"/>
      <c r="IKR70" s="1640"/>
      <c r="IKS70" s="1640"/>
      <c r="IKT70" s="1640"/>
      <c r="IKU70" s="1640"/>
      <c r="IKV70" s="1640"/>
      <c r="IKW70" s="1640"/>
      <c r="IKX70" s="1640"/>
      <c r="IKY70" s="1640"/>
      <c r="IKZ70" s="1640"/>
      <c r="ILA70" s="1640"/>
      <c r="ILB70" s="1640"/>
      <c r="ILC70" s="1640"/>
      <c r="ILD70" s="1640"/>
      <c r="ILE70" s="1640"/>
      <c r="ILF70" s="1640"/>
      <c r="ILG70" s="1640"/>
      <c r="ILH70" s="1640"/>
      <c r="ILI70" s="1640"/>
      <c r="ILJ70" s="1640"/>
      <c r="ILK70" s="1640"/>
      <c r="ILL70" s="1640"/>
      <c r="ILM70" s="1640"/>
      <c r="ILN70" s="1640"/>
      <c r="ILO70" s="1640"/>
      <c r="ILP70" s="1640"/>
      <c r="ILQ70" s="1640"/>
      <c r="ILR70" s="1640"/>
      <c r="ILS70" s="1640"/>
      <c r="ILT70" s="1640"/>
      <c r="ILU70" s="1640"/>
      <c r="ILV70" s="1640"/>
      <c r="ILW70" s="1640"/>
      <c r="ILX70" s="1640"/>
      <c r="ILY70" s="1640"/>
      <c r="ILZ70" s="1640"/>
      <c r="IMA70" s="1640"/>
      <c r="IMB70" s="1640"/>
      <c r="IMC70" s="1640"/>
      <c r="IMD70" s="1640"/>
      <c r="IME70" s="1640"/>
      <c r="IMF70" s="1640"/>
      <c r="IMG70" s="1640"/>
      <c r="IMH70" s="1640"/>
      <c r="IMI70" s="1640"/>
      <c r="IMJ70" s="1640"/>
      <c r="IMK70" s="1640"/>
      <c r="IML70" s="1640"/>
      <c r="IMM70" s="1640"/>
      <c r="IMN70" s="1640"/>
      <c r="IMO70" s="1640"/>
      <c r="IMP70" s="1640"/>
      <c r="IMQ70" s="1640"/>
      <c r="IMR70" s="1640"/>
      <c r="IMS70" s="1640"/>
      <c r="IMT70" s="1640"/>
      <c r="IMU70" s="1640"/>
      <c r="IMV70" s="1640"/>
      <c r="IMW70" s="1640"/>
      <c r="IMX70" s="1640"/>
      <c r="IMY70" s="1640"/>
      <c r="IMZ70" s="1640"/>
      <c r="INA70" s="1640"/>
      <c r="INB70" s="1640"/>
      <c r="INC70" s="1640"/>
      <c r="IND70" s="1640"/>
      <c r="INE70" s="1640"/>
      <c r="INF70" s="1640"/>
      <c r="ING70" s="1640"/>
      <c r="INH70" s="1640"/>
      <c r="INI70" s="1640"/>
      <c r="INJ70" s="1640"/>
      <c r="INK70" s="1640"/>
      <c r="INL70" s="1640"/>
      <c r="INM70" s="1640"/>
      <c r="INN70" s="1640"/>
      <c r="INO70" s="1640"/>
      <c r="INP70" s="1640"/>
      <c r="INQ70" s="1640"/>
      <c r="INR70" s="1640"/>
      <c r="INS70" s="1640"/>
      <c r="INT70" s="1640"/>
      <c r="INU70" s="1640"/>
      <c r="INV70" s="1640"/>
      <c r="INW70" s="1640"/>
      <c r="INX70" s="1640"/>
      <c r="INY70" s="1640"/>
      <c r="INZ70" s="1640"/>
      <c r="IOA70" s="1640"/>
      <c r="IOB70" s="1640"/>
      <c r="IOC70" s="1640"/>
      <c r="IOD70" s="1640"/>
      <c r="IOE70" s="1640"/>
      <c r="IOF70" s="1640"/>
      <c r="IOG70" s="1640"/>
      <c r="IOH70" s="1640"/>
      <c r="IOI70" s="1640"/>
      <c r="IOJ70" s="1640"/>
      <c r="IOK70" s="1640"/>
      <c r="IOL70" s="1640"/>
      <c r="IOM70" s="1640"/>
      <c r="ION70" s="1640"/>
      <c r="IOO70" s="1640"/>
      <c r="IOP70" s="1640"/>
      <c r="IOQ70" s="1640"/>
      <c r="IOR70" s="1640"/>
      <c r="IOS70" s="1640"/>
      <c r="IOT70" s="1640"/>
      <c r="IOU70" s="1640"/>
      <c r="IOV70" s="1640"/>
      <c r="IOW70" s="1640"/>
      <c r="IOX70" s="1640"/>
      <c r="IOY70" s="1640"/>
      <c r="IOZ70" s="1640"/>
      <c r="IPA70" s="1640"/>
      <c r="IPB70" s="1640"/>
      <c r="IPC70" s="1640"/>
      <c r="IPD70" s="1640"/>
      <c r="IPE70" s="1640"/>
      <c r="IPF70" s="1640"/>
      <c r="IPG70" s="1640"/>
      <c r="IPH70" s="1640"/>
      <c r="IPI70" s="1640"/>
      <c r="IPJ70" s="1640"/>
      <c r="IPK70" s="1640"/>
      <c r="IPL70" s="1640"/>
      <c r="IPM70" s="1640"/>
      <c r="IPN70" s="1640"/>
      <c r="IPO70" s="1640"/>
      <c r="IPP70" s="1640"/>
      <c r="IPQ70" s="1640"/>
      <c r="IPR70" s="1640"/>
      <c r="IPS70" s="1640"/>
      <c r="IPT70" s="1640"/>
      <c r="IPU70" s="1640"/>
      <c r="IPV70" s="1640"/>
      <c r="IPW70" s="1640"/>
      <c r="IPX70" s="1640"/>
      <c r="IPY70" s="1640"/>
      <c r="IPZ70" s="1640"/>
      <c r="IQA70" s="1640"/>
      <c r="IQB70" s="1640"/>
      <c r="IQC70" s="1640"/>
      <c r="IQD70" s="1640"/>
      <c r="IQE70" s="1640"/>
      <c r="IQF70" s="1640"/>
      <c r="IQG70" s="1640"/>
      <c r="IQH70" s="1640"/>
      <c r="IQI70" s="1640"/>
      <c r="IQJ70" s="1640"/>
      <c r="IQK70" s="1640"/>
      <c r="IQL70" s="1640"/>
      <c r="IQM70" s="1640"/>
      <c r="IQN70" s="1640"/>
      <c r="IQO70" s="1640"/>
      <c r="IQP70" s="1640"/>
      <c r="IQQ70" s="1640"/>
      <c r="IQR70" s="1640"/>
      <c r="IQS70" s="1640"/>
      <c r="IQT70" s="1640"/>
      <c r="IQU70" s="1640"/>
      <c r="IQV70" s="1640"/>
      <c r="IQW70" s="1640"/>
      <c r="IQX70" s="1640"/>
      <c r="IQY70" s="1640"/>
      <c r="IQZ70" s="1640"/>
      <c r="IRA70" s="1640"/>
      <c r="IRB70" s="1640"/>
      <c r="IRC70" s="1640"/>
      <c r="IRD70" s="1640"/>
      <c r="IRE70" s="1640"/>
      <c r="IRF70" s="1640"/>
      <c r="IRG70" s="1640"/>
      <c r="IRH70" s="1640"/>
      <c r="IRI70" s="1640"/>
      <c r="IRJ70" s="1640"/>
      <c r="IRK70" s="1640"/>
      <c r="IRL70" s="1640"/>
      <c r="IRM70" s="1640"/>
      <c r="IRN70" s="1640"/>
      <c r="IRO70" s="1640"/>
      <c r="IRP70" s="1640"/>
      <c r="IRQ70" s="1640"/>
      <c r="IRR70" s="1640"/>
      <c r="IRS70" s="1640"/>
      <c r="IRT70" s="1640"/>
      <c r="IRU70" s="1640"/>
      <c r="IRV70" s="1640"/>
      <c r="IRW70" s="1640"/>
      <c r="IRX70" s="1640"/>
      <c r="IRY70" s="1640"/>
      <c r="IRZ70" s="1640"/>
      <c r="ISA70" s="1640"/>
      <c r="ISB70" s="1640"/>
      <c r="ISC70" s="1640"/>
      <c r="ISD70" s="1640"/>
      <c r="ISE70" s="1640"/>
      <c r="ISF70" s="1640"/>
      <c r="ISG70" s="1640"/>
      <c r="ISH70" s="1640"/>
      <c r="ISI70" s="1640"/>
      <c r="ISJ70" s="1640"/>
      <c r="ISK70" s="1640"/>
      <c r="ISL70" s="1640"/>
      <c r="ISM70" s="1640"/>
      <c r="ISN70" s="1640"/>
      <c r="ISO70" s="1640"/>
      <c r="ISP70" s="1640"/>
      <c r="ISQ70" s="1640"/>
      <c r="ISR70" s="1640"/>
      <c r="ISS70" s="1640"/>
      <c r="IST70" s="1640"/>
      <c r="ISU70" s="1640"/>
      <c r="ISV70" s="1640"/>
      <c r="ISW70" s="1640"/>
      <c r="ISX70" s="1640"/>
      <c r="ISY70" s="1640"/>
      <c r="ISZ70" s="1640"/>
      <c r="ITA70" s="1640"/>
      <c r="ITB70" s="1640"/>
      <c r="ITC70" s="1640"/>
      <c r="ITD70" s="1640"/>
      <c r="ITE70" s="1640"/>
      <c r="ITF70" s="1640"/>
      <c r="ITG70" s="1640"/>
      <c r="ITH70" s="1640"/>
      <c r="ITI70" s="1640"/>
      <c r="ITJ70" s="1640"/>
      <c r="ITK70" s="1640"/>
      <c r="ITL70" s="1640"/>
      <c r="ITM70" s="1640"/>
      <c r="ITN70" s="1640"/>
      <c r="ITO70" s="1640"/>
      <c r="ITP70" s="1640"/>
      <c r="ITQ70" s="1640"/>
      <c r="ITR70" s="1640"/>
      <c r="ITS70" s="1640"/>
      <c r="ITT70" s="1640"/>
      <c r="ITU70" s="1640"/>
      <c r="ITV70" s="1640"/>
      <c r="ITW70" s="1640"/>
      <c r="ITX70" s="1640"/>
      <c r="ITY70" s="1640"/>
      <c r="ITZ70" s="1640"/>
      <c r="IUA70" s="1640"/>
      <c r="IUB70" s="1640"/>
      <c r="IUC70" s="1640"/>
      <c r="IUD70" s="1640"/>
      <c r="IUE70" s="1640"/>
      <c r="IUF70" s="1640"/>
      <c r="IUG70" s="1640"/>
      <c r="IUH70" s="1640"/>
      <c r="IUI70" s="1640"/>
      <c r="IUJ70" s="1640"/>
      <c r="IUK70" s="1640"/>
      <c r="IUL70" s="1640"/>
      <c r="IUM70" s="1640"/>
      <c r="IUN70" s="1640"/>
      <c r="IUO70" s="1640"/>
      <c r="IUP70" s="1640"/>
      <c r="IUQ70" s="1640"/>
      <c r="IUR70" s="1640"/>
      <c r="IUS70" s="1640"/>
      <c r="IUT70" s="1640"/>
      <c r="IUU70" s="1640"/>
      <c r="IUV70" s="1640"/>
      <c r="IUW70" s="1640"/>
      <c r="IUX70" s="1640"/>
      <c r="IUY70" s="1640"/>
      <c r="IUZ70" s="1640"/>
      <c r="IVA70" s="1640"/>
      <c r="IVB70" s="1640"/>
      <c r="IVC70" s="1640"/>
      <c r="IVD70" s="1640"/>
      <c r="IVE70" s="1640"/>
      <c r="IVF70" s="1640"/>
      <c r="IVG70" s="1640"/>
      <c r="IVH70" s="1640"/>
      <c r="IVI70" s="1640"/>
      <c r="IVJ70" s="1640"/>
      <c r="IVK70" s="1640"/>
      <c r="IVL70" s="1640"/>
      <c r="IVM70" s="1640"/>
      <c r="IVN70" s="1640"/>
      <c r="IVO70" s="1640"/>
      <c r="IVP70" s="1640"/>
      <c r="IVQ70" s="1640"/>
      <c r="IVR70" s="1640"/>
      <c r="IVS70" s="1640"/>
      <c r="IVT70" s="1640"/>
      <c r="IVU70" s="1640"/>
      <c r="IVV70" s="1640"/>
      <c r="IVW70" s="1640"/>
      <c r="IVX70" s="1640"/>
      <c r="IVY70" s="1640"/>
      <c r="IVZ70" s="1640"/>
      <c r="IWA70" s="1640"/>
      <c r="IWB70" s="1640"/>
      <c r="IWC70" s="1640"/>
      <c r="IWD70" s="1640"/>
      <c r="IWE70" s="1640"/>
      <c r="IWF70" s="1640"/>
      <c r="IWG70" s="1640"/>
      <c r="IWH70" s="1640"/>
      <c r="IWI70" s="1640"/>
      <c r="IWJ70" s="1640"/>
      <c r="IWK70" s="1640"/>
      <c r="IWL70" s="1640"/>
      <c r="IWM70" s="1640"/>
      <c r="IWN70" s="1640"/>
      <c r="IWO70" s="1640"/>
      <c r="IWP70" s="1640"/>
      <c r="IWQ70" s="1640"/>
      <c r="IWR70" s="1640"/>
      <c r="IWS70" s="1640"/>
      <c r="IWT70" s="1640"/>
      <c r="IWU70" s="1640"/>
      <c r="IWV70" s="1640"/>
      <c r="IWW70" s="1640"/>
      <c r="IWX70" s="1640"/>
      <c r="IWY70" s="1640"/>
      <c r="IWZ70" s="1640"/>
      <c r="IXA70" s="1640"/>
      <c r="IXB70" s="1640"/>
      <c r="IXC70" s="1640"/>
      <c r="IXD70" s="1640"/>
      <c r="IXE70" s="1640"/>
      <c r="IXF70" s="1640"/>
      <c r="IXG70" s="1640"/>
      <c r="IXH70" s="1640"/>
      <c r="IXI70" s="1640"/>
      <c r="IXJ70" s="1640"/>
      <c r="IXK70" s="1640"/>
      <c r="IXL70" s="1640"/>
      <c r="IXM70" s="1640"/>
      <c r="IXN70" s="1640"/>
      <c r="IXO70" s="1640"/>
      <c r="IXP70" s="1640"/>
      <c r="IXQ70" s="1640"/>
      <c r="IXR70" s="1640"/>
      <c r="IXS70" s="1640"/>
      <c r="IXT70" s="1640"/>
      <c r="IXU70" s="1640"/>
      <c r="IXV70" s="1640"/>
      <c r="IXW70" s="1640"/>
      <c r="IXX70" s="1640"/>
      <c r="IXY70" s="1640"/>
      <c r="IXZ70" s="1640"/>
      <c r="IYA70" s="1640"/>
      <c r="IYB70" s="1640"/>
      <c r="IYC70" s="1640"/>
      <c r="IYD70" s="1640"/>
      <c r="IYE70" s="1640"/>
      <c r="IYF70" s="1640"/>
      <c r="IYG70" s="1640"/>
      <c r="IYH70" s="1640"/>
      <c r="IYI70" s="1640"/>
      <c r="IYJ70" s="1640"/>
      <c r="IYK70" s="1640"/>
      <c r="IYL70" s="1640"/>
      <c r="IYM70" s="1640"/>
      <c r="IYN70" s="1640"/>
      <c r="IYO70" s="1640"/>
      <c r="IYP70" s="1640"/>
      <c r="IYQ70" s="1640"/>
      <c r="IYR70" s="1640"/>
      <c r="IYS70" s="1640"/>
      <c r="IYT70" s="1640"/>
      <c r="IYU70" s="1640"/>
      <c r="IYV70" s="1640"/>
      <c r="IYW70" s="1640"/>
      <c r="IYX70" s="1640"/>
      <c r="IYY70" s="1640"/>
      <c r="IYZ70" s="1640"/>
      <c r="IZA70" s="1640"/>
      <c r="IZB70" s="1640"/>
      <c r="IZC70" s="1640"/>
      <c r="IZD70" s="1640"/>
      <c r="IZE70" s="1640"/>
      <c r="IZF70" s="1640"/>
      <c r="IZG70" s="1640"/>
      <c r="IZH70" s="1640"/>
      <c r="IZI70" s="1640"/>
      <c r="IZJ70" s="1640"/>
      <c r="IZK70" s="1640"/>
      <c r="IZL70" s="1640"/>
      <c r="IZM70" s="1640"/>
      <c r="IZN70" s="1640"/>
      <c r="IZO70" s="1640"/>
      <c r="IZP70" s="1640"/>
      <c r="IZQ70" s="1640"/>
      <c r="IZR70" s="1640"/>
      <c r="IZS70" s="1640"/>
      <c r="IZT70" s="1640"/>
      <c r="IZU70" s="1640"/>
      <c r="IZV70" s="1640"/>
      <c r="IZW70" s="1640"/>
      <c r="IZX70" s="1640"/>
      <c r="IZY70" s="1640"/>
      <c r="IZZ70" s="1640"/>
      <c r="JAA70" s="1640"/>
      <c r="JAB70" s="1640"/>
      <c r="JAC70" s="1640"/>
      <c r="JAD70" s="1640"/>
      <c r="JAE70" s="1640"/>
      <c r="JAF70" s="1640"/>
      <c r="JAG70" s="1640"/>
      <c r="JAH70" s="1640"/>
      <c r="JAI70" s="1640"/>
      <c r="JAJ70" s="1640"/>
      <c r="JAK70" s="1640"/>
      <c r="JAL70" s="1640"/>
      <c r="JAM70" s="1640"/>
      <c r="JAN70" s="1640"/>
      <c r="JAO70" s="1640"/>
      <c r="JAP70" s="1640"/>
      <c r="JAQ70" s="1640"/>
      <c r="JAR70" s="1640"/>
      <c r="JAS70" s="1640"/>
      <c r="JAT70" s="1640"/>
      <c r="JAU70" s="1640"/>
      <c r="JAV70" s="1640"/>
      <c r="JAW70" s="1640"/>
      <c r="JAX70" s="1640"/>
      <c r="JAY70" s="1640"/>
      <c r="JAZ70" s="1640"/>
      <c r="JBA70" s="1640"/>
      <c r="JBB70" s="1640"/>
      <c r="JBC70" s="1640"/>
      <c r="JBD70" s="1640"/>
      <c r="JBE70" s="1640"/>
      <c r="JBF70" s="1640"/>
      <c r="JBG70" s="1640"/>
      <c r="JBH70" s="1640"/>
      <c r="JBI70" s="1640"/>
      <c r="JBJ70" s="1640"/>
      <c r="JBK70" s="1640"/>
      <c r="JBL70" s="1640"/>
      <c r="JBM70" s="1640"/>
      <c r="JBN70" s="1640"/>
      <c r="JBO70" s="1640"/>
      <c r="JBP70" s="1640"/>
      <c r="JBQ70" s="1640"/>
      <c r="JBR70" s="1640"/>
      <c r="JBS70" s="1640"/>
      <c r="JBT70" s="1640"/>
      <c r="JBU70" s="1640"/>
      <c r="JBV70" s="1640"/>
      <c r="JBW70" s="1640"/>
      <c r="JBX70" s="1640"/>
      <c r="JBY70" s="1640"/>
      <c r="JBZ70" s="1640"/>
      <c r="JCA70" s="1640"/>
      <c r="JCB70" s="1640"/>
      <c r="JCC70" s="1640"/>
      <c r="JCD70" s="1640"/>
      <c r="JCE70" s="1640"/>
      <c r="JCF70" s="1640"/>
      <c r="JCG70" s="1640"/>
      <c r="JCH70" s="1640"/>
      <c r="JCI70" s="1640"/>
      <c r="JCJ70" s="1640"/>
      <c r="JCK70" s="1640"/>
      <c r="JCL70" s="1640"/>
      <c r="JCM70" s="1640"/>
      <c r="JCN70" s="1640"/>
      <c r="JCO70" s="1640"/>
      <c r="JCP70" s="1640"/>
      <c r="JCQ70" s="1640"/>
      <c r="JCR70" s="1640"/>
      <c r="JCS70" s="1640"/>
      <c r="JCT70" s="1640"/>
      <c r="JCU70" s="1640"/>
      <c r="JCV70" s="1640"/>
      <c r="JCW70" s="1640"/>
      <c r="JCX70" s="1640"/>
      <c r="JCY70" s="1640"/>
      <c r="JCZ70" s="1640"/>
      <c r="JDA70" s="1640"/>
      <c r="JDB70" s="1640"/>
      <c r="JDC70" s="1640"/>
      <c r="JDD70" s="1640"/>
      <c r="JDE70" s="1640"/>
      <c r="JDF70" s="1640"/>
      <c r="JDG70" s="1640"/>
      <c r="JDH70" s="1640"/>
      <c r="JDI70" s="1640"/>
      <c r="JDJ70" s="1640"/>
      <c r="JDK70" s="1640"/>
      <c r="JDL70" s="1640"/>
      <c r="JDM70" s="1640"/>
      <c r="JDN70" s="1640"/>
      <c r="JDO70" s="1640"/>
      <c r="JDP70" s="1640"/>
      <c r="JDQ70" s="1640"/>
      <c r="JDR70" s="1640"/>
      <c r="JDS70" s="1640"/>
      <c r="JDT70" s="1640"/>
      <c r="JDU70" s="1640"/>
      <c r="JDV70" s="1640"/>
      <c r="JDW70" s="1640"/>
      <c r="JDX70" s="1640"/>
      <c r="JDY70" s="1640"/>
      <c r="JDZ70" s="1640"/>
      <c r="JEA70" s="1640"/>
      <c r="JEB70" s="1640"/>
      <c r="JEC70" s="1640"/>
      <c r="JED70" s="1640"/>
      <c r="JEE70" s="1640"/>
      <c r="JEF70" s="1640"/>
      <c r="JEG70" s="1640"/>
      <c r="JEH70" s="1640"/>
      <c r="JEI70" s="1640"/>
      <c r="JEJ70" s="1640"/>
      <c r="JEK70" s="1640"/>
      <c r="JEL70" s="1640"/>
      <c r="JEM70" s="1640"/>
      <c r="JEN70" s="1640"/>
      <c r="JEO70" s="1640"/>
      <c r="JEP70" s="1640"/>
      <c r="JEQ70" s="1640"/>
      <c r="JER70" s="1640"/>
      <c r="JES70" s="1640"/>
      <c r="JET70" s="1640"/>
      <c r="JEU70" s="1640"/>
      <c r="JEV70" s="1640"/>
      <c r="JEW70" s="1640"/>
      <c r="JEX70" s="1640"/>
      <c r="JEY70" s="1640"/>
      <c r="JEZ70" s="1640"/>
      <c r="JFA70" s="1640"/>
      <c r="JFB70" s="1640"/>
      <c r="JFC70" s="1640"/>
      <c r="JFD70" s="1640"/>
      <c r="JFE70" s="1640"/>
      <c r="JFF70" s="1640"/>
      <c r="JFG70" s="1640"/>
      <c r="JFH70" s="1640"/>
      <c r="JFI70" s="1640"/>
      <c r="JFJ70" s="1640"/>
      <c r="JFK70" s="1640"/>
      <c r="JFL70" s="1640"/>
      <c r="JFM70" s="1640"/>
      <c r="JFN70" s="1640"/>
      <c r="JFO70" s="1640"/>
      <c r="JFP70" s="1640"/>
      <c r="JFQ70" s="1640"/>
      <c r="JFR70" s="1640"/>
      <c r="JFS70" s="1640"/>
      <c r="JFT70" s="1640"/>
      <c r="JFU70" s="1640"/>
      <c r="JFV70" s="1640"/>
      <c r="JFW70" s="1640"/>
      <c r="JFX70" s="1640"/>
      <c r="JFY70" s="1640"/>
      <c r="JFZ70" s="1640"/>
      <c r="JGA70" s="1640"/>
      <c r="JGB70" s="1640"/>
      <c r="JGC70" s="1640"/>
      <c r="JGD70" s="1640"/>
      <c r="JGE70" s="1640"/>
      <c r="JGF70" s="1640"/>
      <c r="JGG70" s="1640"/>
      <c r="JGH70" s="1640"/>
      <c r="JGI70" s="1640"/>
      <c r="JGJ70" s="1640"/>
      <c r="JGK70" s="1640"/>
      <c r="JGL70" s="1640"/>
      <c r="JGM70" s="1640"/>
      <c r="JGN70" s="1640"/>
      <c r="JGO70" s="1640"/>
      <c r="JGP70" s="1640"/>
      <c r="JGQ70" s="1640"/>
      <c r="JGR70" s="1640"/>
      <c r="JGS70" s="1640"/>
      <c r="JGT70" s="1640"/>
      <c r="JGU70" s="1640"/>
      <c r="JGV70" s="1640"/>
      <c r="JGW70" s="1640"/>
      <c r="JGX70" s="1640"/>
      <c r="JGY70" s="1640"/>
      <c r="JGZ70" s="1640"/>
      <c r="JHA70" s="1640"/>
      <c r="JHB70" s="1640"/>
      <c r="JHC70" s="1640"/>
      <c r="JHD70" s="1640"/>
      <c r="JHE70" s="1640"/>
      <c r="JHF70" s="1640"/>
      <c r="JHG70" s="1640"/>
      <c r="JHH70" s="1640"/>
      <c r="JHI70" s="1640"/>
      <c r="JHJ70" s="1640"/>
      <c r="JHK70" s="1640"/>
      <c r="JHL70" s="1640"/>
      <c r="JHM70" s="1640"/>
      <c r="JHN70" s="1640"/>
      <c r="JHO70" s="1640"/>
      <c r="JHP70" s="1640"/>
      <c r="JHQ70" s="1640"/>
      <c r="JHR70" s="1640"/>
      <c r="JHS70" s="1640"/>
      <c r="JHT70" s="1640"/>
      <c r="JHU70" s="1640"/>
      <c r="JHV70" s="1640"/>
      <c r="JHW70" s="1640"/>
      <c r="JHX70" s="1640"/>
      <c r="JHY70" s="1640"/>
      <c r="JHZ70" s="1640"/>
      <c r="JIA70" s="1640"/>
      <c r="JIB70" s="1640"/>
      <c r="JIC70" s="1640"/>
      <c r="JID70" s="1640"/>
      <c r="JIE70" s="1640"/>
      <c r="JIF70" s="1640"/>
      <c r="JIG70" s="1640"/>
      <c r="JIH70" s="1640"/>
      <c r="JII70" s="1640"/>
      <c r="JIJ70" s="1640"/>
      <c r="JIK70" s="1640"/>
      <c r="JIL70" s="1640"/>
      <c r="JIM70" s="1640"/>
      <c r="JIN70" s="1640"/>
      <c r="JIO70" s="1640"/>
      <c r="JIP70" s="1640"/>
      <c r="JIQ70" s="1640"/>
      <c r="JIR70" s="1640"/>
      <c r="JIS70" s="1640"/>
      <c r="JIT70" s="1640"/>
      <c r="JIU70" s="1640"/>
      <c r="JIV70" s="1640"/>
      <c r="JIW70" s="1640"/>
      <c r="JIX70" s="1640"/>
      <c r="JIY70" s="1640"/>
      <c r="JIZ70" s="1640"/>
      <c r="JJA70" s="1640"/>
      <c r="JJB70" s="1640"/>
      <c r="JJC70" s="1640"/>
      <c r="JJD70" s="1640"/>
      <c r="JJE70" s="1640"/>
      <c r="JJF70" s="1640"/>
      <c r="JJG70" s="1640"/>
      <c r="JJH70" s="1640"/>
      <c r="JJI70" s="1640"/>
      <c r="JJJ70" s="1640"/>
      <c r="JJK70" s="1640"/>
      <c r="JJL70" s="1640"/>
      <c r="JJM70" s="1640"/>
      <c r="JJN70" s="1640"/>
      <c r="JJO70" s="1640"/>
      <c r="JJP70" s="1640"/>
      <c r="JJQ70" s="1640"/>
      <c r="JJR70" s="1640"/>
      <c r="JJS70" s="1640"/>
      <c r="JJT70" s="1640"/>
      <c r="JJU70" s="1640"/>
      <c r="JJV70" s="1640"/>
      <c r="JJW70" s="1640"/>
      <c r="JJX70" s="1640"/>
      <c r="JJY70" s="1640"/>
      <c r="JJZ70" s="1640"/>
      <c r="JKA70" s="1640"/>
      <c r="JKB70" s="1640"/>
      <c r="JKC70" s="1640"/>
      <c r="JKD70" s="1640"/>
      <c r="JKE70" s="1640"/>
      <c r="JKF70" s="1640"/>
      <c r="JKG70" s="1640"/>
      <c r="JKH70" s="1640"/>
      <c r="JKI70" s="1640"/>
      <c r="JKJ70" s="1640"/>
      <c r="JKK70" s="1640"/>
      <c r="JKL70" s="1640"/>
      <c r="JKM70" s="1640"/>
      <c r="JKN70" s="1640"/>
      <c r="JKO70" s="1640"/>
      <c r="JKP70" s="1640"/>
      <c r="JKQ70" s="1640"/>
      <c r="JKR70" s="1640"/>
      <c r="JKS70" s="1640"/>
      <c r="JKT70" s="1640"/>
      <c r="JKU70" s="1640"/>
      <c r="JKV70" s="1640"/>
      <c r="JKW70" s="1640"/>
      <c r="JKX70" s="1640"/>
      <c r="JKY70" s="1640"/>
      <c r="JKZ70" s="1640"/>
      <c r="JLA70" s="1640"/>
      <c r="JLB70" s="1640"/>
      <c r="JLC70" s="1640"/>
      <c r="JLD70" s="1640"/>
      <c r="JLE70" s="1640"/>
      <c r="JLF70" s="1640"/>
      <c r="JLG70" s="1640"/>
      <c r="JLH70" s="1640"/>
      <c r="JLI70" s="1640"/>
      <c r="JLJ70" s="1640"/>
      <c r="JLK70" s="1640"/>
      <c r="JLL70" s="1640"/>
      <c r="JLM70" s="1640"/>
      <c r="JLN70" s="1640"/>
      <c r="JLO70" s="1640"/>
      <c r="JLP70" s="1640"/>
      <c r="JLQ70" s="1640"/>
      <c r="JLR70" s="1640"/>
      <c r="JLS70" s="1640"/>
      <c r="JLT70" s="1640"/>
      <c r="JLU70" s="1640"/>
      <c r="JLV70" s="1640"/>
      <c r="JLW70" s="1640"/>
      <c r="JLX70" s="1640"/>
      <c r="JLY70" s="1640"/>
      <c r="JLZ70" s="1640"/>
      <c r="JMA70" s="1640"/>
      <c r="JMB70" s="1640"/>
      <c r="JMC70" s="1640"/>
      <c r="JMD70" s="1640"/>
      <c r="JME70" s="1640"/>
      <c r="JMF70" s="1640"/>
      <c r="JMG70" s="1640"/>
      <c r="JMH70" s="1640"/>
      <c r="JMI70" s="1640"/>
      <c r="JMJ70" s="1640"/>
      <c r="JMK70" s="1640"/>
      <c r="JML70" s="1640"/>
      <c r="JMM70" s="1640"/>
      <c r="JMN70" s="1640"/>
      <c r="JMO70" s="1640"/>
      <c r="JMP70" s="1640"/>
      <c r="JMQ70" s="1640"/>
      <c r="JMR70" s="1640"/>
      <c r="JMS70" s="1640"/>
      <c r="JMT70" s="1640"/>
      <c r="JMU70" s="1640"/>
      <c r="JMV70" s="1640"/>
      <c r="JMW70" s="1640"/>
      <c r="JMX70" s="1640"/>
      <c r="JMY70" s="1640"/>
      <c r="JMZ70" s="1640"/>
      <c r="JNA70" s="1640"/>
      <c r="JNB70" s="1640"/>
      <c r="JNC70" s="1640"/>
      <c r="JND70" s="1640"/>
      <c r="JNE70" s="1640"/>
      <c r="JNF70" s="1640"/>
      <c r="JNG70" s="1640"/>
      <c r="JNH70" s="1640"/>
      <c r="JNI70" s="1640"/>
      <c r="JNJ70" s="1640"/>
      <c r="JNK70" s="1640"/>
      <c r="JNL70" s="1640"/>
      <c r="JNM70" s="1640"/>
      <c r="JNN70" s="1640"/>
      <c r="JNO70" s="1640"/>
      <c r="JNP70" s="1640"/>
      <c r="JNQ70" s="1640"/>
      <c r="JNR70" s="1640"/>
      <c r="JNS70" s="1640"/>
      <c r="JNT70" s="1640"/>
      <c r="JNU70" s="1640"/>
      <c r="JNV70" s="1640"/>
      <c r="JNW70" s="1640"/>
      <c r="JNX70" s="1640"/>
      <c r="JNY70" s="1640"/>
      <c r="JNZ70" s="1640"/>
      <c r="JOA70" s="1640"/>
      <c r="JOB70" s="1640"/>
      <c r="JOC70" s="1640"/>
      <c r="JOD70" s="1640"/>
      <c r="JOE70" s="1640"/>
      <c r="JOF70" s="1640"/>
      <c r="JOG70" s="1640"/>
      <c r="JOH70" s="1640"/>
      <c r="JOI70" s="1640"/>
      <c r="JOJ70" s="1640"/>
      <c r="JOK70" s="1640"/>
      <c r="JOL70" s="1640"/>
      <c r="JOM70" s="1640"/>
      <c r="JON70" s="1640"/>
      <c r="JOO70" s="1640"/>
      <c r="JOP70" s="1640"/>
      <c r="JOQ70" s="1640"/>
      <c r="JOR70" s="1640"/>
      <c r="JOS70" s="1640"/>
      <c r="JOT70" s="1640"/>
      <c r="JOU70" s="1640"/>
      <c r="JOV70" s="1640"/>
      <c r="JOW70" s="1640"/>
      <c r="JOX70" s="1640"/>
      <c r="JOY70" s="1640"/>
      <c r="JOZ70" s="1640"/>
      <c r="JPA70" s="1640"/>
      <c r="JPB70" s="1640"/>
      <c r="JPC70" s="1640"/>
      <c r="JPD70" s="1640"/>
      <c r="JPE70" s="1640"/>
      <c r="JPF70" s="1640"/>
      <c r="JPG70" s="1640"/>
      <c r="JPH70" s="1640"/>
      <c r="JPI70" s="1640"/>
      <c r="JPJ70" s="1640"/>
      <c r="JPK70" s="1640"/>
      <c r="JPL70" s="1640"/>
      <c r="JPM70" s="1640"/>
      <c r="JPN70" s="1640"/>
      <c r="JPO70" s="1640"/>
      <c r="JPP70" s="1640"/>
      <c r="JPQ70" s="1640"/>
      <c r="JPR70" s="1640"/>
      <c r="JPS70" s="1640"/>
      <c r="JPT70" s="1640"/>
      <c r="JPU70" s="1640"/>
      <c r="JPV70" s="1640"/>
      <c r="JPW70" s="1640"/>
      <c r="JPX70" s="1640"/>
      <c r="JPY70" s="1640"/>
      <c r="JPZ70" s="1640"/>
      <c r="JQA70" s="1640"/>
      <c r="JQB70" s="1640"/>
      <c r="JQC70" s="1640"/>
      <c r="JQD70" s="1640"/>
      <c r="JQE70" s="1640"/>
      <c r="JQF70" s="1640"/>
      <c r="JQG70" s="1640"/>
      <c r="JQH70" s="1640"/>
      <c r="JQI70" s="1640"/>
      <c r="JQJ70" s="1640"/>
      <c r="JQK70" s="1640"/>
      <c r="JQL70" s="1640"/>
      <c r="JQM70" s="1640"/>
      <c r="JQN70" s="1640"/>
      <c r="JQO70" s="1640"/>
      <c r="JQP70" s="1640"/>
      <c r="JQQ70" s="1640"/>
      <c r="JQR70" s="1640"/>
      <c r="JQS70" s="1640"/>
      <c r="JQT70" s="1640"/>
      <c r="JQU70" s="1640"/>
      <c r="JQV70" s="1640"/>
      <c r="JQW70" s="1640"/>
      <c r="JQX70" s="1640"/>
      <c r="JQY70" s="1640"/>
      <c r="JQZ70" s="1640"/>
      <c r="JRA70" s="1640"/>
      <c r="JRB70" s="1640"/>
      <c r="JRC70" s="1640"/>
      <c r="JRD70" s="1640"/>
      <c r="JRE70" s="1640"/>
      <c r="JRF70" s="1640"/>
      <c r="JRG70" s="1640"/>
      <c r="JRH70" s="1640"/>
      <c r="JRI70" s="1640"/>
      <c r="JRJ70" s="1640"/>
      <c r="JRK70" s="1640"/>
      <c r="JRL70" s="1640"/>
      <c r="JRM70" s="1640"/>
      <c r="JRN70" s="1640"/>
      <c r="JRO70" s="1640"/>
      <c r="JRP70" s="1640"/>
      <c r="JRQ70" s="1640"/>
      <c r="JRR70" s="1640"/>
      <c r="JRS70" s="1640"/>
      <c r="JRT70" s="1640"/>
      <c r="JRU70" s="1640"/>
      <c r="JRV70" s="1640"/>
      <c r="JRW70" s="1640"/>
      <c r="JRX70" s="1640"/>
      <c r="JRY70" s="1640"/>
      <c r="JRZ70" s="1640"/>
      <c r="JSA70" s="1640"/>
      <c r="JSB70" s="1640"/>
      <c r="JSC70" s="1640"/>
      <c r="JSD70" s="1640"/>
      <c r="JSE70" s="1640"/>
      <c r="JSF70" s="1640"/>
      <c r="JSG70" s="1640"/>
      <c r="JSH70" s="1640"/>
      <c r="JSI70" s="1640"/>
      <c r="JSJ70" s="1640"/>
      <c r="JSK70" s="1640"/>
      <c r="JSL70" s="1640"/>
      <c r="JSM70" s="1640"/>
      <c r="JSN70" s="1640"/>
      <c r="JSO70" s="1640"/>
      <c r="JSP70" s="1640"/>
      <c r="JSQ70" s="1640"/>
      <c r="JSR70" s="1640"/>
      <c r="JSS70" s="1640"/>
      <c r="JST70" s="1640"/>
      <c r="JSU70" s="1640"/>
      <c r="JSV70" s="1640"/>
      <c r="JSW70" s="1640"/>
      <c r="JSX70" s="1640"/>
      <c r="JSY70" s="1640"/>
      <c r="JSZ70" s="1640"/>
      <c r="JTA70" s="1640"/>
      <c r="JTB70" s="1640"/>
      <c r="JTC70" s="1640"/>
      <c r="JTD70" s="1640"/>
      <c r="JTE70" s="1640"/>
      <c r="JTF70" s="1640"/>
      <c r="JTG70" s="1640"/>
      <c r="JTH70" s="1640"/>
      <c r="JTI70" s="1640"/>
      <c r="JTJ70" s="1640"/>
      <c r="JTK70" s="1640"/>
      <c r="JTL70" s="1640"/>
      <c r="JTM70" s="1640"/>
      <c r="JTN70" s="1640"/>
      <c r="JTO70" s="1640"/>
      <c r="JTP70" s="1640"/>
      <c r="JTQ70" s="1640"/>
      <c r="JTR70" s="1640"/>
      <c r="JTS70" s="1640"/>
      <c r="JTT70" s="1640"/>
      <c r="JTU70" s="1640"/>
      <c r="JTV70" s="1640"/>
      <c r="JTW70" s="1640"/>
      <c r="JTX70" s="1640"/>
      <c r="JTY70" s="1640"/>
      <c r="JTZ70" s="1640"/>
      <c r="JUA70" s="1640"/>
      <c r="JUB70" s="1640"/>
      <c r="JUC70" s="1640"/>
      <c r="JUD70" s="1640"/>
      <c r="JUE70" s="1640"/>
      <c r="JUF70" s="1640"/>
      <c r="JUG70" s="1640"/>
      <c r="JUH70" s="1640"/>
      <c r="JUI70" s="1640"/>
      <c r="JUJ70" s="1640"/>
      <c r="JUK70" s="1640"/>
      <c r="JUL70" s="1640"/>
      <c r="JUM70" s="1640"/>
      <c r="JUN70" s="1640"/>
      <c r="JUO70" s="1640"/>
      <c r="JUP70" s="1640"/>
      <c r="JUQ70" s="1640"/>
      <c r="JUR70" s="1640"/>
      <c r="JUS70" s="1640"/>
      <c r="JUT70" s="1640"/>
      <c r="JUU70" s="1640"/>
      <c r="JUV70" s="1640"/>
      <c r="JUW70" s="1640"/>
      <c r="JUX70" s="1640"/>
      <c r="JUY70" s="1640"/>
      <c r="JUZ70" s="1640"/>
      <c r="JVA70" s="1640"/>
      <c r="JVB70" s="1640"/>
      <c r="JVC70" s="1640"/>
      <c r="JVD70" s="1640"/>
      <c r="JVE70" s="1640"/>
      <c r="JVF70" s="1640"/>
      <c r="JVG70" s="1640"/>
      <c r="JVH70" s="1640"/>
      <c r="JVI70" s="1640"/>
      <c r="JVJ70" s="1640"/>
      <c r="JVK70" s="1640"/>
      <c r="JVL70" s="1640"/>
      <c r="JVM70" s="1640"/>
      <c r="JVN70" s="1640"/>
      <c r="JVO70" s="1640"/>
      <c r="JVP70" s="1640"/>
      <c r="JVQ70" s="1640"/>
      <c r="JVR70" s="1640"/>
      <c r="JVS70" s="1640"/>
      <c r="JVT70" s="1640"/>
      <c r="JVU70" s="1640"/>
      <c r="JVV70" s="1640"/>
      <c r="JVW70" s="1640"/>
      <c r="JVX70" s="1640"/>
      <c r="JVY70" s="1640"/>
      <c r="JVZ70" s="1640"/>
      <c r="JWA70" s="1640"/>
      <c r="JWB70" s="1640"/>
      <c r="JWC70" s="1640"/>
      <c r="JWD70" s="1640"/>
      <c r="JWE70" s="1640"/>
      <c r="JWF70" s="1640"/>
      <c r="JWG70" s="1640"/>
      <c r="JWH70" s="1640"/>
      <c r="JWI70" s="1640"/>
      <c r="JWJ70" s="1640"/>
      <c r="JWK70" s="1640"/>
      <c r="JWL70" s="1640"/>
      <c r="JWM70" s="1640"/>
      <c r="JWN70" s="1640"/>
      <c r="JWO70" s="1640"/>
      <c r="JWP70" s="1640"/>
      <c r="JWQ70" s="1640"/>
      <c r="JWR70" s="1640"/>
      <c r="JWS70" s="1640"/>
      <c r="JWT70" s="1640"/>
      <c r="JWU70" s="1640"/>
      <c r="JWV70" s="1640"/>
      <c r="JWW70" s="1640"/>
      <c r="JWX70" s="1640"/>
      <c r="JWY70" s="1640"/>
      <c r="JWZ70" s="1640"/>
      <c r="JXA70" s="1640"/>
      <c r="JXB70" s="1640"/>
      <c r="JXC70" s="1640"/>
      <c r="JXD70" s="1640"/>
      <c r="JXE70" s="1640"/>
      <c r="JXF70" s="1640"/>
      <c r="JXG70" s="1640"/>
      <c r="JXH70" s="1640"/>
      <c r="JXI70" s="1640"/>
      <c r="JXJ70" s="1640"/>
      <c r="JXK70" s="1640"/>
      <c r="JXL70" s="1640"/>
      <c r="JXM70" s="1640"/>
      <c r="JXN70" s="1640"/>
      <c r="JXO70" s="1640"/>
      <c r="JXP70" s="1640"/>
      <c r="JXQ70" s="1640"/>
      <c r="JXR70" s="1640"/>
      <c r="JXS70" s="1640"/>
      <c r="JXT70" s="1640"/>
      <c r="JXU70" s="1640"/>
      <c r="JXV70" s="1640"/>
      <c r="JXW70" s="1640"/>
      <c r="JXX70" s="1640"/>
      <c r="JXY70" s="1640"/>
      <c r="JXZ70" s="1640"/>
      <c r="JYA70" s="1640"/>
      <c r="JYB70" s="1640"/>
      <c r="JYC70" s="1640"/>
      <c r="JYD70" s="1640"/>
      <c r="JYE70" s="1640"/>
      <c r="JYF70" s="1640"/>
      <c r="JYG70" s="1640"/>
      <c r="JYH70" s="1640"/>
      <c r="JYI70" s="1640"/>
      <c r="JYJ70" s="1640"/>
      <c r="JYK70" s="1640"/>
      <c r="JYL70" s="1640"/>
      <c r="JYM70" s="1640"/>
      <c r="JYN70" s="1640"/>
      <c r="JYO70" s="1640"/>
      <c r="JYP70" s="1640"/>
      <c r="JYQ70" s="1640"/>
      <c r="JYR70" s="1640"/>
      <c r="JYS70" s="1640"/>
      <c r="JYT70" s="1640"/>
      <c r="JYU70" s="1640"/>
      <c r="JYV70" s="1640"/>
      <c r="JYW70" s="1640"/>
      <c r="JYX70" s="1640"/>
      <c r="JYY70" s="1640"/>
      <c r="JYZ70" s="1640"/>
      <c r="JZA70" s="1640"/>
      <c r="JZB70" s="1640"/>
      <c r="JZC70" s="1640"/>
      <c r="JZD70" s="1640"/>
      <c r="JZE70" s="1640"/>
      <c r="JZF70" s="1640"/>
      <c r="JZG70" s="1640"/>
      <c r="JZH70" s="1640"/>
      <c r="JZI70" s="1640"/>
      <c r="JZJ70" s="1640"/>
      <c r="JZK70" s="1640"/>
      <c r="JZL70" s="1640"/>
      <c r="JZM70" s="1640"/>
      <c r="JZN70" s="1640"/>
      <c r="JZO70" s="1640"/>
      <c r="JZP70" s="1640"/>
      <c r="JZQ70" s="1640"/>
      <c r="JZR70" s="1640"/>
      <c r="JZS70" s="1640"/>
      <c r="JZT70" s="1640"/>
      <c r="JZU70" s="1640"/>
      <c r="JZV70" s="1640"/>
      <c r="JZW70" s="1640"/>
      <c r="JZX70" s="1640"/>
      <c r="JZY70" s="1640"/>
      <c r="JZZ70" s="1640"/>
      <c r="KAA70" s="1640"/>
      <c r="KAB70" s="1640"/>
      <c r="KAC70" s="1640"/>
      <c r="KAD70" s="1640"/>
      <c r="KAE70" s="1640"/>
      <c r="KAF70" s="1640"/>
      <c r="KAG70" s="1640"/>
      <c r="KAH70" s="1640"/>
      <c r="KAI70" s="1640"/>
      <c r="KAJ70" s="1640"/>
      <c r="KAK70" s="1640"/>
      <c r="KAL70" s="1640"/>
      <c r="KAM70" s="1640"/>
      <c r="KAN70" s="1640"/>
      <c r="KAO70" s="1640"/>
      <c r="KAP70" s="1640"/>
      <c r="KAQ70" s="1640"/>
      <c r="KAR70" s="1640"/>
      <c r="KAS70" s="1640"/>
      <c r="KAT70" s="1640"/>
      <c r="KAU70" s="1640"/>
      <c r="KAV70" s="1640"/>
      <c r="KAW70" s="1640"/>
      <c r="KAX70" s="1640"/>
      <c r="KAY70" s="1640"/>
      <c r="KAZ70" s="1640"/>
      <c r="KBA70" s="1640"/>
      <c r="KBB70" s="1640"/>
      <c r="KBC70" s="1640"/>
      <c r="KBD70" s="1640"/>
      <c r="KBE70" s="1640"/>
      <c r="KBF70" s="1640"/>
      <c r="KBG70" s="1640"/>
      <c r="KBH70" s="1640"/>
      <c r="KBI70" s="1640"/>
      <c r="KBJ70" s="1640"/>
      <c r="KBK70" s="1640"/>
      <c r="KBL70" s="1640"/>
      <c r="KBM70" s="1640"/>
      <c r="KBN70" s="1640"/>
      <c r="KBO70" s="1640"/>
      <c r="KBP70" s="1640"/>
      <c r="KBQ70" s="1640"/>
      <c r="KBR70" s="1640"/>
      <c r="KBS70" s="1640"/>
      <c r="KBT70" s="1640"/>
      <c r="KBU70" s="1640"/>
      <c r="KBV70" s="1640"/>
      <c r="KBW70" s="1640"/>
      <c r="KBX70" s="1640"/>
      <c r="KBY70" s="1640"/>
      <c r="KBZ70" s="1640"/>
      <c r="KCA70" s="1640"/>
      <c r="KCB70" s="1640"/>
      <c r="KCC70" s="1640"/>
      <c r="KCD70" s="1640"/>
      <c r="KCE70" s="1640"/>
      <c r="KCF70" s="1640"/>
      <c r="KCG70" s="1640"/>
      <c r="KCH70" s="1640"/>
      <c r="KCI70" s="1640"/>
      <c r="KCJ70" s="1640"/>
      <c r="KCK70" s="1640"/>
      <c r="KCL70" s="1640"/>
      <c r="KCM70" s="1640"/>
      <c r="KCN70" s="1640"/>
      <c r="KCO70" s="1640"/>
      <c r="KCP70" s="1640"/>
      <c r="KCQ70" s="1640"/>
      <c r="KCR70" s="1640"/>
      <c r="KCS70" s="1640"/>
      <c r="KCT70" s="1640"/>
      <c r="KCU70" s="1640"/>
      <c r="KCV70" s="1640"/>
      <c r="KCW70" s="1640"/>
      <c r="KCX70" s="1640"/>
      <c r="KCY70" s="1640"/>
      <c r="KCZ70" s="1640"/>
      <c r="KDA70" s="1640"/>
      <c r="KDB70" s="1640"/>
      <c r="KDC70" s="1640"/>
      <c r="KDD70" s="1640"/>
      <c r="KDE70" s="1640"/>
      <c r="KDF70" s="1640"/>
      <c r="KDG70" s="1640"/>
      <c r="KDH70" s="1640"/>
      <c r="KDI70" s="1640"/>
      <c r="KDJ70" s="1640"/>
      <c r="KDK70" s="1640"/>
      <c r="KDL70" s="1640"/>
      <c r="KDM70" s="1640"/>
      <c r="KDN70" s="1640"/>
      <c r="KDO70" s="1640"/>
      <c r="KDP70" s="1640"/>
      <c r="KDQ70" s="1640"/>
      <c r="KDR70" s="1640"/>
      <c r="KDS70" s="1640"/>
      <c r="KDT70" s="1640"/>
      <c r="KDU70" s="1640"/>
      <c r="KDV70" s="1640"/>
      <c r="KDW70" s="1640"/>
      <c r="KDX70" s="1640"/>
      <c r="KDY70" s="1640"/>
      <c r="KDZ70" s="1640"/>
      <c r="KEA70" s="1640"/>
      <c r="KEB70" s="1640"/>
      <c r="KEC70" s="1640"/>
      <c r="KED70" s="1640"/>
      <c r="KEE70" s="1640"/>
      <c r="KEF70" s="1640"/>
      <c r="KEG70" s="1640"/>
      <c r="KEH70" s="1640"/>
      <c r="KEI70" s="1640"/>
      <c r="KEJ70" s="1640"/>
      <c r="KEK70" s="1640"/>
      <c r="KEL70" s="1640"/>
      <c r="KEM70" s="1640"/>
      <c r="KEN70" s="1640"/>
    </row>
    <row r="71" spans="1:7580" s="739" customFormat="1" ht="15.75" hidden="1" x14ac:dyDescent="0.2">
      <c r="B71" s="763" t="s">
        <v>306</v>
      </c>
      <c r="C71" s="764">
        <v>25631</v>
      </c>
      <c r="D71" s="743" t="s">
        <v>244</v>
      </c>
      <c r="E71" s="743"/>
      <c r="F71" s="744" t="s">
        <v>239</v>
      </c>
      <c r="G71" s="744" t="s">
        <v>42</v>
      </c>
      <c r="H71" s="746">
        <v>2</v>
      </c>
      <c r="I71" s="746">
        <v>6</v>
      </c>
      <c r="J71" s="746">
        <f t="shared" si="19"/>
        <v>4</v>
      </c>
      <c r="K71" s="746">
        <f t="shared" si="20"/>
        <v>4</v>
      </c>
      <c r="L71" s="747"/>
      <c r="M71" s="747"/>
      <c r="N71" s="747"/>
      <c r="O71" s="748"/>
      <c r="P71" s="746"/>
      <c r="Q71" s="1060">
        <f t="shared" ref="Q71:Q95" si="24">TRUNC(IF(D71="PM",0,IF(E71="CA",(K71)/6,(K71)/3)),0)</f>
        <v>0</v>
      </c>
      <c r="R71" s="748"/>
      <c r="S71" s="748"/>
      <c r="T71" s="748"/>
      <c r="U71" s="748"/>
      <c r="V71" s="1064"/>
      <c r="W71" s="748"/>
      <c r="X71" s="748"/>
      <c r="Y71" s="748"/>
      <c r="Z71" s="748"/>
      <c r="AA71" s="748"/>
      <c r="AB71" s="748"/>
      <c r="AC71" s="748"/>
      <c r="AD71" s="748"/>
      <c r="AE71" s="751"/>
      <c r="AF71" s="748"/>
      <c r="AG71" s="751"/>
      <c r="AH71" s="748"/>
      <c r="AI71" s="759"/>
      <c r="AJ71" s="1014">
        <f t="shared" si="21"/>
        <v>4</v>
      </c>
      <c r="AK71" s="753"/>
      <c r="AL71" s="754">
        <f t="shared" si="22"/>
        <v>0</v>
      </c>
      <c r="AM71" s="762"/>
      <c r="AN71" s="762"/>
      <c r="AO71" s="755">
        <v>10</v>
      </c>
      <c r="AP71" s="756">
        <f>+C71*AO71*AJ71</f>
        <v>1025240</v>
      </c>
      <c r="AQ71" s="756">
        <f>+AL71*AO71*$AL$2</f>
        <v>0</v>
      </c>
      <c r="AR71" s="756"/>
      <c r="AS71" s="756"/>
      <c r="AT71" s="756"/>
      <c r="AU71" s="756"/>
    </row>
    <row r="72" spans="1:7580" s="1" customFormat="1" ht="15.75" x14ac:dyDescent="0.2">
      <c r="A72" s="9">
        <v>79</v>
      </c>
      <c r="B72" s="396" t="s">
        <v>261</v>
      </c>
      <c r="C72" s="443"/>
      <c r="D72" s="444"/>
      <c r="E72" s="444"/>
      <c r="F72" s="413"/>
      <c r="G72" s="441"/>
      <c r="H72" s="528"/>
      <c r="I72" s="528"/>
      <c r="J72" s="528">
        <f t="shared" si="19"/>
        <v>0</v>
      </c>
      <c r="K72" s="528">
        <f t="shared" si="20"/>
        <v>0</v>
      </c>
      <c r="L72" s="396"/>
      <c r="M72" s="396"/>
      <c r="N72" s="396">
        <f>TRUNC(SUM(L72:M72)/2,0)</f>
        <v>0</v>
      </c>
      <c r="O72" s="550"/>
      <c r="P72" s="415"/>
      <c r="Q72" s="1060">
        <f t="shared" si="24"/>
        <v>0</v>
      </c>
      <c r="R72" s="550"/>
      <c r="S72" s="550"/>
      <c r="T72" s="415"/>
      <c r="U72" s="550"/>
      <c r="V72" s="1065"/>
      <c r="W72" s="550"/>
      <c r="X72" s="550"/>
      <c r="Y72" s="550"/>
      <c r="Z72" s="550"/>
      <c r="AA72" s="550"/>
      <c r="AB72" s="415"/>
      <c r="AC72" s="415"/>
      <c r="AD72" s="415"/>
      <c r="AE72" s="551"/>
      <c r="AF72" s="415"/>
      <c r="AG72" s="551"/>
      <c r="AH72" s="415"/>
      <c r="AI72" s="446"/>
      <c r="AJ72" s="1014"/>
      <c r="AK72" s="447"/>
      <c r="AL72" s="448"/>
      <c r="AM72" s="449"/>
      <c r="AN72" s="449"/>
      <c r="AO72" s="450"/>
      <c r="AP72" s="451"/>
      <c r="AQ72" s="451"/>
      <c r="AR72" s="451"/>
      <c r="AS72" s="452"/>
      <c r="AT72" s="451"/>
      <c r="AU72" s="450"/>
      <c r="AV72" s="9"/>
      <c r="AW72" s="9"/>
      <c r="AX72" s="9"/>
      <c r="AY72" s="9"/>
      <c r="AZ72" s="9"/>
      <c r="BA72" s="494"/>
      <c r="BB72" s="494"/>
      <c r="BC72" s="494"/>
      <c r="BD72" s="494"/>
      <c r="BE72" s="494"/>
      <c r="BF72" s="494"/>
      <c r="BG72" s="494"/>
      <c r="BH72" s="494"/>
      <c r="BI72" s="494"/>
      <c r="BJ72" s="494"/>
      <c r="BK72" s="494"/>
      <c r="BL72" s="494"/>
      <c r="BM72" s="494"/>
      <c r="BN72" s="494"/>
      <c r="BO72" s="494"/>
      <c r="BP72" s="494"/>
      <c r="BQ72" s="494"/>
      <c r="BR72" s="494"/>
      <c r="BS72" s="494"/>
      <c r="BT72" s="494"/>
      <c r="BU72" s="494"/>
      <c r="BV72" s="494"/>
      <c r="BW72" s="494"/>
      <c r="BX72" s="494"/>
      <c r="BY72" s="494"/>
      <c r="BZ72" s="494"/>
      <c r="CA72" s="494"/>
      <c r="CB72" s="494"/>
      <c r="CC72" s="494"/>
      <c r="CD72" s="494"/>
      <c r="CE72" s="494"/>
      <c r="CF72" s="494"/>
      <c r="CG72" s="494"/>
      <c r="CH72" s="494"/>
      <c r="CI72" s="494"/>
      <c r="CJ72" s="494"/>
      <c r="CK72" s="494"/>
      <c r="CL72" s="494"/>
      <c r="CM72" s="494"/>
      <c r="CN72" s="494"/>
      <c r="CO72" s="494"/>
      <c r="CP72" s="494"/>
      <c r="CQ72" s="494"/>
      <c r="CR72" s="494"/>
      <c r="CS72" s="494"/>
      <c r="CT72" s="494"/>
      <c r="CU72" s="494"/>
      <c r="CV72" s="494"/>
      <c r="CW72" s="494"/>
      <c r="CX72" s="494"/>
      <c r="CY72" s="494"/>
      <c r="CZ72" s="494"/>
      <c r="DA72" s="494"/>
      <c r="DB72" s="494"/>
      <c r="DC72" s="494"/>
      <c r="DD72" s="494"/>
      <c r="DE72" s="494"/>
      <c r="DF72" s="494"/>
      <c r="DG72" s="494"/>
      <c r="DH72" s="494"/>
      <c r="DI72" s="494"/>
      <c r="DJ72" s="494"/>
      <c r="DK72" s="494"/>
      <c r="DL72" s="494"/>
      <c r="DM72" s="494"/>
      <c r="DN72" s="494"/>
      <c r="DO72" s="494"/>
      <c r="DP72" s="494"/>
      <c r="DQ72" s="494"/>
      <c r="DR72" s="494"/>
      <c r="DS72" s="494"/>
      <c r="DT72" s="494"/>
      <c r="DU72" s="494"/>
      <c r="DV72" s="494"/>
      <c r="DW72" s="494"/>
      <c r="DX72" s="494"/>
      <c r="DY72" s="494"/>
      <c r="DZ72" s="494"/>
      <c r="EA72" s="494"/>
      <c r="EB72" s="494"/>
      <c r="EC72" s="494"/>
      <c r="ED72" s="494"/>
      <c r="EE72" s="494"/>
      <c r="EF72" s="494"/>
      <c r="EG72" s="494"/>
      <c r="EH72" s="494"/>
      <c r="EI72" s="494"/>
      <c r="EJ72" s="494"/>
      <c r="EK72" s="494"/>
      <c r="EL72" s="494"/>
      <c r="EM72" s="494"/>
      <c r="EN72" s="494"/>
      <c r="EO72" s="494"/>
      <c r="EP72" s="494"/>
      <c r="EQ72" s="494"/>
      <c r="ER72" s="494"/>
      <c r="ES72" s="494"/>
      <c r="ET72" s="494"/>
      <c r="EU72" s="494"/>
      <c r="EV72" s="494"/>
      <c r="EW72" s="494"/>
      <c r="EX72" s="494"/>
      <c r="EY72" s="494"/>
      <c r="EZ72" s="494"/>
      <c r="FA72" s="494"/>
      <c r="FB72" s="494"/>
      <c r="FC72" s="494"/>
      <c r="FD72" s="494"/>
      <c r="FE72" s="494"/>
      <c r="FF72" s="494"/>
      <c r="FG72" s="494"/>
      <c r="FH72" s="494"/>
      <c r="FI72" s="494"/>
      <c r="FJ72" s="494"/>
      <c r="FK72" s="494"/>
      <c r="FL72" s="494"/>
      <c r="FM72" s="494"/>
      <c r="FN72" s="494"/>
      <c r="FO72" s="494"/>
      <c r="FP72" s="494"/>
      <c r="FQ72" s="494"/>
      <c r="FR72" s="494"/>
      <c r="FS72" s="494"/>
      <c r="FT72" s="494"/>
      <c r="FU72" s="494"/>
      <c r="FV72" s="494"/>
      <c r="FW72" s="494"/>
      <c r="FX72" s="494"/>
      <c r="FY72" s="494"/>
      <c r="FZ72" s="494"/>
      <c r="GA72" s="494"/>
      <c r="GB72" s="494"/>
      <c r="GC72" s="494"/>
      <c r="GD72" s="494"/>
      <c r="GE72" s="494"/>
      <c r="GF72" s="494"/>
      <c r="GG72" s="494"/>
      <c r="GH72" s="494"/>
      <c r="GI72" s="494"/>
      <c r="GJ72" s="494"/>
      <c r="GK72" s="494"/>
      <c r="GL72" s="494"/>
      <c r="GM72" s="494"/>
      <c r="GN72" s="494"/>
      <c r="GO72" s="494"/>
      <c r="GP72" s="494"/>
      <c r="GQ72" s="494"/>
      <c r="GR72" s="494"/>
      <c r="GS72" s="494"/>
      <c r="GT72" s="494"/>
      <c r="GU72" s="494"/>
      <c r="GV72" s="494"/>
      <c r="GW72" s="494"/>
      <c r="GX72" s="494"/>
      <c r="GY72" s="494"/>
      <c r="GZ72" s="494"/>
      <c r="HA72" s="494"/>
      <c r="HB72" s="494"/>
      <c r="HC72" s="494"/>
      <c r="HD72" s="494"/>
      <c r="HE72" s="494"/>
      <c r="HF72" s="494"/>
      <c r="HG72" s="494"/>
      <c r="HH72" s="494"/>
      <c r="HI72" s="494"/>
      <c r="HJ72" s="494"/>
      <c r="HK72" s="494"/>
      <c r="HL72" s="494"/>
      <c r="HM72" s="494"/>
      <c r="HN72" s="494"/>
      <c r="HO72" s="494"/>
      <c r="HP72" s="494"/>
      <c r="HQ72" s="494"/>
      <c r="HR72" s="494"/>
      <c r="HS72" s="494"/>
      <c r="HT72" s="494"/>
      <c r="HU72" s="494"/>
      <c r="HV72" s="494"/>
      <c r="HW72" s="494"/>
      <c r="HX72" s="494"/>
      <c r="HY72" s="494"/>
      <c r="HZ72" s="494"/>
      <c r="IA72" s="494"/>
      <c r="IB72" s="494"/>
      <c r="IC72" s="494"/>
      <c r="ID72" s="494"/>
      <c r="IE72" s="494"/>
      <c r="IF72" s="494"/>
      <c r="IG72" s="494"/>
      <c r="IH72" s="494"/>
      <c r="II72" s="494"/>
      <c r="IJ72" s="494"/>
      <c r="IK72" s="494"/>
      <c r="IL72" s="494"/>
      <c r="IM72" s="494"/>
      <c r="IN72" s="494"/>
      <c r="IO72" s="494"/>
      <c r="IP72" s="494"/>
      <c r="IQ72" s="494"/>
      <c r="IR72" s="494"/>
      <c r="IS72" s="494"/>
      <c r="IT72" s="494"/>
      <c r="IU72" s="494"/>
      <c r="IV72" s="494"/>
      <c r="IW72" s="494"/>
      <c r="IX72" s="494"/>
      <c r="IY72" s="494"/>
      <c r="IZ72" s="494"/>
      <c r="JA72" s="494"/>
      <c r="JB72" s="494"/>
      <c r="JC72" s="494"/>
      <c r="JD72" s="494"/>
      <c r="JE72" s="494"/>
      <c r="JF72" s="494"/>
      <c r="JG72" s="494"/>
      <c r="JH72" s="494"/>
      <c r="JI72" s="494"/>
      <c r="JJ72" s="494"/>
      <c r="JK72" s="494"/>
      <c r="JL72" s="494"/>
      <c r="JM72" s="494"/>
      <c r="JN72" s="494"/>
      <c r="JO72" s="494"/>
      <c r="JP72" s="494"/>
      <c r="JQ72" s="494"/>
      <c r="JR72" s="494"/>
      <c r="JS72" s="494"/>
      <c r="JT72" s="494"/>
      <c r="JU72" s="494"/>
      <c r="JV72" s="494"/>
      <c r="JW72" s="494"/>
      <c r="JX72" s="494"/>
      <c r="JY72" s="494"/>
      <c r="JZ72" s="494"/>
      <c r="KA72" s="494"/>
      <c r="KB72" s="494"/>
      <c r="KC72" s="494"/>
      <c r="KD72" s="494"/>
      <c r="KE72" s="494"/>
      <c r="KF72" s="494"/>
      <c r="KG72" s="494"/>
      <c r="KH72" s="494"/>
      <c r="KI72" s="494"/>
      <c r="KJ72" s="494"/>
      <c r="KK72" s="494"/>
      <c r="KL72" s="494"/>
      <c r="KM72" s="494"/>
      <c r="KN72" s="494"/>
      <c r="KO72" s="494"/>
      <c r="KP72" s="494"/>
      <c r="KQ72" s="494"/>
      <c r="KR72" s="494"/>
      <c r="KS72" s="494"/>
      <c r="KT72" s="494"/>
      <c r="KU72" s="494"/>
      <c r="KV72" s="494"/>
      <c r="KW72" s="494"/>
      <c r="KX72" s="494"/>
      <c r="KY72" s="494"/>
      <c r="KZ72" s="494"/>
      <c r="LA72" s="494"/>
      <c r="LB72" s="494"/>
      <c r="LC72" s="494"/>
      <c r="LD72" s="494"/>
      <c r="LE72" s="494"/>
      <c r="LF72" s="494"/>
      <c r="LG72" s="494"/>
      <c r="LH72" s="494"/>
      <c r="LI72" s="494"/>
      <c r="LJ72" s="494"/>
      <c r="LK72" s="494"/>
      <c r="LL72" s="494"/>
      <c r="LM72" s="494"/>
      <c r="LN72" s="494"/>
      <c r="LO72" s="494"/>
      <c r="LP72" s="494"/>
      <c r="LQ72" s="494"/>
      <c r="LR72" s="494"/>
      <c r="LS72" s="494"/>
      <c r="LT72" s="494"/>
      <c r="LU72" s="494"/>
      <c r="LV72" s="494"/>
      <c r="LW72" s="494"/>
      <c r="LX72" s="494"/>
      <c r="LY72" s="494"/>
      <c r="LZ72" s="494"/>
      <c r="MA72" s="494"/>
      <c r="MB72" s="494"/>
      <c r="MC72" s="494"/>
      <c r="MD72" s="494"/>
      <c r="ME72" s="494"/>
      <c r="MF72" s="494"/>
      <c r="MG72" s="494"/>
      <c r="MH72" s="494"/>
      <c r="MI72" s="494"/>
      <c r="MJ72" s="494"/>
      <c r="MK72" s="494"/>
      <c r="ML72" s="494"/>
      <c r="MM72" s="494"/>
      <c r="MN72" s="494"/>
      <c r="MO72" s="494"/>
      <c r="MP72" s="494"/>
      <c r="MQ72" s="494"/>
      <c r="MR72" s="494"/>
      <c r="MS72" s="494"/>
      <c r="MT72" s="494"/>
      <c r="MU72" s="494"/>
      <c r="MV72" s="494"/>
      <c r="MW72" s="494"/>
      <c r="MX72" s="494"/>
      <c r="MY72" s="494"/>
      <c r="MZ72" s="494"/>
      <c r="NA72" s="494"/>
      <c r="NB72" s="494"/>
      <c r="NC72" s="494"/>
      <c r="ND72" s="494"/>
      <c r="NE72" s="494"/>
      <c r="NF72" s="494"/>
      <c r="NG72" s="494"/>
      <c r="NH72" s="494"/>
      <c r="NI72" s="494"/>
      <c r="NJ72" s="494"/>
      <c r="NK72" s="494"/>
      <c r="NL72" s="494"/>
      <c r="NM72" s="494"/>
      <c r="NN72" s="494"/>
      <c r="NO72" s="494"/>
      <c r="NP72" s="494"/>
      <c r="NQ72" s="494"/>
      <c r="NR72" s="494"/>
      <c r="NS72" s="494"/>
      <c r="NT72" s="494"/>
      <c r="NU72" s="494"/>
      <c r="NV72" s="494"/>
      <c r="NW72" s="494"/>
      <c r="NX72" s="494"/>
      <c r="NY72" s="494"/>
      <c r="NZ72" s="494"/>
      <c r="OA72" s="494"/>
      <c r="OB72" s="494"/>
      <c r="OC72" s="494"/>
      <c r="OD72" s="494"/>
      <c r="OE72" s="494"/>
      <c r="OF72" s="494"/>
      <c r="OG72" s="494"/>
      <c r="OH72" s="494"/>
      <c r="OI72" s="494"/>
      <c r="OJ72" s="494"/>
      <c r="OK72" s="494"/>
      <c r="OL72" s="494"/>
      <c r="OM72" s="494"/>
      <c r="ON72" s="494"/>
      <c r="OO72" s="494"/>
      <c r="OP72" s="494"/>
      <c r="OQ72" s="494"/>
      <c r="OR72" s="494"/>
      <c r="OS72" s="494"/>
      <c r="OT72" s="494"/>
      <c r="OU72" s="494"/>
      <c r="OV72" s="494"/>
      <c r="OW72" s="494"/>
      <c r="OX72" s="494"/>
      <c r="OY72" s="494"/>
      <c r="OZ72" s="494"/>
      <c r="PA72" s="494"/>
      <c r="PB72" s="494"/>
      <c r="PC72" s="494"/>
      <c r="PD72" s="494"/>
      <c r="PE72" s="494"/>
      <c r="PF72" s="494"/>
      <c r="PG72" s="494"/>
      <c r="PH72" s="494"/>
      <c r="PI72" s="494"/>
      <c r="PJ72" s="494"/>
      <c r="PK72" s="494"/>
      <c r="PL72" s="494"/>
      <c r="PM72" s="494"/>
      <c r="PN72" s="494"/>
      <c r="PO72" s="494"/>
      <c r="PP72" s="494"/>
      <c r="PQ72" s="494"/>
      <c r="PR72" s="494"/>
      <c r="PS72" s="494"/>
      <c r="PT72" s="494"/>
      <c r="PU72" s="494"/>
      <c r="PV72" s="494"/>
      <c r="PW72" s="494"/>
      <c r="PX72" s="494"/>
      <c r="PY72" s="494"/>
      <c r="PZ72" s="494"/>
      <c r="QA72" s="494"/>
      <c r="QB72" s="494"/>
      <c r="QC72" s="494"/>
      <c r="QD72" s="494"/>
      <c r="QE72" s="494"/>
      <c r="QF72" s="494"/>
      <c r="QG72" s="494"/>
      <c r="QH72" s="494"/>
      <c r="QI72" s="494"/>
      <c r="QJ72" s="494"/>
      <c r="QK72" s="494"/>
      <c r="QL72" s="494"/>
      <c r="QM72" s="494"/>
      <c r="QN72" s="494"/>
      <c r="QO72" s="494"/>
      <c r="QP72" s="494"/>
      <c r="QQ72" s="494"/>
      <c r="QR72" s="494"/>
      <c r="QS72" s="494"/>
      <c r="QT72" s="494"/>
      <c r="QU72" s="494"/>
      <c r="QV72" s="494"/>
      <c r="QW72" s="494"/>
      <c r="QX72" s="494"/>
      <c r="QY72" s="494"/>
      <c r="QZ72" s="494"/>
      <c r="RA72" s="494"/>
      <c r="RB72" s="494"/>
      <c r="RC72" s="494"/>
      <c r="RD72" s="494"/>
      <c r="RE72" s="494"/>
      <c r="RF72" s="494"/>
      <c r="RG72" s="494"/>
      <c r="RH72" s="494"/>
      <c r="RI72" s="494"/>
      <c r="RJ72" s="494"/>
      <c r="RK72" s="494"/>
      <c r="RL72" s="494"/>
      <c r="RM72" s="494"/>
      <c r="RN72" s="494"/>
      <c r="RO72" s="494"/>
      <c r="RP72" s="494"/>
      <c r="RQ72" s="494"/>
      <c r="RR72" s="494"/>
      <c r="RS72" s="494"/>
      <c r="RT72" s="494"/>
      <c r="RU72" s="494"/>
      <c r="RV72" s="494"/>
      <c r="RW72" s="494"/>
      <c r="RX72" s="494"/>
      <c r="RY72" s="494"/>
      <c r="RZ72" s="494"/>
      <c r="SA72" s="494"/>
      <c r="SB72" s="494"/>
      <c r="SC72" s="494"/>
      <c r="SD72" s="494"/>
      <c r="SE72" s="494"/>
      <c r="SF72" s="494"/>
      <c r="SG72" s="494"/>
      <c r="SH72" s="494"/>
      <c r="SI72" s="494"/>
      <c r="SJ72" s="494"/>
      <c r="SK72" s="494"/>
      <c r="SL72" s="494"/>
      <c r="SM72" s="494"/>
      <c r="SN72" s="494"/>
      <c r="SO72" s="494"/>
      <c r="SP72" s="494"/>
      <c r="SQ72" s="494"/>
      <c r="SR72" s="494"/>
      <c r="SS72" s="494"/>
      <c r="ST72" s="494"/>
      <c r="SU72" s="494"/>
      <c r="SV72" s="494"/>
      <c r="SW72" s="494"/>
      <c r="SX72" s="494"/>
      <c r="SY72" s="494"/>
      <c r="SZ72" s="494"/>
      <c r="TA72" s="494"/>
      <c r="TB72" s="494"/>
      <c r="TC72" s="494"/>
      <c r="TD72" s="494"/>
      <c r="TE72" s="494"/>
      <c r="TF72" s="494"/>
      <c r="TG72" s="494"/>
      <c r="TH72" s="494"/>
      <c r="TI72" s="494"/>
      <c r="TJ72" s="494"/>
      <c r="TK72" s="494"/>
      <c r="TL72" s="494"/>
      <c r="TM72" s="494"/>
      <c r="TN72" s="494"/>
      <c r="TO72" s="494"/>
      <c r="TP72" s="494"/>
      <c r="TQ72" s="494"/>
      <c r="TR72" s="494"/>
      <c r="TS72" s="494"/>
      <c r="TT72" s="494"/>
      <c r="TU72" s="494"/>
      <c r="TV72" s="494"/>
      <c r="TW72" s="494"/>
      <c r="TX72" s="494"/>
      <c r="TY72" s="494"/>
      <c r="TZ72" s="494"/>
      <c r="UA72" s="494"/>
      <c r="UB72" s="494"/>
      <c r="UC72" s="494"/>
      <c r="UD72" s="494"/>
      <c r="UE72" s="494"/>
      <c r="UF72" s="494"/>
      <c r="UG72" s="494"/>
      <c r="UH72" s="494"/>
      <c r="UI72" s="494"/>
      <c r="UJ72" s="494"/>
      <c r="UK72" s="494"/>
      <c r="UL72" s="494"/>
      <c r="UM72" s="494"/>
      <c r="UN72" s="494"/>
      <c r="UO72" s="494"/>
      <c r="UP72" s="494"/>
      <c r="UQ72" s="494"/>
      <c r="UR72" s="494"/>
      <c r="US72" s="494"/>
      <c r="UT72" s="494"/>
      <c r="UU72" s="494"/>
      <c r="UV72" s="494"/>
      <c r="UW72" s="494"/>
      <c r="UX72" s="494"/>
      <c r="UY72" s="494"/>
      <c r="UZ72" s="494"/>
      <c r="VA72" s="494"/>
      <c r="VB72" s="494"/>
      <c r="VC72" s="494"/>
      <c r="VD72" s="494"/>
      <c r="VE72" s="494"/>
      <c r="VF72" s="494"/>
      <c r="VG72" s="494"/>
      <c r="VH72" s="494"/>
      <c r="VI72" s="494"/>
      <c r="VJ72" s="494"/>
      <c r="VK72" s="494"/>
      <c r="VL72" s="494"/>
      <c r="VM72" s="494"/>
      <c r="VN72" s="494"/>
      <c r="VO72" s="494"/>
      <c r="VP72" s="494"/>
      <c r="VQ72" s="494"/>
      <c r="VR72" s="494"/>
      <c r="VS72" s="494"/>
      <c r="VT72" s="494"/>
      <c r="VU72" s="494"/>
      <c r="VV72" s="494"/>
      <c r="VW72" s="494"/>
      <c r="VX72" s="494"/>
      <c r="VY72" s="494"/>
      <c r="VZ72" s="494"/>
      <c r="WA72" s="494"/>
      <c r="WB72" s="494"/>
      <c r="WC72" s="494"/>
      <c r="WD72" s="494"/>
      <c r="WE72" s="494"/>
      <c r="WF72" s="494"/>
      <c r="WG72" s="494"/>
      <c r="WH72" s="494"/>
      <c r="WI72" s="494"/>
      <c r="WJ72" s="494"/>
      <c r="WK72" s="494"/>
      <c r="WL72" s="494"/>
      <c r="WM72" s="494"/>
      <c r="WN72" s="494"/>
      <c r="WO72" s="494"/>
      <c r="WP72" s="494"/>
      <c r="WQ72" s="494"/>
      <c r="WR72" s="494"/>
      <c r="WS72" s="494"/>
      <c r="WT72" s="494"/>
      <c r="WU72" s="494"/>
      <c r="WV72" s="494"/>
      <c r="WW72" s="494"/>
      <c r="WX72" s="494"/>
      <c r="WY72" s="494"/>
      <c r="WZ72" s="494"/>
      <c r="XA72" s="494"/>
      <c r="XB72" s="494"/>
      <c r="XC72" s="494"/>
      <c r="XD72" s="494"/>
      <c r="XE72" s="494"/>
      <c r="XF72" s="494"/>
      <c r="XG72" s="494"/>
      <c r="XH72" s="494"/>
      <c r="XI72" s="494"/>
      <c r="XJ72" s="494"/>
      <c r="XK72" s="494"/>
      <c r="XL72" s="494"/>
      <c r="XM72" s="494"/>
      <c r="XN72" s="494"/>
      <c r="XO72" s="494"/>
      <c r="XP72" s="494"/>
      <c r="XQ72" s="494"/>
      <c r="XR72" s="494"/>
      <c r="XS72" s="494"/>
      <c r="XT72" s="494"/>
      <c r="XU72" s="494"/>
      <c r="XV72" s="494"/>
      <c r="XW72" s="494"/>
      <c r="XX72" s="494"/>
      <c r="XY72" s="494"/>
      <c r="XZ72" s="494"/>
      <c r="YA72" s="494"/>
      <c r="YB72" s="494"/>
      <c r="YC72" s="494"/>
      <c r="YD72" s="494"/>
      <c r="YE72" s="494"/>
      <c r="YF72" s="494"/>
      <c r="YG72" s="494"/>
      <c r="YH72" s="494"/>
      <c r="YI72" s="494"/>
      <c r="YJ72" s="494"/>
      <c r="YK72" s="494"/>
      <c r="YL72" s="494"/>
      <c r="YM72" s="494"/>
      <c r="YN72" s="494"/>
      <c r="YO72" s="494"/>
      <c r="YP72" s="494"/>
      <c r="YQ72" s="494"/>
      <c r="YR72" s="494"/>
      <c r="YS72" s="494"/>
      <c r="YT72" s="494"/>
      <c r="YU72" s="494"/>
      <c r="YV72" s="494"/>
      <c r="YW72" s="494"/>
      <c r="YX72" s="494"/>
      <c r="YY72" s="494"/>
      <c r="YZ72" s="494"/>
      <c r="ZA72" s="494"/>
      <c r="ZB72" s="494"/>
      <c r="ZC72" s="494"/>
      <c r="ZD72" s="494"/>
      <c r="ZE72" s="494"/>
      <c r="ZF72" s="494"/>
      <c r="ZG72" s="494"/>
      <c r="ZH72" s="494"/>
      <c r="ZI72" s="494"/>
      <c r="ZJ72" s="494"/>
      <c r="ZK72" s="494"/>
      <c r="ZL72" s="494"/>
      <c r="ZM72" s="494"/>
      <c r="ZN72" s="494"/>
      <c r="ZO72" s="494"/>
      <c r="ZP72" s="494"/>
      <c r="ZQ72" s="494"/>
      <c r="ZR72" s="494"/>
      <c r="ZS72" s="494"/>
      <c r="ZT72" s="494"/>
      <c r="ZU72" s="494"/>
      <c r="ZV72" s="494"/>
      <c r="ZW72" s="494"/>
      <c r="ZX72" s="494"/>
      <c r="ZY72" s="494"/>
      <c r="ZZ72" s="494"/>
      <c r="AAA72" s="494"/>
      <c r="AAB72" s="494"/>
      <c r="AAC72" s="494"/>
      <c r="AAD72" s="494"/>
      <c r="AAE72" s="494"/>
      <c r="AAF72" s="494"/>
      <c r="AAG72" s="494"/>
      <c r="AAH72" s="494"/>
      <c r="AAI72" s="494"/>
      <c r="AAJ72" s="494"/>
      <c r="AAK72" s="494"/>
      <c r="AAL72" s="494"/>
      <c r="AAM72" s="494"/>
      <c r="AAN72" s="494"/>
      <c r="AAO72" s="494"/>
      <c r="AAP72" s="494"/>
      <c r="AAQ72" s="494"/>
      <c r="AAR72" s="494"/>
      <c r="AAS72" s="494"/>
      <c r="AAT72" s="494"/>
      <c r="AAU72" s="494"/>
      <c r="AAV72" s="494"/>
      <c r="AAW72" s="494"/>
      <c r="AAX72" s="494"/>
      <c r="AAY72" s="494"/>
      <c r="AAZ72" s="494"/>
      <c r="ABA72" s="494"/>
      <c r="ABB72" s="494"/>
      <c r="ABC72" s="494"/>
      <c r="ABD72" s="494"/>
      <c r="ABE72" s="494"/>
      <c r="ABF72" s="494"/>
      <c r="ABG72" s="494"/>
      <c r="ABH72" s="494"/>
      <c r="ABI72" s="494"/>
      <c r="ABJ72" s="494"/>
      <c r="ABK72" s="494"/>
      <c r="ABL72" s="494"/>
      <c r="ABM72" s="494"/>
      <c r="ABN72" s="494"/>
      <c r="ABO72" s="494"/>
      <c r="ABP72" s="494"/>
      <c r="ABQ72" s="494"/>
      <c r="ABR72" s="494"/>
      <c r="ABS72" s="494"/>
      <c r="ABT72" s="494"/>
      <c r="ABU72" s="494"/>
      <c r="ABV72" s="494"/>
      <c r="ABW72" s="494"/>
      <c r="ABX72" s="494"/>
      <c r="ABY72" s="494"/>
      <c r="ABZ72" s="494"/>
      <c r="ACA72" s="494"/>
      <c r="ACB72" s="494"/>
      <c r="ACC72" s="494"/>
      <c r="ACD72" s="494"/>
      <c r="ACE72" s="494"/>
      <c r="ACF72" s="494"/>
      <c r="ACG72" s="494"/>
      <c r="ACH72" s="494"/>
      <c r="ACI72" s="494"/>
      <c r="ACJ72" s="494"/>
      <c r="ACK72" s="494"/>
      <c r="ACL72" s="494"/>
      <c r="ACM72" s="494"/>
      <c r="ACN72" s="494"/>
      <c r="ACO72" s="494"/>
      <c r="ACP72" s="494"/>
      <c r="ACQ72" s="494"/>
      <c r="ACR72" s="494"/>
      <c r="ACS72" s="494"/>
      <c r="ACT72" s="494"/>
      <c r="ACU72" s="494"/>
      <c r="ACV72" s="494"/>
      <c r="ACW72" s="494"/>
      <c r="ACX72" s="494"/>
      <c r="ACY72" s="494"/>
      <c r="ACZ72" s="494"/>
      <c r="ADA72" s="494"/>
      <c r="ADB72" s="494"/>
      <c r="ADC72" s="494"/>
      <c r="ADD72" s="494"/>
      <c r="ADE72" s="494"/>
      <c r="ADF72" s="494"/>
      <c r="ADG72" s="494"/>
      <c r="ADH72" s="494"/>
      <c r="ADI72" s="494"/>
      <c r="ADJ72" s="494"/>
      <c r="ADK72" s="494"/>
      <c r="ADL72" s="494"/>
      <c r="ADM72" s="494"/>
      <c r="ADN72" s="494"/>
      <c r="ADO72" s="494"/>
      <c r="ADP72" s="494"/>
      <c r="ADQ72" s="494"/>
      <c r="ADR72" s="494"/>
      <c r="ADS72" s="494"/>
      <c r="ADT72" s="494"/>
      <c r="ADU72" s="494"/>
      <c r="ADV72" s="494"/>
      <c r="ADW72" s="494"/>
      <c r="ADX72" s="494"/>
      <c r="ADY72" s="494"/>
      <c r="ADZ72" s="494"/>
      <c r="AEA72" s="494"/>
      <c r="AEB72" s="494"/>
      <c r="AEC72" s="494"/>
      <c r="AED72" s="494"/>
      <c r="AEE72" s="494"/>
      <c r="AEF72" s="494"/>
      <c r="AEG72" s="494"/>
      <c r="AEH72" s="494"/>
      <c r="AEI72" s="494"/>
      <c r="AEJ72" s="494"/>
      <c r="AEK72" s="494"/>
      <c r="AEL72" s="494"/>
      <c r="AEM72" s="494"/>
      <c r="AEN72" s="494"/>
      <c r="AEO72" s="494"/>
      <c r="AEP72" s="494"/>
      <c r="AEQ72" s="494"/>
      <c r="AER72" s="494"/>
      <c r="AES72" s="494"/>
      <c r="AET72" s="494"/>
      <c r="AEU72" s="494"/>
      <c r="AEV72" s="494"/>
      <c r="AEW72" s="494"/>
      <c r="AEX72" s="494"/>
      <c r="AEY72" s="494"/>
      <c r="AEZ72" s="494"/>
      <c r="AFA72" s="494"/>
      <c r="AFB72" s="494"/>
      <c r="AFC72" s="494"/>
      <c r="AFD72" s="494"/>
      <c r="AFE72" s="494"/>
      <c r="AFF72" s="494"/>
      <c r="AFG72" s="494"/>
      <c r="AFH72" s="494"/>
      <c r="AFI72" s="494"/>
      <c r="AFJ72" s="494"/>
      <c r="AFK72" s="494"/>
      <c r="AFL72" s="494"/>
      <c r="AFM72" s="494"/>
      <c r="AFN72" s="494"/>
      <c r="AFO72" s="494"/>
      <c r="AFP72" s="494"/>
      <c r="AFQ72" s="494"/>
      <c r="AFR72" s="494"/>
      <c r="AFS72" s="494"/>
      <c r="AFT72" s="494"/>
      <c r="AFU72" s="494"/>
      <c r="AFV72" s="494"/>
      <c r="AFW72" s="494"/>
      <c r="AFX72" s="494"/>
      <c r="AFY72" s="494"/>
      <c r="AFZ72" s="494"/>
      <c r="AGA72" s="494"/>
      <c r="AGB72" s="494"/>
      <c r="AGC72" s="494"/>
      <c r="AGD72" s="494"/>
      <c r="AGE72" s="494"/>
      <c r="AGF72" s="494"/>
      <c r="AGG72" s="494"/>
      <c r="AGH72" s="494"/>
      <c r="AGI72" s="494"/>
      <c r="AGJ72" s="494"/>
      <c r="AGK72" s="494"/>
      <c r="AGL72" s="494"/>
      <c r="AGM72" s="494"/>
      <c r="AGN72" s="494"/>
      <c r="AGO72" s="494"/>
      <c r="AGP72" s="494"/>
      <c r="AGQ72" s="494"/>
      <c r="AGR72" s="494"/>
      <c r="AGS72" s="494"/>
      <c r="AGT72" s="494"/>
      <c r="AGU72" s="494"/>
      <c r="AGV72" s="494"/>
      <c r="AGW72" s="494"/>
      <c r="AGX72" s="494"/>
      <c r="AGY72" s="494"/>
      <c r="AGZ72" s="494"/>
      <c r="AHA72" s="494"/>
      <c r="AHB72" s="494"/>
      <c r="AHC72" s="494"/>
      <c r="AHD72" s="494"/>
      <c r="AHE72" s="494"/>
      <c r="AHF72" s="494"/>
      <c r="AHG72" s="494"/>
      <c r="AHH72" s="494"/>
      <c r="AHI72" s="494"/>
      <c r="AHJ72" s="494"/>
      <c r="AHK72" s="494"/>
      <c r="AHL72" s="494"/>
      <c r="AHM72" s="494"/>
      <c r="AHN72" s="494"/>
      <c r="AHO72" s="494"/>
      <c r="AHP72" s="494"/>
      <c r="AHQ72" s="494"/>
      <c r="AHR72" s="494"/>
      <c r="AHS72" s="494"/>
      <c r="AHT72" s="494"/>
      <c r="AHU72" s="494"/>
      <c r="AHV72" s="494"/>
      <c r="AHW72" s="494"/>
      <c r="AHX72" s="494"/>
      <c r="AHY72" s="494"/>
      <c r="AHZ72" s="494"/>
      <c r="AIA72" s="494"/>
      <c r="AIB72" s="494"/>
      <c r="AIC72" s="494"/>
      <c r="AID72" s="494"/>
      <c r="AIE72" s="494"/>
      <c r="AIF72" s="494"/>
      <c r="AIG72" s="494"/>
      <c r="AIH72" s="494"/>
      <c r="AII72" s="494"/>
      <c r="AIJ72" s="494"/>
      <c r="AIK72" s="494"/>
      <c r="AIL72" s="494"/>
      <c r="AIM72" s="494"/>
      <c r="AIN72" s="494"/>
      <c r="AIO72" s="494"/>
      <c r="AIP72" s="494"/>
      <c r="AIQ72" s="494"/>
      <c r="AIR72" s="494"/>
      <c r="AIS72" s="494"/>
      <c r="AIT72" s="494"/>
      <c r="AIU72" s="494"/>
      <c r="AIV72" s="494"/>
      <c r="AIW72" s="494"/>
      <c r="AIX72" s="494"/>
      <c r="AIY72" s="494"/>
      <c r="AIZ72" s="494"/>
      <c r="AJA72" s="494"/>
      <c r="AJB72" s="494"/>
      <c r="AJC72" s="494"/>
      <c r="AJD72" s="494"/>
      <c r="AJE72" s="494"/>
      <c r="AJF72" s="494"/>
      <c r="AJG72" s="494"/>
      <c r="AJH72" s="494"/>
      <c r="AJI72" s="494"/>
      <c r="AJJ72" s="494"/>
      <c r="AJK72" s="494"/>
      <c r="AJL72" s="494"/>
      <c r="AJM72" s="494"/>
      <c r="AJN72" s="494"/>
      <c r="AJO72" s="494"/>
      <c r="AJP72" s="494"/>
      <c r="AJQ72" s="494"/>
      <c r="AJR72" s="494"/>
      <c r="AJS72" s="494"/>
      <c r="AJT72" s="494"/>
      <c r="AJU72" s="494"/>
      <c r="AJV72" s="494"/>
      <c r="AJW72" s="494"/>
      <c r="AJX72" s="494"/>
      <c r="AJY72" s="494"/>
      <c r="AJZ72" s="494"/>
      <c r="AKA72" s="494"/>
      <c r="AKB72" s="494"/>
      <c r="AKC72" s="494"/>
      <c r="AKD72" s="494"/>
      <c r="AKE72" s="494"/>
      <c r="AKF72" s="494"/>
      <c r="AKG72" s="494"/>
      <c r="AKH72" s="494"/>
      <c r="AKI72" s="494"/>
      <c r="AKJ72" s="494"/>
      <c r="AKK72" s="494"/>
      <c r="AKL72" s="494"/>
      <c r="AKM72" s="494"/>
      <c r="AKN72" s="494"/>
      <c r="AKO72" s="494"/>
      <c r="AKP72" s="494"/>
      <c r="AKQ72" s="494"/>
      <c r="AKR72" s="494"/>
      <c r="AKS72" s="494"/>
      <c r="AKT72" s="494"/>
      <c r="AKU72" s="494"/>
      <c r="AKV72" s="494"/>
      <c r="AKW72" s="494"/>
      <c r="AKX72" s="494"/>
      <c r="AKY72" s="494"/>
      <c r="AKZ72" s="494"/>
      <c r="ALA72" s="494"/>
      <c r="ALB72" s="494"/>
      <c r="ALC72" s="494"/>
      <c r="ALD72" s="494"/>
      <c r="ALE72" s="494"/>
      <c r="ALF72" s="494"/>
      <c r="ALG72" s="494"/>
      <c r="ALH72" s="494"/>
      <c r="ALI72" s="494"/>
      <c r="ALJ72" s="494"/>
      <c r="ALK72" s="494"/>
      <c r="ALL72" s="494"/>
      <c r="ALM72" s="494"/>
      <c r="ALN72" s="494"/>
      <c r="ALO72" s="494"/>
      <c r="ALP72" s="494"/>
      <c r="ALQ72" s="494"/>
      <c r="ALR72" s="494"/>
      <c r="ALS72" s="494"/>
      <c r="ALT72" s="494"/>
      <c r="ALU72" s="494"/>
      <c r="ALV72" s="494"/>
      <c r="ALW72" s="494"/>
      <c r="ALX72" s="494"/>
      <c r="ALY72" s="494"/>
      <c r="ALZ72" s="494"/>
      <c r="AMA72" s="494"/>
      <c r="AMB72" s="494"/>
      <c r="AMC72" s="494"/>
      <c r="AMD72" s="494"/>
      <c r="AME72" s="494"/>
      <c r="AMF72" s="494"/>
      <c r="AMG72" s="494"/>
      <c r="AMH72" s="494"/>
      <c r="AMI72" s="494"/>
      <c r="AMJ72" s="494"/>
      <c r="AMK72" s="494"/>
      <c r="AML72" s="494"/>
      <c r="AMM72" s="494"/>
      <c r="AMN72" s="494"/>
      <c r="AMO72" s="494"/>
      <c r="AMP72" s="494"/>
      <c r="AMQ72" s="494"/>
      <c r="AMR72" s="494"/>
      <c r="AMS72" s="494"/>
      <c r="AMT72" s="494"/>
      <c r="AMU72" s="494"/>
      <c r="AMV72" s="494"/>
      <c r="AMW72" s="494"/>
      <c r="AMX72" s="494"/>
      <c r="AMY72" s="494"/>
      <c r="AMZ72" s="494"/>
      <c r="ANA72" s="494"/>
      <c r="ANB72" s="494"/>
      <c r="ANC72" s="494"/>
      <c r="AND72" s="494"/>
      <c r="ANE72" s="494"/>
      <c r="ANF72" s="494"/>
      <c r="ANG72" s="494"/>
      <c r="ANH72" s="494"/>
      <c r="ANI72" s="494"/>
      <c r="ANJ72" s="494"/>
      <c r="ANK72" s="494"/>
      <c r="ANL72" s="494"/>
      <c r="ANM72" s="494"/>
      <c r="ANN72" s="494"/>
      <c r="ANO72" s="494"/>
      <c r="ANP72" s="494"/>
      <c r="ANQ72" s="494"/>
      <c r="ANR72" s="494"/>
      <c r="ANS72" s="494"/>
      <c r="ANT72" s="494"/>
      <c r="ANU72" s="494"/>
      <c r="ANV72" s="494"/>
      <c r="ANW72" s="494"/>
      <c r="ANX72" s="494"/>
      <c r="ANY72" s="494"/>
      <c r="ANZ72" s="494"/>
      <c r="AOA72" s="494"/>
      <c r="AOB72" s="494"/>
      <c r="AOC72" s="494"/>
      <c r="AOD72" s="494"/>
      <c r="AOE72" s="494"/>
      <c r="AOF72" s="494"/>
      <c r="AOG72" s="494"/>
      <c r="AOH72" s="494"/>
      <c r="AOI72" s="494"/>
      <c r="AOJ72" s="494"/>
      <c r="AOK72" s="494"/>
      <c r="AOL72" s="494"/>
      <c r="AOM72" s="494"/>
      <c r="AON72" s="494"/>
      <c r="AOO72" s="494"/>
      <c r="AOP72" s="494"/>
      <c r="AOQ72" s="494"/>
      <c r="AOR72" s="494"/>
      <c r="AOS72" s="494"/>
      <c r="AOT72" s="494"/>
      <c r="AOU72" s="494"/>
      <c r="AOV72" s="494"/>
      <c r="AOW72" s="494"/>
      <c r="AOX72" s="494"/>
      <c r="AOY72" s="494"/>
      <c r="AOZ72" s="494"/>
      <c r="APA72" s="494"/>
      <c r="APB72" s="494"/>
      <c r="APC72" s="494"/>
      <c r="APD72" s="494"/>
      <c r="APE72" s="494"/>
      <c r="APF72" s="494"/>
      <c r="APG72" s="494"/>
      <c r="APH72" s="494"/>
      <c r="API72" s="494"/>
      <c r="APJ72" s="494"/>
      <c r="APK72" s="494"/>
      <c r="APL72" s="494"/>
      <c r="APM72" s="494"/>
      <c r="APN72" s="494"/>
      <c r="APO72" s="494"/>
      <c r="APP72" s="494"/>
      <c r="APQ72" s="494"/>
      <c r="APR72" s="494"/>
      <c r="APS72" s="494"/>
      <c r="APT72" s="494"/>
      <c r="APU72" s="494"/>
      <c r="APV72" s="494"/>
      <c r="APW72" s="494"/>
      <c r="APX72" s="494"/>
      <c r="APY72" s="494"/>
      <c r="APZ72" s="494"/>
      <c r="AQA72" s="494"/>
      <c r="AQB72" s="494"/>
      <c r="AQC72" s="494"/>
      <c r="AQD72" s="494"/>
      <c r="AQE72" s="494"/>
      <c r="AQF72" s="494"/>
      <c r="AQG72" s="494"/>
      <c r="AQH72" s="494"/>
      <c r="AQI72" s="494"/>
      <c r="AQJ72" s="494"/>
      <c r="AQK72" s="494"/>
      <c r="AQL72" s="494"/>
      <c r="AQM72" s="494"/>
      <c r="AQN72" s="494"/>
      <c r="AQO72" s="494"/>
      <c r="AQP72" s="494"/>
      <c r="AQQ72" s="494"/>
      <c r="AQR72" s="494"/>
      <c r="AQS72" s="494"/>
      <c r="AQT72" s="494"/>
      <c r="AQU72" s="494"/>
      <c r="AQV72" s="494"/>
      <c r="AQW72" s="494"/>
      <c r="AQX72" s="494"/>
      <c r="AQY72" s="494"/>
      <c r="AQZ72" s="494"/>
      <c r="ARA72" s="494"/>
      <c r="ARB72" s="494"/>
      <c r="ARC72" s="494"/>
      <c r="ARD72" s="494"/>
      <c r="ARE72" s="494"/>
      <c r="ARF72" s="494"/>
      <c r="ARG72" s="494"/>
      <c r="ARH72" s="494"/>
      <c r="ARI72" s="494"/>
      <c r="ARJ72" s="494"/>
      <c r="ARK72" s="494"/>
      <c r="ARL72" s="494"/>
      <c r="ARM72" s="494"/>
      <c r="ARN72" s="494"/>
      <c r="ARO72" s="494"/>
      <c r="ARP72" s="494"/>
      <c r="ARQ72" s="494"/>
      <c r="ARR72" s="494"/>
      <c r="ARS72" s="494"/>
      <c r="ART72" s="494"/>
      <c r="ARU72" s="494"/>
      <c r="ARV72" s="494"/>
      <c r="ARW72" s="494"/>
      <c r="ARX72" s="494"/>
      <c r="ARY72" s="494"/>
      <c r="ARZ72" s="494"/>
      <c r="ASA72" s="494"/>
      <c r="ASB72" s="494"/>
      <c r="ASC72" s="494"/>
      <c r="ASD72" s="494"/>
      <c r="ASE72" s="494"/>
      <c r="ASF72" s="494"/>
      <c r="ASG72" s="494"/>
      <c r="ASH72" s="494"/>
      <c r="ASI72" s="494"/>
      <c r="ASJ72" s="494"/>
      <c r="ASK72" s="494"/>
      <c r="ASL72" s="494"/>
      <c r="ASM72" s="494"/>
      <c r="ASN72" s="494"/>
      <c r="ASO72" s="494"/>
      <c r="ASP72" s="494"/>
      <c r="ASQ72" s="494"/>
      <c r="ASR72" s="494"/>
      <c r="ASS72" s="494"/>
      <c r="AST72" s="494"/>
      <c r="ASU72" s="494"/>
      <c r="ASV72" s="494"/>
      <c r="ASW72" s="494"/>
      <c r="ASX72" s="494"/>
      <c r="ASY72" s="494"/>
      <c r="ASZ72" s="494"/>
      <c r="ATA72" s="494"/>
      <c r="ATB72" s="494"/>
      <c r="ATC72" s="494"/>
      <c r="ATD72" s="494"/>
      <c r="ATE72" s="494"/>
      <c r="ATF72" s="494"/>
      <c r="ATG72" s="494"/>
      <c r="ATH72" s="494"/>
      <c r="ATI72" s="494"/>
      <c r="ATJ72" s="494"/>
      <c r="ATK72" s="494"/>
      <c r="ATL72" s="494"/>
      <c r="ATM72" s="494"/>
      <c r="ATN72" s="494"/>
      <c r="ATO72" s="494"/>
      <c r="ATP72" s="494"/>
      <c r="ATQ72" s="494"/>
      <c r="ATR72" s="494"/>
      <c r="ATS72" s="494"/>
      <c r="ATT72" s="494"/>
      <c r="ATU72" s="494"/>
      <c r="ATV72" s="494"/>
      <c r="ATW72" s="494"/>
      <c r="ATX72" s="494"/>
      <c r="ATY72" s="494"/>
      <c r="ATZ72" s="494"/>
      <c r="AUA72" s="494"/>
      <c r="AUB72" s="494"/>
      <c r="AUC72" s="494"/>
      <c r="AUD72" s="494"/>
      <c r="AUE72" s="494"/>
      <c r="AUF72" s="494"/>
      <c r="AUG72" s="494"/>
      <c r="AUH72" s="494"/>
      <c r="AUI72" s="494"/>
      <c r="AUJ72" s="494"/>
      <c r="AUK72" s="494"/>
      <c r="AUL72" s="494"/>
      <c r="AUM72" s="494"/>
      <c r="AUN72" s="494"/>
      <c r="AUO72" s="494"/>
      <c r="AUP72" s="494"/>
      <c r="AUQ72" s="494"/>
      <c r="AUR72" s="494"/>
      <c r="AUS72" s="494"/>
      <c r="AUT72" s="494"/>
      <c r="AUU72" s="494"/>
      <c r="AUV72" s="494"/>
      <c r="AUW72" s="494"/>
      <c r="AUX72" s="494"/>
      <c r="AUY72" s="494"/>
      <c r="AUZ72" s="494"/>
      <c r="AVA72" s="494"/>
      <c r="AVB72" s="494"/>
      <c r="AVC72" s="494"/>
      <c r="AVD72" s="494"/>
      <c r="AVE72" s="494"/>
      <c r="AVF72" s="494"/>
      <c r="AVG72" s="494"/>
      <c r="AVH72" s="494"/>
      <c r="AVI72" s="494"/>
      <c r="AVJ72" s="494"/>
      <c r="AVK72" s="494"/>
      <c r="AVL72" s="494"/>
      <c r="AVM72" s="494"/>
      <c r="AVN72" s="494"/>
      <c r="AVO72" s="494"/>
      <c r="AVP72" s="494"/>
      <c r="AVQ72" s="494"/>
      <c r="AVR72" s="494"/>
      <c r="AVS72" s="494"/>
      <c r="AVT72" s="494"/>
      <c r="AVU72" s="494"/>
      <c r="AVV72" s="494"/>
      <c r="AVW72" s="494"/>
      <c r="AVX72" s="494"/>
      <c r="AVY72" s="494"/>
      <c r="AVZ72" s="494"/>
      <c r="AWA72" s="494"/>
      <c r="AWB72" s="494"/>
      <c r="AWC72" s="494"/>
      <c r="AWD72" s="494"/>
      <c r="AWE72" s="494"/>
      <c r="AWF72" s="494"/>
      <c r="AWG72" s="494"/>
      <c r="AWH72" s="494"/>
      <c r="AWI72" s="494"/>
      <c r="AWJ72" s="494"/>
      <c r="AWK72" s="494"/>
      <c r="AWL72" s="494"/>
      <c r="AWM72" s="494"/>
      <c r="AWN72" s="494"/>
      <c r="AWO72" s="494"/>
      <c r="AWP72" s="494"/>
      <c r="AWQ72" s="494"/>
      <c r="AWR72" s="494"/>
      <c r="AWS72" s="494"/>
      <c r="AWT72" s="494"/>
      <c r="AWU72" s="494"/>
      <c r="AWV72" s="494"/>
      <c r="AWW72" s="494"/>
      <c r="AWX72" s="494"/>
      <c r="AWY72" s="494"/>
      <c r="AWZ72" s="494"/>
      <c r="AXA72" s="494"/>
      <c r="AXB72" s="494"/>
      <c r="AXC72" s="494"/>
      <c r="AXD72" s="494"/>
      <c r="AXE72" s="494"/>
      <c r="AXF72" s="494"/>
      <c r="AXG72" s="494"/>
      <c r="AXH72" s="494"/>
      <c r="AXI72" s="494"/>
      <c r="AXJ72" s="494"/>
      <c r="AXK72" s="494"/>
      <c r="AXL72" s="494"/>
      <c r="AXM72" s="494"/>
      <c r="AXN72" s="494"/>
      <c r="AXO72" s="494"/>
      <c r="AXP72" s="494"/>
      <c r="AXQ72" s="494"/>
      <c r="AXR72" s="494"/>
      <c r="AXS72" s="494"/>
      <c r="AXT72" s="494"/>
      <c r="AXU72" s="494"/>
      <c r="AXV72" s="494"/>
      <c r="AXW72" s="494"/>
      <c r="AXX72" s="494"/>
      <c r="AXY72" s="494"/>
      <c r="AXZ72" s="494"/>
      <c r="AYA72" s="494"/>
      <c r="AYB72" s="494"/>
      <c r="AYC72" s="494"/>
      <c r="AYD72" s="494"/>
      <c r="AYE72" s="494"/>
      <c r="AYF72" s="494"/>
      <c r="AYG72" s="494"/>
      <c r="AYH72" s="494"/>
      <c r="AYI72" s="494"/>
      <c r="AYJ72" s="494"/>
      <c r="AYK72" s="494"/>
      <c r="AYL72" s="494"/>
      <c r="AYM72" s="494"/>
      <c r="AYN72" s="494"/>
      <c r="AYO72" s="494"/>
      <c r="AYP72" s="494"/>
      <c r="AYQ72" s="494"/>
      <c r="AYR72" s="494"/>
      <c r="AYS72" s="494"/>
      <c r="AYT72" s="494"/>
      <c r="AYU72" s="494"/>
      <c r="AYV72" s="494"/>
      <c r="AYW72" s="494"/>
      <c r="AYX72" s="494"/>
      <c r="AYY72" s="494"/>
      <c r="AYZ72" s="494"/>
      <c r="AZA72" s="494"/>
      <c r="AZB72" s="494"/>
      <c r="AZC72" s="494"/>
      <c r="AZD72" s="494"/>
      <c r="AZE72" s="494"/>
      <c r="AZF72" s="494"/>
      <c r="AZG72" s="494"/>
      <c r="AZH72" s="494"/>
      <c r="AZI72" s="494"/>
      <c r="AZJ72" s="494"/>
      <c r="AZK72" s="494"/>
      <c r="AZL72" s="494"/>
      <c r="AZM72" s="494"/>
      <c r="AZN72" s="494"/>
      <c r="AZO72" s="494"/>
      <c r="AZP72" s="494"/>
      <c r="AZQ72" s="494"/>
      <c r="AZR72" s="494"/>
      <c r="AZS72" s="494"/>
      <c r="AZT72" s="494"/>
      <c r="AZU72" s="494"/>
      <c r="AZV72" s="494"/>
      <c r="AZW72" s="494"/>
      <c r="AZX72" s="494"/>
      <c r="AZY72" s="494"/>
      <c r="AZZ72" s="494"/>
      <c r="BAA72" s="494"/>
      <c r="BAB72" s="494"/>
      <c r="BAC72" s="494"/>
      <c r="BAD72" s="494"/>
      <c r="BAE72" s="494"/>
      <c r="BAF72" s="494"/>
      <c r="BAG72" s="494"/>
      <c r="BAH72" s="494"/>
      <c r="BAI72" s="494"/>
      <c r="BAJ72" s="494"/>
      <c r="BAK72" s="494"/>
      <c r="BAL72" s="494"/>
      <c r="BAM72" s="494"/>
      <c r="BAN72" s="494"/>
      <c r="BAO72" s="494"/>
      <c r="BAP72" s="494"/>
      <c r="BAQ72" s="494"/>
      <c r="BAR72" s="494"/>
      <c r="BAS72" s="494"/>
      <c r="BAT72" s="494"/>
      <c r="BAU72" s="494"/>
      <c r="BAV72" s="494"/>
      <c r="BAW72" s="494"/>
      <c r="BAX72" s="494"/>
      <c r="BAY72" s="494"/>
      <c r="BAZ72" s="494"/>
      <c r="BBA72" s="494"/>
      <c r="BBB72" s="494"/>
      <c r="BBC72" s="494"/>
      <c r="BBD72" s="494"/>
      <c r="BBE72" s="494"/>
      <c r="BBF72" s="494"/>
      <c r="BBG72" s="494"/>
      <c r="BBH72" s="494"/>
      <c r="BBI72" s="494"/>
      <c r="BBJ72" s="494"/>
      <c r="BBK72" s="494"/>
      <c r="BBL72" s="494"/>
      <c r="BBM72" s="494"/>
      <c r="BBN72" s="494"/>
      <c r="BBO72" s="494"/>
      <c r="BBP72" s="494"/>
      <c r="BBQ72" s="494"/>
      <c r="BBR72" s="494"/>
      <c r="BBS72" s="494"/>
      <c r="BBT72" s="494"/>
      <c r="BBU72" s="494"/>
      <c r="BBV72" s="494"/>
      <c r="BBW72" s="494"/>
      <c r="BBX72" s="494"/>
      <c r="BBY72" s="494"/>
      <c r="BBZ72" s="494"/>
      <c r="BCA72" s="494"/>
      <c r="BCB72" s="494"/>
      <c r="BCC72" s="494"/>
      <c r="BCD72" s="494"/>
      <c r="BCE72" s="494"/>
      <c r="BCF72" s="494"/>
      <c r="BCG72" s="494"/>
      <c r="BCH72" s="494"/>
      <c r="BCI72" s="494"/>
      <c r="BCJ72" s="494"/>
      <c r="BCK72" s="494"/>
      <c r="BCL72" s="494"/>
      <c r="BCM72" s="494"/>
      <c r="BCN72" s="494"/>
      <c r="BCO72" s="494"/>
      <c r="BCP72" s="494"/>
      <c r="BCQ72" s="494"/>
      <c r="BCR72" s="494"/>
      <c r="BCS72" s="494"/>
      <c r="BCT72" s="494"/>
      <c r="BCU72" s="494"/>
      <c r="BCV72" s="494"/>
      <c r="BCW72" s="494"/>
      <c r="BCX72" s="494"/>
      <c r="BCY72" s="494"/>
      <c r="BCZ72" s="494"/>
      <c r="BDA72" s="494"/>
      <c r="BDB72" s="494"/>
      <c r="BDC72" s="494"/>
      <c r="BDD72" s="494"/>
      <c r="BDE72" s="494"/>
      <c r="BDF72" s="494"/>
      <c r="BDG72" s="494"/>
      <c r="BDH72" s="494"/>
      <c r="BDI72" s="494"/>
      <c r="BDJ72" s="494"/>
      <c r="BDK72" s="494"/>
      <c r="BDL72" s="494"/>
      <c r="BDM72" s="494"/>
      <c r="BDN72" s="494"/>
      <c r="BDO72" s="494"/>
      <c r="BDP72" s="494"/>
      <c r="BDQ72" s="494"/>
      <c r="BDR72" s="494"/>
      <c r="BDS72" s="494"/>
      <c r="BDT72" s="494"/>
      <c r="BDU72" s="494"/>
      <c r="BDV72" s="494"/>
      <c r="BDW72" s="494"/>
      <c r="BDX72" s="494"/>
      <c r="BDY72" s="494"/>
      <c r="BDZ72" s="494"/>
      <c r="BEA72" s="494"/>
      <c r="BEB72" s="494"/>
      <c r="BEC72" s="494"/>
      <c r="BED72" s="494"/>
      <c r="BEE72" s="494"/>
      <c r="BEF72" s="494"/>
      <c r="BEG72" s="494"/>
      <c r="BEH72" s="494"/>
      <c r="BEI72" s="494"/>
      <c r="BEJ72" s="494"/>
      <c r="BEK72" s="494"/>
      <c r="BEL72" s="494"/>
      <c r="BEM72" s="494"/>
      <c r="BEN72" s="494"/>
      <c r="BEO72" s="494"/>
      <c r="BEP72" s="494"/>
      <c r="BEQ72" s="494"/>
      <c r="BER72" s="494"/>
      <c r="BES72" s="494"/>
      <c r="BET72" s="494"/>
      <c r="BEU72" s="494"/>
      <c r="BEV72" s="494"/>
      <c r="BEW72" s="494"/>
      <c r="BEX72" s="494"/>
      <c r="BEY72" s="494"/>
      <c r="BEZ72" s="494"/>
      <c r="BFA72" s="494"/>
      <c r="BFB72" s="494"/>
      <c r="BFC72" s="494"/>
      <c r="BFD72" s="494"/>
      <c r="BFE72" s="494"/>
      <c r="BFF72" s="494"/>
      <c r="BFG72" s="494"/>
      <c r="BFH72" s="494"/>
      <c r="BFI72" s="494"/>
      <c r="BFJ72" s="494"/>
      <c r="BFK72" s="494"/>
      <c r="BFL72" s="494"/>
      <c r="BFM72" s="494"/>
      <c r="BFN72" s="494"/>
      <c r="BFO72" s="494"/>
      <c r="BFP72" s="494"/>
      <c r="BFQ72" s="494"/>
      <c r="BFR72" s="494"/>
      <c r="BFS72" s="494"/>
      <c r="BFT72" s="494"/>
      <c r="BFU72" s="494"/>
      <c r="BFV72" s="494"/>
      <c r="BFW72" s="494"/>
      <c r="BFX72" s="494"/>
      <c r="BFY72" s="494"/>
      <c r="BFZ72" s="494"/>
      <c r="BGA72" s="494"/>
      <c r="BGB72" s="494"/>
      <c r="BGC72" s="494"/>
      <c r="BGD72" s="494"/>
      <c r="BGE72" s="494"/>
      <c r="BGF72" s="494"/>
      <c r="BGG72" s="494"/>
      <c r="BGH72" s="494"/>
      <c r="BGI72" s="494"/>
      <c r="BGJ72" s="494"/>
      <c r="BGK72" s="494"/>
      <c r="BGL72" s="494"/>
      <c r="BGM72" s="494"/>
      <c r="BGN72" s="494"/>
      <c r="BGO72" s="494"/>
      <c r="BGP72" s="494"/>
      <c r="BGQ72" s="494"/>
      <c r="BGR72" s="494"/>
      <c r="BGS72" s="494"/>
      <c r="BGT72" s="494"/>
      <c r="BGU72" s="494"/>
      <c r="BGV72" s="494"/>
      <c r="BGW72" s="494"/>
      <c r="BGX72" s="494"/>
      <c r="BGY72" s="494"/>
      <c r="BGZ72" s="494"/>
      <c r="BHA72" s="494"/>
      <c r="BHB72" s="494"/>
      <c r="BHC72" s="494"/>
      <c r="BHD72" s="494"/>
      <c r="BHE72" s="494"/>
      <c r="BHF72" s="494"/>
      <c r="BHG72" s="494"/>
      <c r="BHH72" s="494"/>
      <c r="BHI72" s="494"/>
      <c r="BHJ72" s="494"/>
      <c r="BHK72" s="494"/>
      <c r="BHL72" s="494"/>
      <c r="BHM72" s="494"/>
      <c r="BHN72" s="494"/>
      <c r="BHO72" s="494"/>
      <c r="BHP72" s="494"/>
      <c r="BHQ72" s="494"/>
      <c r="BHR72" s="494"/>
      <c r="BHS72" s="494"/>
      <c r="BHT72" s="494"/>
      <c r="BHU72" s="494"/>
      <c r="BHV72" s="494"/>
      <c r="BHW72" s="494"/>
      <c r="BHX72" s="494"/>
      <c r="BHY72" s="494"/>
      <c r="BHZ72" s="494"/>
      <c r="BIA72" s="494"/>
      <c r="BIB72" s="494"/>
      <c r="BIC72" s="494"/>
      <c r="BID72" s="494"/>
      <c r="BIE72" s="494"/>
      <c r="BIF72" s="494"/>
      <c r="BIG72" s="494"/>
      <c r="BIH72" s="494"/>
      <c r="BII72" s="494"/>
      <c r="BIJ72" s="494"/>
      <c r="BIK72" s="494"/>
      <c r="BIL72" s="494"/>
      <c r="BIM72" s="494"/>
      <c r="BIN72" s="494"/>
      <c r="BIO72" s="494"/>
      <c r="BIP72" s="494"/>
      <c r="BIQ72" s="494"/>
      <c r="BIR72" s="494"/>
      <c r="BIS72" s="494"/>
      <c r="BIT72" s="494"/>
      <c r="BIU72" s="494"/>
      <c r="BIV72" s="494"/>
      <c r="BIW72" s="494"/>
      <c r="BIX72" s="494"/>
      <c r="BIY72" s="494"/>
      <c r="BIZ72" s="494"/>
      <c r="BJA72" s="494"/>
      <c r="BJB72" s="494"/>
      <c r="BJC72" s="494"/>
      <c r="BJD72" s="494"/>
      <c r="BJE72" s="494"/>
      <c r="BJF72" s="494"/>
      <c r="BJG72" s="494"/>
      <c r="BJH72" s="494"/>
      <c r="BJI72" s="494"/>
      <c r="BJJ72" s="494"/>
      <c r="BJK72" s="494"/>
      <c r="BJL72" s="494"/>
      <c r="BJM72" s="494"/>
      <c r="BJN72" s="494"/>
      <c r="BJO72" s="494"/>
      <c r="BJP72" s="494"/>
      <c r="BJQ72" s="494"/>
      <c r="BJR72" s="494"/>
      <c r="BJS72" s="494"/>
      <c r="BJT72" s="494"/>
      <c r="BJU72" s="494"/>
      <c r="BJV72" s="494"/>
      <c r="BJW72" s="494"/>
      <c r="BJX72" s="494"/>
      <c r="BJY72" s="494"/>
      <c r="BJZ72" s="494"/>
      <c r="BKA72" s="494"/>
      <c r="BKB72" s="494"/>
      <c r="BKC72" s="494"/>
      <c r="BKD72" s="494"/>
      <c r="BKE72" s="494"/>
      <c r="BKF72" s="494"/>
      <c r="BKG72" s="494"/>
      <c r="BKH72" s="494"/>
      <c r="BKI72" s="494"/>
      <c r="BKJ72" s="494"/>
      <c r="BKK72" s="494"/>
      <c r="BKL72" s="494"/>
      <c r="BKM72" s="494"/>
      <c r="BKN72" s="494"/>
      <c r="BKO72" s="494"/>
      <c r="BKP72" s="494"/>
      <c r="BKQ72" s="494"/>
      <c r="BKR72" s="494"/>
      <c r="BKS72" s="494"/>
      <c r="BKT72" s="494"/>
      <c r="BKU72" s="494"/>
      <c r="BKV72" s="494"/>
      <c r="BKW72" s="494"/>
      <c r="BKX72" s="494"/>
      <c r="BKY72" s="494"/>
      <c r="BKZ72" s="494"/>
      <c r="BLA72" s="494"/>
      <c r="BLB72" s="494"/>
      <c r="BLC72" s="494"/>
      <c r="BLD72" s="494"/>
      <c r="BLE72" s="494"/>
      <c r="BLF72" s="494"/>
      <c r="BLG72" s="494"/>
      <c r="BLH72" s="494"/>
      <c r="BLI72" s="494"/>
      <c r="BLJ72" s="494"/>
      <c r="BLK72" s="494"/>
      <c r="BLL72" s="494"/>
      <c r="BLM72" s="494"/>
      <c r="BLN72" s="494"/>
      <c r="BLO72" s="494"/>
      <c r="BLP72" s="494"/>
      <c r="BLQ72" s="494"/>
      <c r="BLR72" s="494"/>
      <c r="BLS72" s="494"/>
      <c r="BLT72" s="494"/>
      <c r="BLU72" s="494"/>
      <c r="BLV72" s="494"/>
      <c r="BLW72" s="494"/>
      <c r="BLX72" s="494"/>
      <c r="BLY72" s="494"/>
      <c r="BLZ72" s="494"/>
      <c r="BMA72" s="494"/>
      <c r="BMB72" s="494"/>
      <c r="BMC72" s="494"/>
      <c r="BMD72" s="494"/>
      <c r="BME72" s="494"/>
      <c r="BMF72" s="494"/>
      <c r="BMG72" s="494"/>
      <c r="BMH72" s="494"/>
      <c r="BMI72" s="494"/>
      <c r="BMJ72" s="494"/>
      <c r="BMK72" s="494"/>
      <c r="BML72" s="494"/>
      <c r="BMM72" s="494"/>
      <c r="BMN72" s="494"/>
      <c r="BMO72" s="494"/>
      <c r="BMP72" s="494"/>
      <c r="BMQ72" s="494"/>
      <c r="BMR72" s="494"/>
      <c r="BMS72" s="494"/>
      <c r="BMT72" s="494"/>
      <c r="BMU72" s="494"/>
      <c r="BMV72" s="494"/>
      <c r="BMW72" s="494"/>
      <c r="BMX72" s="494"/>
      <c r="BMY72" s="494"/>
      <c r="BMZ72" s="494"/>
      <c r="BNA72" s="494"/>
      <c r="BNB72" s="494"/>
      <c r="BNC72" s="494"/>
      <c r="BND72" s="494"/>
      <c r="BNE72" s="494"/>
      <c r="BNF72" s="494"/>
      <c r="BNG72" s="494"/>
      <c r="BNH72" s="494"/>
      <c r="BNI72" s="494"/>
      <c r="BNJ72" s="494"/>
      <c r="BNK72" s="494"/>
      <c r="BNL72" s="494"/>
      <c r="BNM72" s="494"/>
      <c r="BNN72" s="494"/>
      <c r="BNO72" s="494"/>
      <c r="BNP72" s="494"/>
      <c r="BNQ72" s="494"/>
      <c r="BNR72" s="494"/>
      <c r="BNS72" s="494"/>
      <c r="BNT72" s="494"/>
      <c r="BNU72" s="494"/>
      <c r="BNV72" s="494"/>
      <c r="BNW72" s="494"/>
      <c r="BNX72" s="494"/>
      <c r="BNY72" s="494"/>
      <c r="BNZ72" s="494"/>
      <c r="BOA72" s="494"/>
      <c r="BOB72" s="494"/>
      <c r="BOC72" s="494"/>
      <c r="BOD72" s="494"/>
      <c r="BOE72" s="494"/>
      <c r="BOF72" s="494"/>
      <c r="BOG72" s="494"/>
      <c r="BOH72" s="494"/>
      <c r="BOI72" s="494"/>
      <c r="BOJ72" s="494"/>
      <c r="BOK72" s="494"/>
      <c r="BOL72" s="494"/>
      <c r="BOM72" s="494"/>
      <c r="BON72" s="494"/>
      <c r="BOO72" s="494"/>
      <c r="BOP72" s="494"/>
      <c r="BOQ72" s="494"/>
      <c r="BOR72" s="494"/>
      <c r="BOS72" s="494"/>
      <c r="BOT72" s="494"/>
      <c r="BOU72" s="494"/>
      <c r="BOV72" s="494"/>
      <c r="BOW72" s="494"/>
      <c r="BOX72" s="494"/>
      <c r="BOY72" s="494"/>
      <c r="BOZ72" s="494"/>
      <c r="BPA72" s="494"/>
      <c r="BPB72" s="494"/>
      <c r="BPC72" s="494"/>
      <c r="BPD72" s="494"/>
      <c r="BPE72" s="494"/>
      <c r="BPF72" s="494"/>
      <c r="BPG72" s="494"/>
      <c r="BPH72" s="494"/>
      <c r="BPI72" s="494"/>
      <c r="BPJ72" s="494"/>
      <c r="BPK72" s="494"/>
      <c r="BPL72" s="494"/>
      <c r="BPM72" s="494"/>
      <c r="BPN72" s="494"/>
      <c r="BPO72" s="494"/>
      <c r="BPP72" s="494"/>
      <c r="BPQ72" s="494"/>
      <c r="BPR72" s="494"/>
      <c r="BPS72" s="494"/>
      <c r="BPT72" s="494"/>
      <c r="BPU72" s="494"/>
      <c r="BPV72" s="494"/>
      <c r="BPW72" s="494"/>
      <c r="BPX72" s="494"/>
      <c r="BPY72" s="494"/>
      <c r="BPZ72" s="494"/>
      <c r="BQA72" s="494"/>
      <c r="BQB72" s="494"/>
      <c r="BQC72" s="494"/>
      <c r="BQD72" s="494"/>
      <c r="BQE72" s="494"/>
      <c r="BQF72" s="494"/>
      <c r="BQG72" s="494"/>
      <c r="BQH72" s="494"/>
      <c r="BQI72" s="494"/>
      <c r="BQJ72" s="494"/>
      <c r="BQK72" s="494"/>
      <c r="BQL72" s="494"/>
      <c r="BQM72" s="494"/>
      <c r="BQN72" s="494"/>
      <c r="BQO72" s="494"/>
      <c r="BQP72" s="494"/>
      <c r="BQQ72" s="494"/>
      <c r="BQR72" s="494"/>
      <c r="BQS72" s="494"/>
      <c r="BQT72" s="494"/>
      <c r="BQU72" s="494"/>
      <c r="BQV72" s="494"/>
      <c r="BQW72" s="494"/>
      <c r="BQX72" s="494"/>
      <c r="BQY72" s="494"/>
      <c r="BQZ72" s="494"/>
      <c r="BRA72" s="494"/>
      <c r="BRB72" s="494"/>
      <c r="BRC72" s="494"/>
      <c r="BRD72" s="494"/>
      <c r="BRE72" s="494"/>
      <c r="BRF72" s="494"/>
      <c r="BRG72" s="494"/>
      <c r="BRH72" s="494"/>
      <c r="BRI72" s="494"/>
      <c r="BRJ72" s="494"/>
      <c r="BRK72" s="494"/>
      <c r="BRL72" s="494"/>
      <c r="BRM72" s="494"/>
      <c r="BRN72" s="494"/>
      <c r="BRO72" s="494"/>
      <c r="BRP72" s="494"/>
      <c r="BRQ72" s="494"/>
      <c r="BRR72" s="494"/>
      <c r="BRS72" s="494"/>
      <c r="BRT72" s="494"/>
      <c r="BRU72" s="494"/>
      <c r="BRV72" s="494"/>
      <c r="BRW72" s="494"/>
      <c r="BRX72" s="494"/>
      <c r="BRY72" s="494"/>
      <c r="BRZ72" s="494"/>
      <c r="BSA72" s="494"/>
      <c r="BSB72" s="494"/>
      <c r="BSC72" s="494"/>
      <c r="BSD72" s="494"/>
      <c r="BSE72" s="494"/>
      <c r="BSF72" s="494"/>
      <c r="BSG72" s="494"/>
      <c r="BSH72" s="494"/>
      <c r="BSI72" s="494"/>
      <c r="BSJ72" s="494"/>
      <c r="BSK72" s="494"/>
      <c r="BSL72" s="494"/>
      <c r="BSM72" s="494"/>
      <c r="BSN72" s="494"/>
      <c r="BSO72" s="494"/>
      <c r="BSP72" s="494"/>
      <c r="BSQ72" s="494"/>
      <c r="BSR72" s="494"/>
      <c r="BSS72" s="494"/>
      <c r="BST72" s="494"/>
      <c r="BSU72" s="494"/>
      <c r="BSV72" s="494"/>
      <c r="BSW72" s="494"/>
      <c r="BSX72" s="494"/>
      <c r="BSY72" s="494"/>
      <c r="BSZ72" s="494"/>
      <c r="BTA72" s="494"/>
      <c r="BTB72" s="494"/>
      <c r="BTC72" s="494"/>
      <c r="BTD72" s="494"/>
      <c r="BTE72" s="494"/>
      <c r="BTF72" s="494"/>
      <c r="BTG72" s="494"/>
      <c r="BTH72" s="494"/>
      <c r="BTI72" s="494"/>
      <c r="BTJ72" s="494"/>
      <c r="BTK72" s="494"/>
      <c r="BTL72" s="494"/>
      <c r="BTM72" s="494"/>
      <c r="BTN72" s="494"/>
      <c r="BTO72" s="494"/>
      <c r="BTP72" s="494"/>
      <c r="BTQ72" s="494"/>
      <c r="BTR72" s="494"/>
      <c r="BTS72" s="494"/>
      <c r="BTT72" s="494"/>
      <c r="BTU72" s="494"/>
      <c r="BTV72" s="494"/>
      <c r="BTW72" s="494"/>
      <c r="BTX72" s="494"/>
      <c r="BTY72" s="494"/>
      <c r="BTZ72" s="494"/>
      <c r="BUA72" s="494"/>
      <c r="BUB72" s="494"/>
      <c r="BUC72" s="494"/>
      <c r="BUD72" s="494"/>
      <c r="BUE72" s="494"/>
      <c r="BUF72" s="494"/>
      <c r="BUG72" s="494"/>
      <c r="BUH72" s="494"/>
      <c r="BUI72" s="494"/>
      <c r="BUJ72" s="494"/>
      <c r="BUK72" s="494"/>
      <c r="BUL72" s="494"/>
      <c r="BUM72" s="494"/>
      <c r="BUN72" s="494"/>
      <c r="BUO72" s="494"/>
      <c r="BUP72" s="494"/>
      <c r="BUQ72" s="494"/>
      <c r="BUR72" s="494"/>
      <c r="BUS72" s="494"/>
      <c r="BUT72" s="494"/>
      <c r="BUU72" s="494"/>
      <c r="BUV72" s="494"/>
      <c r="BUW72" s="494"/>
      <c r="BUX72" s="494"/>
      <c r="BUY72" s="494"/>
      <c r="BUZ72" s="494"/>
      <c r="BVA72" s="494"/>
      <c r="BVB72" s="494"/>
      <c r="BVC72" s="494"/>
      <c r="BVD72" s="494"/>
      <c r="BVE72" s="494"/>
      <c r="BVF72" s="494"/>
      <c r="BVG72" s="494"/>
      <c r="BVH72" s="494"/>
      <c r="BVI72" s="494"/>
      <c r="BVJ72" s="494"/>
      <c r="BVK72" s="494"/>
      <c r="BVL72" s="494"/>
      <c r="BVM72" s="494"/>
      <c r="BVN72" s="494"/>
      <c r="BVO72" s="494"/>
      <c r="BVP72" s="494"/>
      <c r="BVQ72" s="494"/>
      <c r="BVR72" s="494"/>
      <c r="BVS72" s="494"/>
      <c r="BVT72" s="494"/>
      <c r="BVU72" s="494"/>
      <c r="BVV72" s="494"/>
      <c r="BVW72" s="494"/>
      <c r="BVX72" s="494"/>
      <c r="BVY72" s="494"/>
      <c r="BVZ72" s="494"/>
      <c r="BWA72" s="494"/>
      <c r="BWB72" s="494"/>
      <c r="BWC72" s="494"/>
      <c r="BWD72" s="494"/>
      <c r="BWE72" s="494"/>
      <c r="BWF72" s="494"/>
      <c r="BWG72" s="494"/>
      <c r="BWH72" s="494"/>
      <c r="BWI72" s="494"/>
      <c r="BWJ72" s="494"/>
      <c r="BWK72" s="494"/>
      <c r="BWL72" s="494"/>
      <c r="BWM72" s="494"/>
      <c r="BWN72" s="494"/>
      <c r="BWO72" s="494"/>
      <c r="BWP72" s="494"/>
      <c r="BWQ72" s="494"/>
      <c r="BWR72" s="494"/>
      <c r="BWS72" s="494"/>
      <c r="BWT72" s="494"/>
      <c r="BWU72" s="494"/>
      <c r="BWV72" s="494"/>
      <c r="BWW72" s="494"/>
      <c r="BWX72" s="494"/>
      <c r="BWY72" s="494"/>
      <c r="BWZ72" s="494"/>
      <c r="BXA72" s="494"/>
      <c r="BXB72" s="494"/>
      <c r="BXC72" s="494"/>
      <c r="BXD72" s="494"/>
      <c r="BXE72" s="494"/>
      <c r="BXF72" s="494"/>
      <c r="BXG72" s="494"/>
      <c r="BXH72" s="494"/>
      <c r="BXI72" s="494"/>
      <c r="BXJ72" s="494"/>
      <c r="BXK72" s="494"/>
      <c r="BXL72" s="494"/>
      <c r="BXM72" s="494"/>
      <c r="BXN72" s="494"/>
      <c r="BXO72" s="494"/>
      <c r="BXP72" s="494"/>
      <c r="BXQ72" s="494"/>
      <c r="BXR72" s="494"/>
      <c r="BXS72" s="494"/>
      <c r="BXT72" s="494"/>
      <c r="BXU72" s="494"/>
      <c r="BXV72" s="494"/>
      <c r="BXW72" s="494"/>
      <c r="BXX72" s="494"/>
      <c r="BXY72" s="494"/>
      <c r="BXZ72" s="494"/>
      <c r="BYA72" s="494"/>
      <c r="BYB72" s="494"/>
      <c r="BYC72" s="494"/>
      <c r="BYD72" s="494"/>
      <c r="BYE72" s="494"/>
      <c r="BYF72" s="494"/>
      <c r="BYG72" s="494"/>
      <c r="BYH72" s="494"/>
      <c r="BYI72" s="494"/>
      <c r="BYJ72" s="494"/>
      <c r="BYK72" s="494"/>
      <c r="BYL72" s="494"/>
      <c r="BYM72" s="494"/>
      <c r="BYN72" s="494"/>
      <c r="BYO72" s="494"/>
      <c r="BYP72" s="494"/>
      <c r="BYQ72" s="494"/>
      <c r="BYR72" s="494"/>
      <c r="BYS72" s="494"/>
      <c r="BYT72" s="494"/>
      <c r="BYU72" s="494"/>
      <c r="BYV72" s="494"/>
      <c r="BYW72" s="494"/>
      <c r="BYX72" s="494"/>
      <c r="BYY72" s="494"/>
      <c r="BYZ72" s="494"/>
      <c r="BZA72" s="494"/>
      <c r="BZB72" s="494"/>
      <c r="BZC72" s="494"/>
      <c r="BZD72" s="494"/>
      <c r="BZE72" s="494"/>
      <c r="BZF72" s="494"/>
      <c r="BZG72" s="494"/>
      <c r="BZH72" s="494"/>
      <c r="BZI72" s="494"/>
      <c r="BZJ72" s="494"/>
      <c r="BZK72" s="494"/>
      <c r="BZL72" s="494"/>
      <c r="BZM72" s="494"/>
      <c r="BZN72" s="494"/>
      <c r="BZO72" s="494"/>
      <c r="BZP72" s="494"/>
      <c r="BZQ72" s="494"/>
      <c r="BZR72" s="494"/>
      <c r="BZS72" s="494"/>
      <c r="BZT72" s="494"/>
      <c r="BZU72" s="494"/>
      <c r="BZV72" s="494"/>
      <c r="BZW72" s="494"/>
      <c r="BZX72" s="494"/>
      <c r="BZY72" s="494"/>
      <c r="BZZ72" s="494"/>
      <c r="CAA72" s="494"/>
      <c r="CAB72" s="494"/>
      <c r="CAC72" s="494"/>
      <c r="CAD72" s="494"/>
      <c r="CAE72" s="494"/>
      <c r="CAF72" s="494"/>
      <c r="CAG72" s="494"/>
      <c r="CAH72" s="494"/>
      <c r="CAI72" s="494"/>
      <c r="CAJ72" s="494"/>
      <c r="CAK72" s="494"/>
      <c r="CAL72" s="494"/>
      <c r="CAM72" s="494"/>
      <c r="CAN72" s="494"/>
      <c r="CAO72" s="494"/>
      <c r="CAP72" s="494"/>
      <c r="CAQ72" s="494"/>
      <c r="CAR72" s="494"/>
      <c r="CAS72" s="494"/>
      <c r="CAT72" s="494"/>
      <c r="CAU72" s="494"/>
      <c r="CAV72" s="494"/>
      <c r="CAW72" s="494"/>
      <c r="CAX72" s="494"/>
      <c r="CAY72" s="494"/>
      <c r="CAZ72" s="494"/>
      <c r="CBA72" s="494"/>
      <c r="CBB72" s="494"/>
      <c r="CBC72" s="494"/>
      <c r="CBD72" s="494"/>
      <c r="CBE72" s="494"/>
      <c r="CBF72" s="494"/>
      <c r="CBG72" s="494"/>
      <c r="CBH72" s="494"/>
      <c r="CBI72" s="494"/>
      <c r="CBJ72" s="494"/>
      <c r="CBK72" s="494"/>
      <c r="CBL72" s="494"/>
      <c r="CBM72" s="494"/>
      <c r="CBN72" s="494"/>
      <c r="CBO72" s="494"/>
      <c r="CBP72" s="494"/>
      <c r="CBQ72" s="494"/>
      <c r="CBR72" s="494"/>
      <c r="CBS72" s="494"/>
      <c r="CBT72" s="494"/>
      <c r="CBU72" s="494"/>
      <c r="CBV72" s="494"/>
      <c r="CBW72" s="494"/>
      <c r="CBX72" s="494"/>
      <c r="CBY72" s="494"/>
      <c r="CBZ72" s="494"/>
      <c r="CCA72" s="494"/>
      <c r="CCB72" s="494"/>
      <c r="CCC72" s="494"/>
      <c r="CCD72" s="494"/>
      <c r="CCE72" s="494"/>
      <c r="CCF72" s="494"/>
      <c r="CCG72" s="494"/>
      <c r="CCH72" s="494"/>
      <c r="CCI72" s="494"/>
      <c r="CCJ72" s="494"/>
      <c r="CCK72" s="494"/>
      <c r="CCL72" s="494"/>
      <c r="CCM72" s="494"/>
      <c r="CCN72" s="494"/>
      <c r="CCO72" s="494"/>
      <c r="CCP72" s="494"/>
      <c r="CCQ72" s="494"/>
      <c r="CCR72" s="494"/>
      <c r="CCS72" s="494"/>
      <c r="CCT72" s="494"/>
      <c r="CCU72" s="494"/>
      <c r="CCV72" s="494"/>
      <c r="CCW72" s="494"/>
      <c r="CCX72" s="494"/>
      <c r="CCY72" s="494"/>
      <c r="CCZ72" s="494"/>
      <c r="CDA72" s="494"/>
      <c r="CDB72" s="494"/>
      <c r="CDC72" s="494"/>
      <c r="CDD72" s="494"/>
      <c r="CDE72" s="494"/>
      <c r="CDF72" s="494"/>
      <c r="CDG72" s="494"/>
      <c r="CDH72" s="494"/>
      <c r="CDI72" s="494"/>
      <c r="CDJ72" s="494"/>
      <c r="CDK72" s="494"/>
      <c r="CDL72" s="494"/>
      <c r="CDM72" s="494"/>
      <c r="CDN72" s="494"/>
      <c r="CDO72" s="494"/>
      <c r="CDP72" s="494"/>
      <c r="CDQ72" s="494"/>
      <c r="CDR72" s="494"/>
      <c r="CDS72" s="494"/>
      <c r="CDT72" s="494"/>
      <c r="CDU72" s="494"/>
      <c r="CDV72" s="494"/>
      <c r="CDW72" s="494"/>
      <c r="CDX72" s="494"/>
      <c r="CDY72" s="494"/>
      <c r="CDZ72" s="494"/>
      <c r="CEA72" s="494"/>
      <c r="CEB72" s="494"/>
      <c r="CEC72" s="494"/>
      <c r="CED72" s="494"/>
      <c r="CEE72" s="494"/>
      <c r="CEF72" s="494"/>
      <c r="CEG72" s="494"/>
      <c r="CEH72" s="494"/>
      <c r="CEI72" s="494"/>
      <c r="CEJ72" s="494"/>
      <c r="CEK72" s="494"/>
      <c r="CEL72" s="494"/>
      <c r="CEM72" s="494"/>
      <c r="CEN72" s="494"/>
      <c r="CEO72" s="494"/>
      <c r="CEP72" s="494"/>
      <c r="CEQ72" s="494"/>
      <c r="CER72" s="494"/>
      <c r="CES72" s="494"/>
      <c r="CET72" s="494"/>
      <c r="CEU72" s="494"/>
      <c r="CEV72" s="494"/>
      <c r="CEW72" s="494"/>
      <c r="CEX72" s="494"/>
      <c r="CEY72" s="494"/>
      <c r="CEZ72" s="494"/>
      <c r="CFA72" s="494"/>
      <c r="CFB72" s="494"/>
      <c r="CFC72" s="494"/>
      <c r="CFD72" s="494"/>
      <c r="CFE72" s="494"/>
      <c r="CFF72" s="494"/>
      <c r="CFG72" s="494"/>
      <c r="CFH72" s="494"/>
      <c r="CFI72" s="494"/>
      <c r="CFJ72" s="494"/>
      <c r="CFK72" s="494"/>
      <c r="CFL72" s="494"/>
      <c r="CFM72" s="494"/>
      <c r="CFN72" s="494"/>
      <c r="CFO72" s="494"/>
      <c r="CFP72" s="494"/>
      <c r="CFQ72" s="494"/>
      <c r="CFR72" s="494"/>
      <c r="CFS72" s="494"/>
      <c r="CFT72" s="494"/>
      <c r="CFU72" s="494"/>
      <c r="CFV72" s="494"/>
      <c r="CFW72" s="494"/>
      <c r="CFX72" s="494"/>
      <c r="CFY72" s="494"/>
      <c r="CFZ72" s="494"/>
      <c r="CGA72" s="494"/>
      <c r="CGB72" s="494"/>
      <c r="CGC72" s="494"/>
      <c r="CGD72" s="494"/>
      <c r="CGE72" s="494"/>
      <c r="CGF72" s="494"/>
      <c r="CGG72" s="494"/>
      <c r="CGH72" s="494"/>
      <c r="CGI72" s="494"/>
      <c r="CGJ72" s="494"/>
      <c r="CGK72" s="494"/>
      <c r="CGL72" s="494"/>
      <c r="CGM72" s="494"/>
      <c r="CGN72" s="494"/>
      <c r="CGO72" s="494"/>
      <c r="CGP72" s="494"/>
      <c r="CGQ72" s="494"/>
      <c r="CGR72" s="494"/>
      <c r="CGS72" s="494"/>
      <c r="CGT72" s="494"/>
      <c r="CGU72" s="494"/>
      <c r="CGV72" s="494"/>
      <c r="CGW72" s="494"/>
      <c r="CGX72" s="494"/>
      <c r="CGY72" s="494"/>
      <c r="CGZ72" s="494"/>
      <c r="CHA72" s="494"/>
      <c r="CHB72" s="494"/>
      <c r="CHC72" s="494"/>
      <c r="CHD72" s="494"/>
      <c r="CHE72" s="494"/>
      <c r="CHF72" s="494"/>
      <c r="CHG72" s="494"/>
      <c r="CHH72" s="494"/>
      <c r="CHI72" s="494"/>
      <c r="CHJ72" s="494"/>
      <c r="CHK72" s="494"/>
      <c r="CHL72" s="494"/>
      <c r="CHM72" s="494"/>
      <c r="CHN72" s="494"/>
      <c r="CHO72" s="494"/>
      <c r="CHP72" s="494"/>
      <c r="CHQ72" s="494"/>
      <c r="CHR72" s="494"/>
      <c r="CHS72" s="494"/>
      <c r="CHT72" s="494"/>
      <c r="CHU72" s="494"/>
      <c r="CHV72" s="494"/>
      <c r="CHW72" s="494"/>
      <c r="CHX72" s="494"/>
      <c r="CHY72" s="494"/>
      <c r="CHZ72" s="494"/>
      <c r="CIA72" s="494"/>
      <c r="CIB72" s="494"/>
      <c r="CIC72" s="494"/>
      <c r="CID72" s="494"/>
      <c r="CIE72" s="494"/>
      <c r="CIF72" s="494"/>
      <c r="CIG72" s="494"/>
      <c r="CIH72" s="494"/>
      <c r="CII72" s="494"/>
      <c r="CIJ72" s="494"/>
      <c r="CIK72" s="494"/>
      <c r="CIL72" s="494"/>
      <c r="CIM72" s="494"/>
      <c r="CIN72" s="494"/>
      <c r="CIO72" s="494"/>
      <c r="CIP72" s="494"/>
      <c r="CIQ72" s="494"/>
      <c r="CIR72" s="494"/>
      <c r="CIS72" s="494"/>
      <c r="CIT72" s="494"/>
      <c r="CIU72" s="494"/>
      <c r="CIV72" s="494"/>
      <c r="CIW72" s="494"/>
      <c r="CIX72" s="494"/>
      <c r="CIY72" s="494"/>
      <c r="CIZ72" s="494"/>
      <c r="CJA72" s="494"/>
      <c r="CJB72" s="494"/>
      <c r="CJC72" s="494"/>
      <c r="CJD72" s="494"/>
      <c r="CJE72" s="494"/>
      <c r="CJF72" s="494"/>
      <c r="CJG72" s="494"/>
      <c r="CJH72" s="494"/>
      <c r="CJI72" s="494"/>
      <c r="CJJ72" s="494"/>
      <c r="CJK72" s="494"/>
      <c r="CJL72" s="494"/>
      <c r="CJM72" s="494"/>
      <c r="CJN72" s="494"/>
      <c r="CJO72" s="494"/>
      <c r="CJP72" s="494"/>
      <c r="CJQ72" s="494"/>
      <c r="CJR72" s="494"/>
      <c r="CJS72" s="494"/>
      <c r="CJT72" s="494"/>
      <c r="CJU72" s="494"/>
      <c r="CJV72" s="494"/>
      <c r="CJW72" s="494"/>
      <c r="CJX72" s="494"/>
      <c r="CJY72" s="494"/>
      <c r="CJZ72" s="494"/>
      <c r="CKA72" s="494"/>
      <c r="CKB72" s="494"/>
      <c r="CKC72" s="494"/>
      <c r="CKD72" s="494"/>
      <c r="CKE72" s="494"/>
      <c r="CKF72" s="494"/>
      <c r="CKG72" s="494"/>
      <c r="CKH72" s="494"/>
      <c r="CKI72" s="494"/>
      <c r="CKJ72" s="494"/>
      <c r="CKK72" s="494"/>
      <c r="CKL72" s="494"/>
      <c r="CKM72" s="494"/>
      <c r="CKN72" s="494"/>
      <c r="CKO72" s="494"/>
      <c r="CKP72" s="494"/>
      <c r="CKQ72" s="494"/>
      <c r="CKR72" s="494"/>
      <c r="CKS72" s="494"/>
      <c r="CKT72" s="494"/>
      <c r="CKU72" s="494"/>
      <c r="CKV72" s="494"/>
      <c r="CKW72" s="494"/>
      <c r="CKX72" s="494"/>
      <c r="CKY72" s="494"/>
      <c r="CKZ72" s="494"/>
      <c r="CLA72" s="494"/>
      <c r="CLB72" s="494"/>
      <c r="CLC72" s="494"/>
      <c r="CLD72" s="494"/>
      <c r="CLE72" s="494"/>
      <c r="CLF72" s="494"/>
      <c r="CLG72" s="494"/>
      <c r="CLH72" s="494"/>
      <c r="CLI72" s="494"/>
      <c r="CLJ72" s="494"/>
      <c r="CLK72" s="494"/>
      <c r="CLL72" s="494"/>
      <c r="CLM72" s="494"/>
      <c r="CLN72" s="494"/>
      <c r="CLO72" s="494"/>
      <c r="CLP72" s="494"/>
      <c r="CLQ72" s="494"/>
      <c r="CLR72" s="494"/>
      <c r="CLS72" s="494"/>
      <c r="CLT72" s="494"/>
      <c r="CLU72" s="494"/>
      <c r="CLV72" s="494"/>
      <c r="CLW72" s="494"/>
      <c r="CLX72" s="494"/>
      <c r="CLY72" s="494"/>
      <c r="CLZ72" s="494"/>
      <c r="CMA72" s="494"/>
      <c r="CMB72" s="494"/>
      <c r="CMC72" s="494"/>
      <c r="CMD72" s="494"/>
      <c r="CME72" s="494"/>
      <c r="CMF72" s="494"/>
      <c r="CMG72" s="494"/>
      <c r="CMH72" s="494"/>
      <c r="CMI72" s="494"/>
      <c r="CMJ72" s="494"/>
      <c r="CMK72" s="494"/>
      <c r="CML72" s="494"/>
      <c r="CMM72" s="494"/>
      <c r="CMN72" s="494"/>
      <c r="CMO72" s="494"/>
      <c r="CMP72" s="494"/>
      <c r="CMQ72" s="494"/>
      <c r="CMR72" s="494"/>
      <c r="CMS72" s="494"/>
      <c r="CMT72" s="494"/>
      <c r="CMU72" s="494"/>
      <c r="CMV72" s="494"/>
      <c r="CMW72" s="494"/>
      <c r="CMX72" s="494"/>
      <c r="CMY72" s="494"/>
      <c r="CMZ72" s="494"/>
      <c r="CNA72" s="494"/>
      <c r="CNB72" s="494"/>
      <c r="CNC72" s="494"/>
      <c r="CND72" s="494"/>
      <c r="CNE72" s="494"/>
      <c r="CNF72" s="494"/>
      <c r="CNG72" s="494"/>
      <c r="CNH72" s="494"/>
      <c r="CNI72" s="494"/>
      <c r="CNJ72" s="494"/>
      <c r="CNK72" s="494"/>
      <c r="CNL72" s="494"/>
      <c r="CNM72" s="494"/>
      <c r="CNN72" s="494"/>
      <c r="CNO72" s="494"/>
      <c r="CNP72" s="494"/>
      <c r="CNQ72" s="494"/>
      <c r="CNR72" s="494"/>
      <c r="CNS72" s="494"/>
      <c r="CNT72" s="494"/>
      <c r="CNU72" s="494"/>
      <c r="CNV72" s="494"/>
      <c r="CNW72" s="494"/>
      <c r="CNX72" s="494"/>
      <c r="CNY72" s="494"/>
      <c r="CNZ72" s="494"/>
      <c r="COA72" s="494"/>
      <c r="COB72" s="494"/>
      <c r="COC72" s="494"/>
      <c r="COD72" s="494"/>
      <c r="COE72" s="494"/>
      <c r="COF72" s="494"/>
      <c r="COG72" s="494"/>
      <c r="COH72" s="494"/>
      <c r="COI72" s="494"/>
      <c r="COJ72" s="494"/>
      <c r="COK72" s="494"/>
      <c r="COL72" s="494"/>
      <c r="COM72" s="494"/>
      <c r="CON72" s="494"/>
      <c r="COO72" s="494"/>
      <c r="COP72" s="494"/>
      <c r="COQ72" s="494"/>
      <c r="COR72" s="494"/>
      <c r="COS72" s="494"/>
      <c r="COT72" s="494"/>
      <c r="COU72" s="494"/>
      <c r="COV72" s="494"/>
      <c r="COW72" s="494"/>
      <c r="COX72" s="494"/>
      <c r="COY72" s="494"/>
      <c r="COZ72" s="494"/>
      <c r="CPA72" s="494"/>
      <c r="CPB72" s="494"/>
      <c r="CPC72" s="494"/>
      <c r="CPD72" s="494"/>
      <c r="CPE72" s="494"/>
      <c r="CPF72" s="494"/>
      <c r="CPG72" s="494"/>
      <c r="CPH72" s="494"/>
      <c r="CPI72" s="494"/>
      <c r="CPJ72" s="494"/>
      <c r="CPK72" s="494"/>
      <c r="CPL72" s="494"/>
      <c r="CPM72" s="494"/>
      <c r="CPN72" s="494"/>
      <c r="CPO72" s="494"/>
      <c r="CPP72" s="494"/>
      <c r="CPQ72" s="494"/>
      <c r="CPR72" s="494"/>
      <c r="CPS72" s="494"/>
      <c r="CPT72" s="494"/>
      <c r="CPU72" s="494"/>
      <c r="CPV72" s="494"/>
      <c r="CPW72" s="494"/>
      <c r="CPX72" s="494"/>
      <c r="CPY72" s="494"/>
      <c r="CPZ72" s="494"/>
      <c r="CQA72" s="494"/>
      <c r="CQB72" s="494"/>
      <c r="CQC72" s="494"/>
      <c r="CQD72" s="494"/>
      <c r="CQE72" s="494"/>
      <c r="CQF72" s="494"/>
      <c r="CQG72" s="494"/>
      <c r="CQH72" s="494"/>
      <c r="CQI72" s="494"/>
      <c r="CQJ72" s="494"/>
      <c r="CQK72" s="494"/>
      <c r="CQL72" s="494"/>
      <c r="CQM72" s="494"/>
      <c r="CQN72" s="494"/>
      <c r="CQO72" s="494"/>
      <c r="CQP72" s="494"/>
      <c r="CQQ72" s="494"/>
      <c r="CQR72" s="494"/>
      <c r="CQS72" s="494"/>
      <c r="CQT72" s="494"/>
      <c r="CQU72" s="494"/>
      <c r="CQV72" s="494"/>
      <c r="CQW72" s="494"/>
      <c r="CQX72" s="494"/>
      <c r="CQY72" s="494"/>
      <c r="CQZ72" s="494"/>
      <c r="CRA72" s="494"/>
      <c r="CRB72" s="494"/>
      <c r="CRC72" s="494"/>
      <c r="CRD72" s="494"/>
      <c r="CRE72" s="494"/>
      <c r="CRF72" s="494"/>
      <c r="CRG72" s="494"/>
      <c r="CRH72" s="494"/>
      <c r="CRI72" s="494"/>
      <c r="CRJ72" s="494"/>
      <c r="CRK72" s="494"/>
      <c r="CRL72" s="494"/>
      <c r="CRM72" s="494"/>
      <c r="CRN72" s="494"/>
      <c r="CRO72" s="494"/>
      <c r="CRP72" s="494"/>
      <c r="CRQ72" s="494"/>
      <c r="CRR72" s="494"/>
      <c r="CRS72" s="494"/>
      <c r="CRT72" s="494"/>
      <c r="CRU72" s="494"/>
      <c r="CRV72" s="494"/>
      <c r="CRW72" s="494"/>
      <c r="CRX72" s="494"/>
      <c r="CRY72" s="494"/>
      <c r="CRZ72" s="494"/>
      <c r="CSA72" s="494"/>
      <c r="CSB72" s="494"/>
      <c r="CSC72" s="494"/>
      <c r="CSD72" s="494"/>
      <c r="CSE72" s="494"/>
      <c r="CSF72" s="494"/>
      <c r="CSG72" s="494"/>
      <c r="CSH72" s="494"/>
      <c r="CSI72" s="494"/>
      <c r="CSJ72" s="494"/>
      <c r="CSK72" s="494"/>
      <c r="CSL72" s="494"/>
      <c r="CSM72" s="494"/>
      <c r="CSN72" s="494"/>
      <c r="CSO72" s="494"/>
      <c r="CSP72" s="494"/>
      <c r="CSQ72" s="494"/>
      <c r="CSR72" s="494"/>
      <c r="CSS72" s="494"/>
      <c r="CST72" s="494"/>
      <c r="CSU72" s="494"/>
      <c r="CSV72" s="494"/>
      <c r="CSW72" s="494"/>
      <c r="CSX72" s="494"/>
      <c r="CSY72" s="494"/>
      <c r="CSZ72" s="494"/>
      <c r="CTA72" s="494"/>
      <c r="CTB72" s="494"/>
      <c r="CTC72" s="494"/>
      <c r="CTD72" s="494"/>
      <c r="CTE72" s="494"/>
      <c r="CTF72" s="494"/>
      <c r="CTG72" s="494"/>
      <c r="CTH72" s="494"/>
      <c r="CTI72" s="494"/>
      <c r="CTJ72" s="494"/>
      <c r="CTK72" s="494"/>
      <c r="CTL72" s="494"/>
      <c r="CTM72" s="494"/>
      <c r="CTN72" s="494"/>
      <c r="CTO72" s="494"/>
      <c r="CTP72" s="494"/>
      <c r="CTQ72" s="494"/>
      <c r="CTR72" s="494"/>
      <c r="CTS72" s="494"/>
      <c r="CTT72" s="494"/>
      <c r="CTU72" s="494"/>
      <c r="CTV72" s="494"/>
      <c r="CTW72" s="494"/>
      <c r="CTX72" s="494"/>
      <c r="CTY72" s="494"/>
      <c r="CTZ72" s="494"/>
      <c r="CUA72" s="494"/>
      <c r="CUB72" s="494"/>
      <c r="CUC72" s="494"/>
      <c r="CUD72" s="494"/>
      <c r="CUE72" s="494"/>
      <c r="CUF72" s="494"/>
      <c r="CUG72" s="494"/>
      <c r="CUH72" s="494"/>
      <c r="CUI72" s="494"/>
      <c r="CUJ72" s="494"/>
      <c r="CUK72" s="494"/>
      <c r="CUL72" s="494"/>
      <c r="CUM72" s="494"/>
      <c r="CUN72" s="494"/>
      <c r="CUO72" s="494"/>
      <c r="CUP72" s="494"/>
      <c r="CUQ72" s="494"/>
      <c r="CUR72" s="494"/>
      <c r="CUS72" s="494"/>
      <c r="CUT72" s="494"/>
      <c r="CUU72" s="494"/>
      <c r="CUV72" s="494"/>
      <c r="CUW72" s="494"/>
      <c r="CUX72" s="494"/>
      <c r="CUY72" s="494"/>
      <c r="CUZ72" s="494"/>
      <c r="CVA72" s="494"/>
      <c r="CVB72" s="494"/>
      <c r="CVC72" s="494"/>
      <c r="CVD72" s="494"/>
      <c r="CVE72" s="494"/>
      <c r="CVF72" s="494"/>
      <c r="CVG72" s="494"/>
      <c r="CVH72" s="494"/>
      <c r="CVI72" s="494"/>
      <c r="CVJ72" s="494"/>
      <c r="CVK72" s="494"/>
      <c r="CVL72" s="494"/>
      <c r="CVM72" s="494"/>
      <c r="CVN72" s="494"/>
      <c r="CVO72" s="494"/>
      <c r="CVP72" s="494"/>
      <c r="CVQ72" s="494"/>
      <c r="CVR72" s="494"/>
      <c r="CVS72" s="494"/>
      <c r="CVT72" s="494"/>
      <c r="CVU72" s="494"/>
      <c r="CVV72" s="494"/>
      <c r="CVW72" s="494"/>
      <c r="CVX72" s="494"/>
      <c r="CVY72" s="494"/>
      <c r="CVZ72" s="494"/>
      <c r="CWA72" s="494"/>
      <c r="CWB72" s="494"/>
      <c r="CWC72" s="494"/>
      <c r="CWD72" s="494"/>
      <c r="CWE72" s="494"/>
      <c r="CWF72" s="494"/>
      <c r="CWG72" s="494"/>
      <c r="CWH72" s="494"/>
      <c r="CWI72" s="494"/>
      <c r="CWJ72" s="494"/>
      <c r="CWK72" s="494"/>
      <c r="CWL72" s="494"/>
      <c r="CWM72" s="494"/>
      <c r="CWN72" s="494"/>
      <c r="CWO72" s="494"/>
      <c r="CWP72" s="494"/>
      <c r="CWQ72" s="494"/>
      <c r="CWR72" s="494"/>
      <c r="CWS72" s="494"/>
      <c r="CWT72" s="494"/>
      <c r="CWU72" s="494"/>
      <c r="CWV72" s="494"/>
      <c r="CWW72" s="494"/>
      <c r="CWX72" s="494"/>
      <c r="CWY72" s="494"/>
      <c r="CWZ72" s="494"/>
      <c r="CXA72" s="494"/>
      <c r="CXB72" s="494"/>
      <c r="CXC72" s="494"/>
      <c r="CXD72" s="494"/>
      <c r="CXE72" s="494"/>
      <c r="CXF72" s="494"/>
      <c r="CXG72" s="494"/>
      <c r="CXH72" s="494"/>
      <c r="CXI72" s="494"/>
      <c r="CXJ72" s="494"/>
      <c r="CXK72" s="494"/>
      <c r="CXL72" s="494"/>
      <c r="CXM72" s="494"/>
      <c r="CXN72" s="494"/>
      <c r="CXO72" s="494"/>
      <c r="CXP72" s="494"/>
      <c r="CXQ72" s="494"/>
      <c r="CXR72" s="494"/>
      <c r="CXS72" s="494"/>
      <c r="CXT72" s="494"/>
      <c r="CXU72" s="494"/>
      <c r="CXV72" s="494"/>
      <c r="CXW72" s="494"/>
      <c r="CXX72" s="494"/>
      <c r="CXY72" s="494"/>
      <c r="CXZ72" s="494"/>
      <c r="CYA72" s="494"/>
      <c r="CYB72" s="494"/>
      <c r="CYC72" s="494"/>
      <c r="CYD72" s="494"/>
      <c r="CYE72" s="494"/>
      <c r="CYF72" s="494"/>
      <c r="CYG72" s="494"/>
      <c r="CYH72" s="494"/>
      <c r="CYI72" s="494"/>
      <c r="CYJ72" s="494"/>
      <c r="CYK72" s="494"/>
      <c r="CYL72" s="494"/>
      <c r="CYM72" s="494"/>
      <c r="CYN72" s="494"/>
      <c r="CYO72" s="494"/>
      <c r="CYP72" s="494"/>
      <c r="CYQ72" s="494"/>
      <c r="CYR72" s="494"/>
      <c r="CYS72" s="494"/>
      <c r="CYT72" s="494"/>
      <c r="CYU72" s="494"/>
      <c r="CYV72" s="494"/>
      <c r="CYW72" s="494"/>
      <c r="CYX72" s="494"/>
      <c r="CYY72" s="494"/>
      <c r="CYZ72" s="494"/>
      <c r="CZA72" s="494"/>
      <c r="CZB72" s="494"/>
      <c r="CZC72" s="494"/>
      <c r="CZD72" s="494"/>
      <c r="CZE72" s="494"/>
      <c r="CZF72" s="494"/>
      <c r="CZG72" s="494"/>
      <c r="CZH72" s="494"/>
      <c r="CZI72" s="494"/>
      <c r="CZJ72" s="494"/>
      <c r="CZK72" s="494"/>
      <c r="CZL72" s="494"/>
      <c r="CZM72" s="494"/>
      <c r="CZN72" s="494"/>
      <c r="CZO72" s="494"/>
      <c r="CZP72" s="494"/>
      <c r="CZQ72" s="494"/>
      <c r="CZR72" s="494"/>
      <c r="CZS72" s="494"/>
      <c r="CZT72" s="494"/>
      <c r="CZU72" s="494"/>
      <c r="CZV72" s="494"/>
      <c r="CZW72" s="494"/>
      <c r="CZX72" s="494"/>
      <c r="CZY72" s="494"/>
      <c r="CZZ72" s="494"/>
      <c r="DAA72" s="494"/>
      <c r="DAB72" s="494"/>
      <c r="DAC72" s="494"/>
      <c r="DAD72" s="494"/>
      <c r="DAE72" s="494"/>
      <c r="DAF72" s="494"/>
      <c r="DAG72" s="494"/>
      <c r="DAH72" s="494"/>
      <c r="DAI72" s="494"/>
      <c r="DAJ72" s="494"/>
      <c r="DAK72" s="494"/>
      <c r="DAL72" s="494"/>
      <c r="DAM72" s="494"/>
      <c r="DAN72" s="494"/>
      <c r="DAO72" s="494"/>
      <c r="DAP72" s="494"/>
      <c r="DAQ72" s="494"/>
      <c r="DAR72" s="494"/>
      <c r="DAS72" s="494"/>
      <c r="DAT72" s="494"/>
      <c r="DAU72" s="494"/>
      <c r="DAV72" s="494"/>
      <c r="DAW72" s="494"/>
      <c r="DAX72" s="494"/>
      <c r="DAY72" s="494"/>
      <c r="DAZ72" s="494"/>
      <c r="DBA72" s="494"/>
      <c r="DBB72" s="494"/>
      <c r="DBC72" s="494"/>
      <c r="DBD72" s="494"/>
      <c r="DBE72" s="494"/>
      <c r="DBF72" s="494"/>
      <c r="DBG72" s="494"/>
      <c r="DBH72" s="494"/>
      <c r="DBI72" s="494"/>
      <c r="DBJ72" s="494"/>
      <c r="DBK72" s="494"/>
      <c r="DBL72" s="494"/>
      <c r="DBM72" s="494"/>
      <c r="DBN72" s="494"/>
      <c r="DBO72" s="494"/>
      <c r="DBP72" s="494"/>
      <c r="DBQ72" s="494"/>
      <c r="DBR72" s="494"/>
      <c r="DBS72" s="494"/>
      <c r="DBT72" s="494"/>
      <c r="DBU72" s="494"/>
      <c r="DBV72" s="494"/>
      <c r="DBW72" s="494"/>
      <c r="DBX72" s="494"/>
      <c r="DBY72" s="494"/>
      <c r="DBZ72" s="494"/>
      <c r="DCA72" s="494"/>
      <c r="DCB72" s="494"/>
      <c r="DCC72" s="494"/>
      <c r="DCD72" s="494"/>
      <c r="DCE72" s="494"/>
      <c r="DCF72" s="494"/>
      <c r="DCG72" s="494"/>
      <c r="DCH72" s="494"/>
      <c r="DCI72" s="494"/>
      <c r="DCJ72" s="494"/>
      <c r="DCK72" s="494"/>
      <c r="DCL72" s="494"/>
      <c r="DCM72" s="494"/>
      <c r="DCN72" s="494"/>
      <c r="DCO72" s="494"/>
      <c r="DCP72" s="494"/>
      <c r="DCQ72" s="494"/>
      <c r="DCR72" s="494"/>
      <c r="DCS72" s="494"/>
      <c r="DCT72" s="494"/>
      <c r="DCU72" s="494"/>
      <c r="DCV72" s="494"/>
      <c r="DCW72" s="494"/>
      <c r="DCX72" s="494"/>
      <c r="DCY72" s="494"/>
      <c r="DCZ72" s="494"/>
      <c r="DDA72" s="494"/>
      <c r="DDB72" s="494"/>
      <c r="DDC72" s="494"/>
      <c r="DDD72" s="494"/>
      <c r="DDE72" s="494"/>
      <c r="DDF72" s="494"/>
      <c r="DDG72" s="494"/>
      <c r="DDH72" s="494"/>
      <c r="DDI72" s="494"/>
      <c r="DDJ72" s="494"/>
      <c r="DDK72" s="494"/>
      <c r="DDL72" s="494"/>
      <c r="DDM72" s="494"/>
      <c r="DDN72" s="494"/>
      <c r="DDO72" s="494"/>
      <c r="DDP72" s="494"/>
      <c r="DDQ72" s="494"/>
      <c r="DDR72" s="494"/>
      <c r="DDS72" s="494"/>
      <c r="DDT72" s="494"/>
      <c r="DDU72" s="494"/>
      <c r="DDV72" s="494"/>
      <c r="DDW72" s="494"/>
      <c r="DDX72" s="494"/>
      <c r="DDY72" s="494"/>
      <c r="DDZ72" s="494"/>
      <c r="DEA72" s="494"/>
      <c r="DEB72" s="494"/>
      <c r="DEC72" s="494"/>
      <c r="DED72" s="494"/>
      <c r="DEE72" s="494"/>
      <c r="DEF72" s="494"/>
      <c r="DEG72" s="494"/>
      <c r="DEH72" s="494"/>
      <c r="DEI72" s="494"/>
      <c r="DEJ72" s="494"/>
      <c r="DEK72" s="494"/>
      <c r="DEL72" s="494"/>
      <c r="DEM72" s="494"/>
      <c r="DEN72" s="494"/>
      <c r="DEO72" s="494"/>
      <c r="DEP72" s="494"/>
      <c r="DEQ72" s="494"/>
      <c r="DER72" s="494"/>
      <c r="DES72" s="494"/>
      <c r="DET72" s="494"/>
      <c r="DEU72" s="494"/>
      <c r="DEV72" s="494"/>
      <c r="DEW72" s="494"/>
      <c r="DEX72" s="494"/>
      <c r="DEY72" s="494"/>
      <c r="DEZ72" s="494"/>
      <c r="DFA72" s="494"/>
      <c r="DFB72" s="494"/>
      <c r="DFC72" s="494"/>
      <c r="DFD72" s="494"/>
      <c r="DFE72" s="494"/>
      <c r="DFF72" s="494"/>
      <c r="DFG72" s="494"/>
      <c r="DFH72" s="494"/>
      <c r="DFI72" s="494"/>
      <c r="DFJ72" s="494"/>
      <c r="DFK72" s="494"/>
      <c r="DFL72" s="494"/>
      <c r="DFM72" s="494"/>
      <c r="DFN72" s="494"/>
      <c r="DFO72" s="494"/>
      <c r="DFP72" s="494"/>
      <c r="DFQ72" s="494"/>
      <c r="DFR72" s="494"/>
      <c r="DFS72" s="494"/>
      <c r="DFT72" s="494"/>
      <c r="DFU72" s="494"/>
      <c r="DFV72" s="494"/>
      <c r="DFW72" s="494"/>
      <c r="DFX72" s="494"/>
      <c r="DFY72" s="494"/>
      <c r="DFZ72" s="494"/>
      <c r="DGA72" s="494"/>
      <c r="DGB72" s="494"/>
      <c r="DGC72" s="494"/>
      <c r="DGD72" s="494"/>
      <c r="DGE72" s="494"/>
      <c r="DGF72" s="494"/>
      <c r="DGG72" s="494"/>
      <c r="DGH72" s="494"/>
      <c r="DGI72" s="494"/>
      <c r="DGJ72" s="494"/>
      <c r="DGK72" s="494"/>
      <c r="DGL72" s="494"/>
      <c r="DGM72" s="494"/>
      <c r="DGN72" s="494"/>
      <c r="DGO72" s="494"/>
      <c r="DGP72" s="494"/>
      <c r="DGQ72" s="494"/>
      <c r="DGR72" s="494"/>
      <c r="DGS72" s="494"/>
      <c r="DGT72" s="494"/>
      <c r="DGU72" s="494"/>
      <c r="DGV72" s="494"/>
      <c r="DGW72" s="494"/>
      <c r="DGX72" s="494"/>
      <c r="DGY72" s="494"/>
      <c r="DGZ72" s="494"/>
      <c r="DHA72" s="494"/>
      <c r="DHB72" s="494"/>
      <c r="DHC72" s="494"/>
      <c r="DHD72" s="494"/>
      <c r="DHE72" s="494"/>
      <c r="DHF72" s="494"/>
      <c r="DHG72" s="494"/>
      <c r="DHH72" s="494"/>
      <c r="DHI72" s="494"/>
      <c r="DHJ72" s="494"/>
      <c r="DHK72" s="494"/>
      <c r="DHL72" s="494"/>
      <c r="DHM72" s="494"/>
      <c r="DHN72" s="494"/>
      <c r="DHO72" s="494"/>
      <c r="DHP72" s="494"/>
      <c r="DHQ72" s="494"/>
      <c r="DHR72" s="494"/>
      <c r="DHS72" s="494"/>
      <c r="DHT72" s="494"/>
      <c r="DHU72" s="494"/>
      <c r="DHV72" s="494"/>
      <c r="DHW72" s="494"/>
      <c r="DHX72" s="494"/>
      <c r="DHY72" s="494"/>
      <c r="DHZ72" s="494"/>
      <c r="DIA72" s="494"/>
      <c r="DIB72" s="494"/>
      <c r="DIC72" s="494"/>
      <c r="DID72" s="494"/>
      <c r="DIE72" s="494"/>
      <c r="DIF72" s="494"/>
      <c r="DIG72" s="494"/>
      <c r="DIH72" s="494"/>
      <c r="DII72" s="494"/>
      <c r="DIJ72" s="494"/>
      <c r="DIK72" s="494"/>
      <c r="DIL72" s="494"/>
      <c r="DIM72" s="494"/>
      <c r="DIN72" s="494"/>
      <c r="DIO72" s="494"/>
      <c r="DIP72" s="494"/>
      <c r="DIQ72" s="494"/>
      <c r="DIR72" s="494"/>
      <c r="DIS72" s="494"/>
      <c r="DIT72" s="494"/>
      <c r="DIU72" s="494"/>
      <c r="DIV72" s="494"/>
      <c r="DIW72" s="494"/>
      <c r="DIX72" s="494"/>
      <c r="DIY72" s="494"/>
      <c r="DIZ72" s="494"/>
      <c r="DJA72" s="494"/>
      <c r="DJB72" s="494"/>
      <c r="DJC72" s="494"/>
      <c r="DJD72" s="494"/>
      <c r="DJE72" s="494"/>
      <c r="DJF72" s="494"/>
      <c r="DJG72" s="494"/>
      <c r="DJH72" s="494"/>
      <c r="DJI72" s="494"/>
      <c r="DJJ72" s="494"/>
      <c r="DJK72" s="494"/>
      <c r="DJL72" s="494"/>
      <c r="DJM72" s="494"/>
      <c r="DJN72" s="494"/>
      <c r="DJO72" s="494"/>
      <c r="DJP72" s="494"/>
      <c r="DJQ72" s="494"/>
      <c r="DJR72" s="494"/>
      <c r="DJS72" s="494"/>
      <c r="DJT72" s="494"/>
      <c r="DJU72" s="494"/>
      <c r="DJV72" s="494"/>
      <c r="DJW72" s="494"/>
      <c r="DJX72" s="494"/>
      <c r="DJY72" s="494"/>
      <c r="DJZ72" s="494"/>
      <c r="DKA72" s="494"/>
      <c r="DKB72" s="494"/>
      <c r="DKC72" s="494"/>
      <c r="DKD72" s="494"/>
      <c r="DKE72" s="494"/>
      <c r="DKF72" s="494"/>
      <c r="DKG72" s="494"/>
      <c r="DKH72" s="494"/>
      <c r="DKI72" s="494"/>
      <c r="DKJ72" s="494"/>
      <c r="DKK72" s="494"/>
      <c r="DKL72" s="494"/>
      <c r="DKM72" s="494"/>
      <c r="DKN72" s="494"/>
      <c r="DKO72" s="494"/>
      <c r="DKP72" s="494"/>
      <c r="DKQ72" s="494"/>
      <c r="DKR72" s="494"/>
      <c r="DKS72" s="494"/>
      <c r="DKT72" s="494"/>
      <c r="DKU72" s="494"/>
      <c r="DKV72" s="494"/>
      <c r="DKW72" s="494"/>
      <c r="DKX72" s="494"/>
      <c r="DKY72" s="494"/>
      <c r="DKZ72" s="494"/>
      <c r="DLA72" s="494"/>
      <c r="DLB72" s="494"/>
      <c r="DLC72" s="494"/>
      <c r="DLD72" s="494"/>
      <c r="DLE72" s="494"/>
      <c r="DLF72" s="494"/>
      <c r="DLG72" s="494"/>
      <c r="DLH72" s="494"/>
      <c r="DLI72" s="494"/>
      <c r="DLJ72" s="494"/>
      <c r="DLK72" s="494"/>
      <c r="DLL72" s="494"/>
      <c r="DLM72" s="494"/>
      <c r="DLN72" s="494"/>
      <c r="DLO72" s="494"/>
      <c r="DLP72" s="494"/>
      <c r="DLQ72" s="494"/>
      <c r="DLR72" s="494"/>
      <c r="DLS72" s="494"/>
      <c r="DLT72" s="494"/>
      <c r="DLU72" s="494"/>
      <c r="DLV72" s="494"/>
      <c r="DLW72" s="494"/>
      <c r="DLX72" s="494"/>
      <c r="DLY72" s="494"/>
      <c r="DLZ72" s="494"/>
      <c r="DMA72" s="494"/>
      <c r="DMB72" s="494"/>
      <c r="DMC72" s="494"/>
      <c r="DMD72" s="494"/>
      <c r="DME72" s="494"/>
      <c r="DMF72" s="494"/>
      <c r="DMG72" s="494"/>
      <c r="DMH72" s="494"/>
      <c r="DMI72" s="494"/>
      <c r="DMJ72" s="494"/>
      <c r="DMK72" s="494"/>
      <c r="DML72" s="494"/>
      <c r="DMM72" s="494"/>
      <c r="DMN72" s="494"/>
      <c r="DMO72" s="494"/>
      <c r="DMP72" s="494"/>
      <c r="DMQ72" s="494"/>
      <c r="DMR72" s="494"/>
      <c r="DMS72" s="494"/>
      <c r="DMT72" s="494"/>
      <c r="DMU72" s="494"/>
      <c r="DMV72" s="494"/>
      <c r="DMW72" s="494"/>
      <c r="DMX72" s="494"/>
      <c r="DMY72" s="494"/>
      <c r="DMZ72" s="494"/>
      <c r="DNA72" s="494"/>
      <c r="DNB72" s="494"/>
      <c r="DNC72" s="494"/>
      <c r="DND72" s="494"/>
      <c r="DNE72" s="494"/>
      <c r="DNF72" s="494"/>
      <c r="DNG72" s="494"/>
      <c r="DNH72" s="494"/>
      <c r="DNI72" s="494"/>
      <c r="DNJ72" s="494"/>
      <c r="DNK72" s="494"/>
      <c r="DNL72" s="494"/>
      <c r="DNM72" s="494"/>
      <c r="DNN72" s="494"/>
      <c r="DNO72" s="494"/>
      <c r="DNP72" s="494"/>
      <c r="DNQ72" s="494"/>
      <c r="DNR72" s="494"/>
      <c r="DNS72" s="494"/>
      <c r="DNT72" s="494"/>
      <c r="DNU72" s="494"/>
      <c r="DNV72" s="494"/>
      <c r="DNW72" s="494"/>
      <c r="DNX72" s="494"/>
      <c r="DNY72" s="494"/>
      <c r="DNZ72" s="494"/>
      <c r="DOA72" s="494"/>
      <c r="DOB72" s="494"/>
      <c r="DOC72" s="494"/>
      <c r="DOD72" s="494"/>
      <c r="DOE72" s="494"/>
      <c r="DOF72" s="494"/>
      <c r="DOG72" s="494"/>
      <c r="DOH72" s="494"/>
      <c r="DOI72" s="494"/>
      <c r="DOJ72" s="494"/>
      <c r="DOK72" s="494"/>
      <c r="DOL72" s="494"/>
      <c r="DOM72" s="494"/>
      <c r="DON72" s="494"/>
      <c r="DOO72" s="494"/>
      <c r="DOP72" s="494"/>
      <c r="DOQ72" s="494"/>
      <c r="DOR72" s="494"/>
      <c r="DOS72" s="494"/>
      <c r="DOT72" s="494"/>
      <c r="DOU72" s="494"/>
      <c r="DOV72" s="494"/>
      <c r="DOW72" s="494"/>
      <c r="DOX72" s="494"/>
      <c r="DOY72" s="494"/>
      <c r="DOZ72" s="494"/>
      <c r="DPA72" s="494"/>
      <c r="DPB72" s="494"/>
      <c r="DPC72" s="494"/>
      <c r="DPD72" s="494"/>
      <c r="DPE72" s="494"/>
      <c r="DPF72" s="494"/>
      <c r="DPG72" s="494"/>
      <c r="DPH72" s="494"/>
      <c r="DPI72" s="494"/>
      <c r="DPJ72" s="494"/>
      <c r="DPK72" s="494"/>
      <c r="DPL72" s="494"/>
      <c r="DPM72" s="494"/>
      <c r="DPN72" s="494"/>
      <c r="DPO72" s="494"/>
      <c r="DPP72" s="494"/>
      <c r="DPQ72" s="494"/>
      <c r="DPR72" s="494"/>
      <c r="DPS72" s="494"/>
      <c r="DPT72" s="494"/>
      <c r="DPU72" s="494"/>
      <c r="DPV72" s="494"/>
      <c r="DPW72" s="494"/>
      <c r="DPX72" s="494"/>
      <c r="DPY72" s="494"/>
      <c r="DPZ72" s="494"/>
      <c r="DQA72" s="494"/>
      <c r="DQB72" s="494"/>
      <c r="DQC72" s="494"/>
      <c r="DQD72" s="494"/>
      <c r="DQE72" s="494"/>
      <c r="DQF72" s="494"/>
      <c r="DQG72" s="494"/>
      <c r="DQH72" s="494"/>
      <c r="DQI72" s="494"/>
      <c r="DQJ72" s="494"/>
      <c r="DQK72" s="494"/>
      <c r="DQL72" s="494"/>
      <c r="DQM72" s="494"/>
      <c r="DQN72" s="494"/>
      <c r="DQO72" s="494"/>
      <c r="DQP72" s="494"/>
      <c r="DQQ72" s="494"/>
      <c r="DQR72" s="494"/>
      <c r="DQS72" s="494"/>
      <c r="DQT72" s="494"/>
      <c r="DQU72" s="494"/>
      <c r="DQV72" s="494"/>
      <c r="DQW72" s="494"/>
      <c r="DQX72" s="494"/>
      <c r="DQY72" s="494"/>
      <c r="DQZ72" s="494"/>
      <c r="DRA72" s="494"/>
      <c r="DRB72" s="494"/>
      <c r="DRC72" s="494"/>
      <c r="DRD72" s="494"/>
      <c r="DRE72" s="494"/>
      <c r="DRF72" s="494"/>
      <c r="DRG72" s="494"/>
      <c r="DRH72" s="494"/>
      <c r="DRI72" s="494"/>
      <c r="DRJ72" s="494"/>
      <c r="DRK72" s="494"/>
      <c r="DRL72" s="494"/>
      <c r="DRM72" s="494"/>
      <c r="DRN72" s="494"/>
      <c r="DRO72" s="494"/>
      <c r="DRP72" s="494"/>
      <c r="DRQ72" s="494"/>
      <c r="DRR72" s="494"/>
      <c r="DRS72" s="494"/>
      <c r="DRT72" s="494"/>
      <c r="DRU72" s="494"/>
      <c r="DRV72" s="494"/>
      <c r="DRW72" s="494"/>
      <c r="DRX72" s="494"/>
      <c r="DRY72" s="494"/>
      <c r="DRZ72" s="494"/>
      <c r="DSA72" s="494"/>
      <c r="DSB72" s="494"/>
      <c r="DSC72" s="494"/>
      <c r="DSD72" s="494"/>
      <c r="DSE72" s="494"/>
      <c r="DSF72" s="494"/>
      <c r="DSG72" s="494"/>
      <c r="DSH72" s="494"/>
      <c r="DSI72" s="494"/>
      <c r="DSJ72" s="494"/>
      <c r="DSK72" s="494"/>
      <c r="DSL72" s="494"/>
      <c r="DSM72" s="494"/>
      <c r="DSN72" s="494"/>
      <c r="DSO72" s="494"/>
      <c r="DSP72" s="494"/>
      <c r="DSQ72" s="494"/>
      <c r="DSR72" s="494"/>
      <c r="DSS72" s="494"/>
      <c r="DST72" s="494"/>
      <c r="DSU72" s="494"/>
      <c r="DSV72" s="494"/>
      <c r="DSW72" s="494"/>
      <c r="DSX72" s="494"/>
      <c r="DSY72" s="494"/>
      <c r="DSZ72" s="494"/>
      <c r="DTA72" s="494"/>
      <c r="DTB72" s="494"/>
      <c r="DTC72" s="494"/>
      <c r="DTD72" s="494"/>
      <c r="DTE72" s="494"/>
      <c r="DTF72" s="494"/>
      <c r="DTG72" s="494"/>
      <c r="DTH72" s="494"/>
      <c r="DTI72" s="494"/>
      <c r="DTJ72" s="494"/>
      <c r="DTK72" s="494"/>
      <c r="DTL72" s="494"/>
      <c r="DTM72" s="494"/>
      <c r="DTN72" s="494"/>
      <c r="DTO72" s="494"/>
      <c r="DTP72" s="494"/>
      <c r="DTQ72" s="494"/>
      <c r="DTR72" s="494"/>
      <c r="DTS72" s="494"/>
      <c r="DTT72" s="494"/>
      <c r="DTU72" s="494"/>
      <c r="DTV72" s="494"/>
      <c r="DTW72" s="494"/>
      <c r="DTX72" s="494"/>
      <c r="DTY72" s="494"/>
      <c r="DTZ72" s="494"/>
      <c r="DUA72" s="494"/>
      <c r="DUB72" s="494"/>
      <c r="DUC72" s="494"/>
      <c r="DUD72" s="494"/>
      <c r="DUE72" s="494"/>
      <c r="DUF72" s="494"/>
      <c r="DUG72" s="494"/>
      <c r="DUH72" s="494"/>
      <c r="DUI72" s="494"/>
      <c r="DUJ72" s="494"/>
      <c r="DUK72" s="494"/>
      <c r="DUL72" s="494"/>
      <c r="DUM72" s="494"/>
      <c r="DUN72" s="494"/>
      <c r="DUO72" s="494"/>
      <c r="DUP72" s="494"/>
      <c r="DUQ72" s="494"/>
      <c r="DUR72" s="494"/>
      <c r="DUS72" s="494"/>
      <c r="DUT72" s="494"/>
      <c r="DUU72" s="494"/>
      <c r="DUV72" s="494"/>
      <c r="DUW72" s="494"/>
      <c r="DUX72" s="494"/>
      <c r="DUY72" s="494"/>
      <c r="DUZ72" s="494"/>
      <c r="DVA72" s="494"/>
      <c r="DVB72" s="494"/>
      <c r="DVC72" s="494"/>
      <c r="DVD72" s="494"/>
      <c r="DVE72" s="494"/>
      <c r="DVF72" s="494"/>
      <c r="DVG72" s="494"/>
      <c r="DVH72" s="494"/>
      <c r="DVI72" s="494"/>
      <c r="DVJ72" s="494"/>
      <c r="DVK72" s="494"/>
      <c r="DVL72" s="494"/>
      <c r="DVM72" s="494"/>
      <c r="DVN72" s="494"/>
      <c r="DVO72" s="494"/>
      <c r="DVP72" s="494"/>
      <c r="DVQ72" s="494"/>
      <c r="DVR72" s="494"/>
      <c r="DVS72" s="494"/>
      <c r="DVT72" s="494"/>
      <c r="DVU72" s="494"/>
      <c r="DVV72" s="494"/>
      <c r="DVW72" s="494"/>
      <c r="DVX72" s="494"/>
      <c r="DVY72" s="494"/>
      <c r="DVZ72" s="494"/>
      <c r="DWA72" s="494"/>
      <c r="DWB72" s="494"/>
      <c r="DWC72" s="494"/>
      <c r="DWD72" s="494"/>
      <c r="DWE72" s="494"/>
      <c r="DWF72" s="494"/>
      <c r="DWG72" s="494"/>
      <c r="DWH72" s="494"/>
      <c r="DWI72" s="494"/>
      <c r="DWJ72" s="494"/>
      <c r="DWK72" s="494"/>
      <c r="DWL72" s="494"/>
      <c r="DWM72" s="494"/>
      <c r="DWN72" s="494"/>
      <c r="DWO72" s="494"/>
      <c r="DWP72" s="494"/>
      <c r="DWQ72" s="494"/>
      <c r="DWR72" s="494"/>
      <c r="DWS72" s="494"/>
      <c r="DWT72" s="494"/>
      <c r="DWU72" s="494"/>
      <c r="DWV72" s="494"/>
      <c r="DWW72" s="494"/>
      <c r="DWX72" s="494"/>
      <c r="DWY72" s="494"/>
      <c r="DWZ72" s="494"/>
      <c r="DXA72" s="494"/>
      <c r="DXB72" s="494"/>
      <c r="DXC72" s="494"/>
      <c r="DXD72" s="494"/>
      <c r="DXE72" s="494"/>
      <c r="DXF72" s="494"/>
      <c r="DXG72" s="494"/>
      <c r="DXH72" s="494"/>
      <c r="DXI72" s="494"/>
      <c r="DXJ72" s="494"/>
      <c r="DXK72" s="494"/>
      <c r="DXL72" s="494"/>
      <c r="DXM72" s="494"/>
      <c r="DXN72" s="494"/>
      <c r="DXO72" s="494"/>
      <c r="DXP72" s="494"/>
      <c r="DXQ72" s="494"/>
      <c r="DXR72" s="494"/>
      <c r="DXS72" s="494"/>
      <c r="DXT72" s="494"/>
      <c r="DXU72" s="494"/>
      <c r="DXV72" s="494"/>
      <c r="DXW72" s="494"/>
      <c r="DXX72" s="494"/>
      <c r="DXY72" s="494"/>
      <c r="DXZ72" s="494"/>
      <c r="DYA72" s="494"/>
      <c r="DYB72" s="494"/>
      <c r="DYC72" s="494"/>
      <c r="DYD72" s="494"/>
      <c r="DYE72" s="494"/>
      <c r="DYF72" s="494"/>
      <c r="DYG72" s="494"/>
      <c r="DYH72" s="494"/>
      <c r="DYI72" s="494"/>
      <c r="DYJ72" s="494"/>
      <c r="DYK72" s="494"/>
      <c r="DYL72" s="494"/>
      <c r="DYM72" s="494"/>
      <c r="DYN72" s="494"/>
      <c r="DYO72" s="494"/>
      <c r="DYP72" s="494"/>
      <c r="DYQ72" s="494"/>
      <c r="DYR72" s="494"/>
      <c r="DYS72" s="494"/>
      <c r="DYT72" s="494"/>
      <c r="DYU72" s="494"/>
      <c r="DYV72" s="494"/>
      <c r="DYW72" s="494"/>
      <c r="DYX72" s="494"/>
      <c r="DYY72" s="494"/>
      <c r="DYZ72" s="494"/>
      <c r="DZA72" s="494"/>
      <c r="DZB72" s="494"/>
      <c r="DZC72" s="494"/>
      <c r="DZD72" s="494"/>
      <c r="DZE72" s="494"/>
      <c r="DZF72" s="494"/>
      <c r="DZG72" s="494"/>
      <c r="DZH72" s="494"/>
      <c r="DZI72" s="494"/>
      <c r="DZJ72" s="494"/>
      <c r="DZK72" s="494"/>
      <c r="DZL72" s="494"/>
      <c r="DZM72" s="494"/>
      <c r="DZN72" s="494"/>
      <c r="DZO72" s="494"/>
      <c r="DZP72" s="494"/>
      <c r="DZQ72" s="494"/>
      <c r="DZR72" s="494"/>
      <c r="DZS72" s="494"/>
      <c r="DZT72" s="494"/>
      <c r="DZU72" s="494"/>
      <c r="DZV72" s="494"/>
      <c r="DZW72" s="494"/>
      <c r="DZX72" s="494"/>
      <c r="DZY72" s="494"/>
      <c r="DZZ72" s="494"/>
      <c r="EAA72" s="494"/>
      <c r="EAB72" s="494"/>
      <c r="EAC72" s="494"/>
      <c r="EAD72" s="494"/>
      <c r="EAE72" s="494"/>
      <c r="EAF72" s="494"/>
      <c r="EAG72" s="494"/>
      <c r="EAH72" s="494"/>
      <c r="EAI72" s="494"/>
      <c r="EAJ72" s="494"/>
      <c r="EAK72" s="494"/>
      <c r="EAL72" s="494"/>
      <c r="EAM72" s="494"/>
      <c r="EAN72" s="494"/>
      <c r="EAO72" s="494"/>
      <c r="EAP72" s="494"/>
      <c r="EAQ72" s="494"/>
      <c r="EAR72" s="494"/>
      <c r="EAS72" s="494"/>
      <c r="EAT72" s="494"/>
      <c r="EAU72" s="494"/>
      <c r="EAV72" s="494"/>
      <c r="EAW72" s="494"/>
      <c r="EAX72" s="494"/>
      <c r="EAY72" s="494"/>
      <c r="EAZ72" s="494"/>
      <c r="EBA72" s="494"/>
      <c r="EBB72" s="494"/>
      <c r="EBC72" s="494"/>
      <c r="EBD72" s="494"/>
      <c r="EBE72" s="494"/>
      <c r="EBF72" s="494"/>
      <c r="EBG72" s="494"/>
      <c r="EBH72" s="494"/>
      <c r="EBI72" s="494"/>
      <c r="EBJ72" s="494"/>
      <c r="EBK72" s="494"/>
      <c r="EBL72" s="494"/>
      <c r="EBM72" s="494"/>
      <c r="EBN72" s="494"/>
      <c r="EBO72" s="494"/>
      <c r="EBP72" s="494"/>
      <c r="EBQ72" s="494"/>
      <c r="EBR72" s="494"/>
      <c r="EBS72" s="494"/>
      <c r="EBT72" s="494"/>
      <c r="EBU72" s="494"/>
      <c r="EBV72" s="494"/>
      <c r="EBW72" s="494"/>
      <c r="EBX72" s="494"/>
      <c r="EBY72" s="494"/>
      <c r="EBZ72" s="494"/>
      <c r="ECA72" s="494"/>
      <c r="ECB72" s="494"/>
      <c r="ECC72" s="494"/>
      <c r="ECD72" s="494"/>
      <c r="ECE72" s="494"/>
      <c r="ECF72" s="494"/>
      <c r="ECG72" s="494"/>
      <c r="ECH72" s="494"/>
      <c r="ECI72" s="494"/>
      <c r="ECJ72" s="494"/>
      <c r="ECK72" s="494"/>
      <c r="ECL72" s="494"/>
      <c r="ECM72" s="494"/>
      <c r="ECN72" s="494"/>
      <c r="ECO72" s="494"/>
      <c r="ECP72" s="494"/>
      <c r="ECQ72" s="494"/>
      <c r="ECR72" s="494"/>
      <c r="ECS72" s="494"/>
      <c r="ECT72" s="494"/>
      <c r="ECU72" s="494"/>
      <c r="ECV72" s="494"/>
      <c r="ECW72" s="494"/>
      <c r="ECX72" s="494"/>
      <c r="ECY72" s="494"/>
      <c r="ECZ72" s="494"/>
      <c r="EDA72" s="494"/>
      <c r="EDB72" s="494"/>
      <c r="EDC72" s="494"/>
      <c r="EDD72" s="494"/>
      <c r="EDE72" s="494"/>
      <c r="EDF72" s="494"/>
      <c r="EDG72" s="494"/>
      <c r="EDH72" s="494"/>
      <c r="EDI72" s="494"/>
      <c r="EDJ72" s="494"/>
      <c r="EDK72" s="494"/>
      <c r="EDL72" s="494"/>
      <c r="EDM72" s="494"/>
      <c r="EDN72" s="494"/>
      <c r="EDO72" s="494"/>
      <c r="EDP72" s="494"/>
      <c r="EDQ72" s="494"/>
      <c r="EDR72" s="494"/>
      <c r="EDS72" s="494"/>
      <c r="EDT72" s="494"/>
      <c r="EDU72" s="494"/>
      <c r="EDV72" s="494"/>
      <c r="EDW72" s="494"/>
      <c r="EDX72" s="494"/>
      <c r="EDY72" s="494"/>
      <c r="EDZ72" s="494"/>
      <c r="EEA72" s="494"/>
      <c r="EEB72" s="494"/>
      <c r="EEC72" s="494"/>
      <c r="EED72" s="494"/>
      <c r="EEE72" s="494"/>
      <c r="EEF72" s="494"/>
      <c r="EEG72" s="494"/>
      <c r="EEH72" s="494"/>
      <c r="EEI72" s="494"/>
      <c r="EEJ72" s="494"/>
      <c r="EEK72" s="494"/>
      <c r="EEL72" s="494"/>
      <c r="EEM72" s="494"/>
      <c r="EEN72" s="494"/>
      <c r="EEO72" s="494"/>
      <c r="EEP72" s="494"/>
      <c r="EEQ72" s="494"/>
      <c r="EER72" s="494"/>
      <c r="EES72" s="494"/>
      <c r="EET72" s="494"/>
      <c r="EEU72" s="494"/>
      <c r="EEV72" s="494"/>
      <c r="EEW72" s="494"/>
      <c r="EEX72" s="494"/>
      <c r="EEY72" s="494"/>
      <c r="EEZ72" s="494"/>
      <c r="EFA72" s="494"/>
      <c r="EFB72" s="494"/>
      <c r="EFC72" s="494"/>
      <c r="EFD72" s="494"/>
      <c r="EFE72" s="494"/>
      <c r="EFF72" s="494"/>
      <c r="EFG72" s="494"/>
      <c r="EFH72" s="494"/>
      <c r="EFI72" s="494"/>
      <c r="EFJ72" s="494"/>
      <c r="EFK72" s="494"/>
      <c r="EFL72" s="494"/>
      <c r="EFM72" s="494"/>
      <c r="EFN72" s="494"/>
      <c r="EFO72" s="494"/>
      <c r="EFP72" s="494"/>
      <c r="EFQ72" s="494"/>
      <c r="EFR72" s="494"/>
      <c r="EFS72" s="494"/>
      <c r="EFT72" s="494"/>
      <c r="EFU72" s="494"/>
      <c r="EFV72" s="494"/>
      <c r="EFW72" s="494"/>
      <c r="EFX72" s="494"/>
      <c r="EFY72" s="494"/>
      <c r="EFZ72" s="494"/>
      <c r="EGA72" s="494"/>
      <c r="EGB72" s="494"/>
      <c r="EGC72" s="494"/>
      <c r="EGD72" s="494"/>
      <c r="EGE72" s="494"/>
      <c r="EGF72" s="494"/>
      <c r="EGG72" s="494"/>
      <c r="EGH72" s="494"/>
      <c r="EGI72" s="494"/>
      <c r="EGJ72" s="494"/>
      <c r="EGK72" s="494"/>
      <c r="EGL72" s="494"/>
      <c r="EGM72" s="494"/>
      <c r="EGN72" s="494"/>
      <c r="EGO72" s="494"/>
      <c r="EGP72" s="494"/>
      <c r="EGQ72" s="494"/>
      <c r="EGR72" s="494"/>
      <c r="EGS72" s="494"/>
      <c r="EGT72" s="494"/>
      <c r="EGU72" s="494"/>
      <c r="EGV72" s="494"/>
      <c r="EGW72" s="494"/>
      <c r="EGX72" s="494"/>
      <c r="EGY72" s="494"/>
      <c r="EGZ72" s="494"/>
      <c r="EHA72" s="494"/>
      <c r="EHB72" s="494"/>
      <c r="EHC72" s="494"/>
      <c r="EHD72" s="494"/>
      <c r="EHE72" s="494"/>
      <c r="EHF72" s="494"/>
      <c r="EHG72" s="494"/>
      <c r="EHH72" s="494"/>
      <c r="EHI72" s="494"/>
      <c r="EHJ72" s="494"/>
      <c r="EHK72" s="494"/>
      <c r="EHL72" s="494"/>
      <c r="EHM72" s="494"/>
      <c r="EHN72" s="494"/>
      <c r="EHO72" s="494"/>
      <c r="EHP72" s="494"/>
      <c r="EHQ72" s="494"/>
      <c r="EHR72" s="494"/>
      <c r="EHS72" s="494"/>
      <c r="EHT72" s="494"/>
      <c r="EHU72" s="494"/>
      <c r="EHV72" s="494"/>
      <c r="EHW72" s="494"/>
      <c r="EHX72" s="494"/>
      <c r="EHY72" s="494"/>
      <c r="EHZ72" s="494"/>
      <c r="EIA72" s="494"/>
      <c r="EIB72" s="494"/>
      <c r="EIC72" s="494"/>
      <c r="EID72" s="494"/>
      <c r="EIE72" s="494"/>
      <c r="EIF72" s="494"/>
      <c r="EIG72" s="494"/>
      <c r="EIH72" s="494"/>
      <c r="EII72" s="494"/>
      <c r="EIJ72" s="494"/>
      <c r="EIK72" s="494"/>
      <c r="EIL72" s="494"/>
      <c r="EIM72" s="494"/>
      <c r="EIN72" s="494"/>
      <c r="EIO72" s="494"/>
      <c r="EIP72" s="494"/>
      <c r="EIQ72" s="494"/>
      <c r="EIR72" s="494"/>
      <c r="EIS72" s="494"/>
      <c r="EIT72" s="494"/>
      <c r="EIU72" s="494"/>
      <c r="EIV72" s="494"/>
      <c r="EIW72" s="494"/>
      <c r="EIX72" s="494"/>
      <c r="EIY72" s="494"/>
      <c r="EIZ72" s="494"/>
      <c r="EJA72" s="494"/>
      <c r="EJB72" s="494"/>
      <c r="EJC72" s="494"/>
      <c r="EJD72" s="494"/>
      <c r="EJE72" s="494"/>
      <c r="EJF72" s="494"/>
      <c r="EJG72" s="494"/>
      <c r="EJH72" s="494"/>
      <c r="EJI72" s="494"/>
      <c r="EJJ72" s="494"/>
      <c r="EJK72" s="494"/>
      <c r="EJL72" s="494"/>
      <c r="EJM72" s="494"/>
      <c r="EJN72" s="494"/>
      <c r="EJO72" s="494"/>
      <c r="EJP72" s="494"/>
      <c r="EJQ72" s="494"/>
      <c r="EJR72" s="494"/>
      <c r="EJS72" s="494"/>
      <c r="EJT72" s="494"/>
      <c r="EJU72" s="494"/>
      <c r="EJV72" s="494"/>
      <c r="EJW72" s="494"/>
      <c r="EJX72" s="494"/>
      <c r="EJY72" s="494"/>
      <c r="EJZ72" s="494"/>
      <c r="EKA72" s="494"/>
      <c r="EKB72" s="494"/>
      <c r="EKC72" s="494"/>
      <c r="EKD72" s="494"/>
      <c r="EKE72" s="494"/>
      <c r="EKF72" s="494"/>
      <c r="EKG72" s="494"/>
      <c r="EKH72" s="494"/>
      <c r="EKI72" s="494"/>
      <c r="EKJ72" s="494"/>
      <c r="EKK72" s="494"/>
      <c r="EKL72" s="494"/>
      <c r="EKM72" s="494"/>
      <c r="EKN72" s="494"/>
      <c r="EKO72" s="494"/>
      <c r="EKP72" s="494"/>
      <c r="EKQ72" s="494"/>
      <c r="EKR72" s="494"/>
      <c r="EKS72" s="494"/>
      <c r="EKT72" s="494"/>
      <c r="EKU72" s="494"/>
      <c r="EKV72" s="494"/>
      <c r="EKW72" s="494"/>
      <c r="EKX72" s="494"/>
      <c r="EKY72" s="494"/>
      <c r="EKZ72" s="494"/>
      <c r="ELA72" s="494"/>
      <c r="ELB72" s="494"/>
      <c r="ELC72" s="494"/>
      <c r="ELD72" s="494"/>
      <c r="ELE72" s="494"/>
      <c r="ELF72" s="494"/>
      <c r="ELG72" s="494"/>
      <c r="ELH72" s="494"/>
      <c r="ELI72" s="494"/>
      <c r="ELJ72" s="494"/>
      <c r="ELK72" s="494"/>
      <c r="ELL72" s="494"/>
      <c r="ELM72" s="494"/>
      <c r="ELN72" s="494"/>
      <c r="ELO72" s="494"/>
      <c r="ELP72" s="494"/>
      <c r="ELQ72" s="494"/>
      <c r="ELR72" s="494"/>
      <c r="ELS72" s="494"/>
      <c r="ELT72" s="494"/>
      <c r="ELU72" s="494"/>
      <c r="ELV72" s="494"/>
      <c r="ELW72" s="494"/>
      <c r="ELX72" s="494"/>
      <c r="ELY72" s="494"/>
      <c r="ELZ72" s="494"/>
      <c r="EMA72" s="494"/>
      <c r="EMB72" s="494"/>
      <c r="EMC72" s="494"/>
      <c r="EMD72" s="494"/>
      <c r="EME72" s="494"/>
      <c r="EMF72" s="494"/>
      <c r="EMG72" s="494"/>
      <c r="EMH72" s="494"/>
      <c r="EMI72" s="494"/>
      <c r="EMJ72" s="494"/>
      <c r="EMK72" s="494"/>
      <c r="EML72" s="494"/>
      <c r="EMM72" s="494"/>
      <c r="EMN72" s="494"/>
      <c r="EMO72" s="494"/>
      <c r="EMP72" s="494"/>
      <c r="EMQ72" s="494"/>
      <c r="EMR72" s="494"/>
      <c r="EMS72" s="494"/>
      <c r="EMT72" s="494"/>
      <c r="EMU72" s="494"/>
      <c r="EMV72" s="494"/>
      <c r="EMW72" s="494"/>
      <c r="EMX72" s="494"/>
      <c r="EMY72" s="494"/>
      <c r="EMZ72" s="494"/>
      <c r="ENA72" s="494"/>
      <c r="ENB72" s="494"/>
      <c r="ENC72" s="494"/>
      <c r="END72" s="494"/>
      <c r="ENE72" s="494"/>
      <c r="ENF72" s="494"/>
      <c r="ENG72" s="494"/>
      <c r="ENH72" s="494"/>
      <c r="ENI72" s="494"/>
      <c r="ENJ72" s="494"/>
      <c r="ENK72" s="494"/>
      <c r="ENL72" s="494"/>
      <c r="ENM72" s="494"/>
      <c r="ENN72" s="494"/>
      <c r="ENO72" s="494"/>
      <c r="ENP72" s="494"/>
      <c r="ENQ72" s="494"/>
      <c r="ENR72" s="494"/>
      <c r="ENS72" s="494"/>
      <c r="ENT72" s="494"/>
      <c r="ENU72" s="494"/>
      <c r="ENV72" s="494"/>
      <c r="ENW72" s="494"/>
      <c r="ENX72" s="494"/>
      <c r="ENY72" s="494"/>
      <c r="ENZ72" s="494"/>
      <c r="EOA72" s="494"/>
      <c r="EOB72" s="494"/>
      <c r="EOC72" s="494"/>
      <c r="EOD72" s="494"/>
      <c r="EOE72" s="494"/>
      <c r="EOF72" s="494"/>
      <c r="EOG72" s="494"/>
      <c r="EOH72" s="494"/>
      <c r="EOI72" s="494"/>
      <c r="EOJ72" s="494"/>
      <c r="EOK72" s="494"/>
      <c r="EOL72" s="494"/>
      <c r="EOM72" s="494"/>
      <c r="EON72" s="494"/>
      <c r="EOO72" s="494"/>
      <c r="EOP72" s="494"/>
      <c r="EOQ72" s="494"/>
      <c r="EOR72" s="494"/>
      <c r="EOS72" s="494"/>
      <c r="EOT72" s="494"/>
      <c r="EOU72" s="494"/>
      <c r="EOV72" s="494"/>
      <c r="EOW72" s="494"/>
      <c r="EOX72" s="494"/>
      <c r="EOY72" s="494"/>
      <c r="EOZ72" s="494"/>
      <c r="EPA72" s="494"/>
      <c r="EPB72" s="494"/>
      <c r="EPC72" s="494"/>
      <c r="EPD72" s="494"/>
      <c r="EPE72" s="494"/>
      <c r="EPF72" s="494"/>
      <c r="EPG72" s="494"/>
      <c r="EPH72" s="494"/>
      <c r="EPI72" s="494"/>
      <c r="EPJ72" s="494"/>
      <c r="EPK72" s="494"/>
      <c r="EPL72" s="494"/>
      <c r="EPM72" s="494"/>
      <c r="EPN72" s="494"/>
      <c r="EPO72" s="494"/>
      <c r="EPP72" s="494"/>
      <c r="EPQ72" s="494"/>
      <c r="EPR72" s="494"/>
      <c r="EPS72" s="494"/>
      <c r="EPT72" s="494"/>
      <c r="EPU72" s="494"/>
      <c r="EPV72" s="494"/>
      <c r="EPW72" s="494"/>
      <c r="EPX72" s="494"/>
      <c r="EPY72" s="494"/>
      <c r="EPZ72" s="494"/>
      <c r="EQA72" s="494"/>
      <c r="EQB72" s="494"/>
      <c r="EQC72" s="494"/>
      <c r="EQD72" s="494"/>
      <c r="EQE72" s="494"/>
      <c r="EQF72" s="494"/>
      <c r="EQG72" s="494"/>
      <c r="EQH72" s="494"/>
      <c r="EQI72" s="494"/>
      <c r="EQJ72" s="494"/>
      <c r="EQK72" s="494"/>
      <c r="EQL72" s="494"/>
      <c r="EQM72" s="494"/>
      <c r="EQN72" s="494"/>
      <c r="EQO72" s="494"/>
      <c r="EQP72" s="494"/>
      <c r="EQQ72" s="494"/>
      <c r="EQR72" s="494"/>
      <c r="EQS72" s="494"/>
      <c r="EQT72" s="494"/>
      <c r="EQU72" s="494"/>
      <c r="EQV72" s="494"/>
      <c r="EQW72" s="494"/>
      <c r="EQX72" s="494"/>
      <c r="EQY72" s="494"/>
      <c r="EQZ72" s="494"/>
      <c r="ERA72" s="494"/>
      <c r="ERB72" s="494"/>
      <c r="ERC72" s="494"/>
      <c r="ERD72" s="494"/>
      <c r="ERE72" s="494"/>
      <c r="ERF72" s="494"/>
      <c r="ERG72" s="494"/>
      <c r="ERH72" s="494"/>
      <c r="ERI72" s="494"/>
      <c r="ERJ72" s="494"/>
      <c r="ERK72" s="494"/>
      <c r="ERL72" s="494"/>
      <c r="ERM72" s="494"/>
      <c r="ERN72" s="494"/>
      <c r="ERO72" s="494"/>
      <c r="ERP72" s="494"/>
      <c r="ERQ72" s="494"/>
      <c r="ERR72" s="494"/>
      <c r="ERS72" s="494"/>
      <c r="ERT72" s="494"/>
      <c r="ERU72" s="494"/>
      <c r="ERV72" s="494"/>
      <c r="ERW72" s="494"/>
      <c r="ERX72" s="494"/>
      <c r="ERY72" s="494"/>
      <c r="ERZ72" s="494"/>
      <c r="ESA72" s="494"/>
      <c r="ESB72" s="494"/>
      <c r="ESC72" s="494"/>
      <c r="ESD72" s="494"/>
      <c r="ESE72" s="494"/>
      <c r="ESF72" s="494"/>
      <c r="ESG72" s="494"/>
      <c r="ESH72" s="494"/>
      <c r="ESI72" s="494"/>
      <c r="ESJ72" s="494"/>
      <c r="ESK72" s="494"/>
      <c r="ESL72" s="494"/>
      <c r="ESM72" s="494"/>
      <c r="ESN72" s="494"/>
      <c r="ESO72" s="494"/>
      <c r="ESP72" s="494"/>
      <c r="ESQ72" s="494"/>
      <c r="ESR72" s="494"/>
      <c r="ESS72" s="494"/>
      <c r="EST72" s="494"/>
      <c r="ESU72" s="494"/>
      <c r="ESV72" s="494"/>
      <c r="ESW72" s="494"/>
      <c r="ESX72" s="494"/>
      <c r="ESY72" s="494"/>
      <c r="ESZ72" s="494"/>
      <c r="ETA72" s="494"/>
      <c r="ETB72" s="494"/>
      <c r="ETC72" s="494"/>
      <c r="ETD72" s="494"/>
      <c r="ETE72" s="494"/>
      <c r="ETF72" s="494"/>
      <c r="ETG72" s="494"/>
      <c r="ETH72" s="494"/>
      <c r="ETI72" s="494"/>
      <c r="ETJ72" s="494"/>
      <c r="ETK72" s="494"/>
      <c r="ETL72" s="494"/>
      <c r="ETM72" s="494"/>
      <c r="ETN72" s="494"/>
      <c r="ETO72" s="494"/>
      <c r="ETP72" s="494"/>
      <c r="ETQ72" s="494"/>
      <c r="ETR72" s="494"/>
      <c r="ETS72" s="494"/>
      <c r="ETT72" s="494"/>
      <c r="ETU72" s="494"/>
      <c r="ETV72" s="494"/>
      <c r="ETW72" s="494"/>
      <c r="ETX72" s="494"/>
      <c r="ETY72" s="494"/>
      <c r="ETZ72" s="494"/>
      <c r="EUA72" s="494"/>
      <c r="EUB72" s="494"/>
      <c r="EUC72" s="494"/>
      <c r="EUD72" s="494"/>
      <c r="EUE72" s="494"/>
      <c r="EUF72" s="494"/>
      <c r="EUG72" s="494"/>
      <c r="EUH72" s="494"/>
      <c r="EUI72" s="494"/>
      <c r="EUJ72" s="494"/>
      <c r="EUK72" s="494"/>
      <c r="EUL72" s="494"/>
      <c r="EUM72" s="494"/>
      <c r="EUN72" s="494"/>
      <c r="EUO72" s="494"/>
      <c r="EUP72" s="494"/>
      <c r="EUQ72" s="494"/>
      <c r="EUR72" s="494"/>
      <c r="EUS72" s="494"/>
      <c r="EUT72" s="494"/>
      <c r="EUU72" s="494"/>
      <c r="EUV72" s="494"/>
      <c r="EUW72" s="494"/>
      <c r="EUX72" s="494"/>
      <c r="EUY72" s="494"/>
      <c r="EUZ72" s="494"/>
      <c r="EVA72" s="494"/>
      <c r="EVB72" s="494"/>
      <c r="EVC72" s="494"/>
      <c r="EVD72" s="494"/>
      <c r="EVE72" s="494"/>
      <c r="EVF72" s="494"/>
      <c r="EVG72" s="494"/>
      <c r="EVH72" s="494"/>
      <c r="EVI72" s="494"/>
      <c r="EVJ72" s="494"/>
      <c r="EVK72" s="494"/>
      <c r="EVL72" s="494"/>
      <c r="EVM72" s="494"/>
      <c r="EVN72" s="494"/>
      <c r="EVO72" s="494"/>
      <c r="EVP72" s="494"/>
      <c r="EVQ72" s="494"/>
      <c r="EVR72" s="494"/>
      <c r="EVS72" s="494"/>
      <c r="EVT72" s="494"/>
      <c r="EVU72" s="494"/>
      <c r="EVV72" s="494"/>
      <c r="EVW72" s="494"/>
      <c r="EVX72" s="494"/>
      <c r="EVY72" s="494"/>
      <c r="EVZ72" s="494"/>
      <c r="EWA72" s="494"/>
      <c r="EWB72" s="494"/>
      <c r="EWC72" s="494"/>
      <c r="EWD72" s="494"/>
      <c r="EWE72" s="494"/>
      <c r="EWF72" s="494"/>
      <c r="EWG72" s="494"/>
      <c r="EWH72" s="494"/>
      <c r="EWI72" s="494"/>
      <c r="EWJ72" s="494"/>
      <c r="EWK72" s="494"/>
      <c r="EWL72" s="494"/>
      <c r="EWM72" s="494"/>
      <c r="EWN72" s="494"/>
      <c r="EWO72" s="494"/>
      <c r="EWP72" s="494"/>
      <c r="EWQ72" s="494"/>
      <c r="EWR72" s="494"/>
      <c r="EWS72" s="494"/>
      <c r="EWT72" s="494"/>
      <c r="EWU72" s="494"/>
      <c r="EWV72" s="494"/>
      <c r="EWW72" s="494"/>
      <c r="EWX72" s="494"/>
      <c r="EWY72" s="494"/>
      <c r="EWZ72" s="494"/>
      <c r="EXA72" s="494"/>
      <c r="EXB72" s="494"/>
      <c r="EXC72" s="494"/>
      <c r="EXD72" s="494"/>
      <c r="EXE72" s="494"/>
      <c r="EXF72" s="494"/>
      <c r="EXG72" s="494"/>
      <c r="EXH72" s="494"/>
      <c r="EXI72" s="494"/>
      <c r="EXJ72" s="494"/>
      <c r="EXK72" s="494"/>
      <c r="EXL72" s="494"/>
      <c r="EXM72" s="494"/>
      <c r="EXN72" s="494"/>
      <c r="EXO72" s="494"/>
      <c r="EXP72" s="494"/>
      <c r="EXQ72" s="494"/>
      <c r="EXR72" s="494"/>
      <c r="EXS72" s="494"/>
      <c r="EXT72" s="494"/>
      <c r="EXU72" s="494"/>
      <c r="EXV72" s="494"/>
      <c r="EXW72" s="494"/>
      <c r="EXX72" s="494"/>
      <c r="EXY72" s="494"/>
      <c r="EXZ72" s="494"/>
      <c r="EYA72" s="494"/>
      <c r="EYB72" s="494"/>
      <c r="EYC72" s="494"/>
      <c r="EYD72" s="494"/>
      <c r="EYE72" s="494"/>
      <c r="EYF72" s="494"/>
      <c r="EYG72" s="494"/>
      <c r="EYH72" s="494"/>
      <c r="EYI72" s="494"/>
      <c r="EYJ72" s="494"/>
      <c r="EYK72" s="494"/>
      <c r="EYL72" s="494"/>
      <c r="EYM72" s="494"/>
      <c r="EYN72" s="494"/>
      <c r="EYO72" s="494"/>
      <c r="EYP72" s="494"/>
      <c r="EYQ72" s="494"/>
      <c r="EYR72" s="494"/>
      <c r="EYS72" s="494"/>
      <c r="EYT72" s="494"/>
      <c r="EYU72" s="494"/>
      <c r="EYV72" s="494"/>
      <c r="EYW72" s="494"/>
      <c r="EYX72" s="494"/>
      <c r="EYY72" s="494"/>
      <c r="EYZ72" s="494"/>
      <c r="EZA72" s="494"/>
      <c r="EZB72" s="494"/>
      <c r="EZC72" s="494"/>
      <c r="EZD72" s="494"/>
      <c r="EZE72" s="494"/>
      <c r="EZF72" s="494"/>
      <c r="EZG72" s="494"/>
      <c r="EZH72" s="494"/>
      <c r="EZI72" s="494"/>
      <c r="EZJ72" s="494"/>
      <c r="EZK72" s="494"/>
      <c r="EZL72" s="494"/>
      <c r="EZM72" s="494"/>
      <c r="EZN72" s="494"/>
      <c r="EZO72" s="494"/>
      <c r="EZP72" s="494"/>
      <c r="EZQ72" s="494"/>
      <c r="EZR72" s="494"/>
      <c r="EZS72" s="494"/>
      <c r="EZT72" s="494"/>
      <c r="EZU72" s="494"/>
      <c r="EZV72" s="494"/>
      <c r="EZW72" s="494"/>
      <c r="EZX72" s="494"/>
      <c r="EZY72" s="494"/>
      <c r="EZZ72" s="494"/>
      <c r="FAA72" s="494"/>
      <c r="FAB72" s="494"/>
      <c r="FAC72" s="494"/>
      <c r="FAD72" s="494"/>
      <c r="FAE72" s="494"/>
      <c r="FAF72" s="494"/>
      <c r="FAG72" s="494"/>
      <c r="FAH72" s="494"/>
      <c r="FAI72" s="494"/>
      <c r="FAJ72" s="494"/>
      <c r="FAK72" s="494"/>
      <c r="FAL72" s="494"/>
      <c r="FAM72" s="494"/>
      <c r="FAN72" s="494"/>
      <c r="FAO72" s="494"/>
      <c r="FAP72" s="494"/>
      <c r="FAQ72" s="494"/>
      <c r="FAR72" s="494"/>
      <c r="FAS72" s="494"/>
      <c r="FAT72" s="494"/>
      <c r="FAU72" s="494"/>
      <c r="FAV72" s="494"/>
      <c r="FAW72" s="494"/>
      <c r="FAX72" s="494"/>
      <c r="FAY72" s="494"/>
      <c r="FAZ72" s="494"/>
      <c r="FBA72" s="494"/>
      <c r="FBB72" s="494"/>
      <c r="FBC72" s="494"/>
      <c r="FBD72" s="494"/>
      <c r="FBE72" s="494"/>
      <c r="FBF72" s="494"/>
      <c r="FBG72" s="494"/>
      <c r="FBH72" s="494"/>
      <c r="FBI72" s="494"/>
      <c r="FBJ72" s="494"/>
      <c r="FBK72" s="494"/>
      <c r="FBL72" s="494"/>
      <c r="FBM72" s="494"/>
      <c r="FBN72" s="494"/>
      <c r="FBO72" s="494"/>
      <c r="FBP72" s="494"/>
      <c r="FBQ72" s="494"/>
      <c r="FBR72" s="494"/>
      <c r="FBS72" s="494"/>
      <c r="FBT72" s="494"/>
      <c r="FBU72" s="494"/>
      <c r="FBV72" s="494"/>
      <c r="FBW72" s="494"/>
      <c r="FBX72" s="494"/>
      <c r="FBY72" s="494"/>
      <c r="FBZ72" s="494"/>
      <c r="FCA72" s="494"/>
      <c r="FCB72" s="494"/>
      <c r="FCC72" s="494"/>
      <c r="FCD72" s="494"/>
      <c r="FCE72" s="494"/>
      <c r="FCF72" s="494"/>
      <c r="FCG72" s="494"/>
      <c r="FCH72" s="494"/>
      <c r="FCI72" s="494"/>
      <c r="FCJ72" s="494"/>
      <c r="FCK72" s="494"/>
      <c r="FCL72" s="494"/>
      <c r="FCM72" s="494"/>
      <c r="FCN72" s="494"/>
      <c r="FCO72" s="494"/>
      <c r="FCP72" s="494"/>
      <c r="FCQ72" s="494"/>
      <c r="FCR72" s="494"/>
      <c r="FCS72" s="494"/>
      <c r="FCT72" s="494"/>
      <c r="FCU72" s="494"/>
      <c r="FCV72" s="494"/>
      <c r="FCW72" s="494"/>
      <c r="FCX72" s="494"/>
      <c r="FCY72" s="494"/>
      <c r="FCZ72" s="494"/>
      <c r="FDA72" s="494"/>
      <c r="FDB72" s="494"/>
      <c r="FDC72" s="494"/>
      <c r="FDD72" s="494"/>
      <c r="FDE72" s="494"/>
      <c r="FDF72" s="494"/>
      <c r="FDG72" s="494"/>
      <c r="FDH72" s="494"/>
      <c r="FDI72" s="494"/>
      <c r="FDJ72" s="494"/>
      <c r="FDK72" s="494"/>
      <c r="FDL72" s="494"/>
      <c r="FDM72" s="494"/>
      <c r="FDN72" s="494"/>
      <c r="FDO72" s="494"/>
      <c r="FDP72" s="494"/>
      <c r="FDQ72" s="494"/>
      <c r="FDR72" s="494"/>
      <c r="FDS72" s="494"/>
      <c r="FDT72" s="494"/>
      <c r="FDU72" s="494"/>
      <c r="FDV72" s="494"/>
      <c r="FDW72" s="494"/>
      <c r="FDX72" s="494"/>
      <c r="FDY72" s="494"/>
      <c r="FDZ72" s="494"/>
      <c r="FEA72" s="494"/>
      <c r="FEB72" s="494"/>
      <c r="FEC72" s="494"/>
      <c r="FED72" s="494"/>
      <c r="FEE72" s="494"/>
      <c r="FEF72" s="494"/>
      <c r="FEG72" s="494"/>
      <c r="FEH72" s="494"/>
      <c r="FEI72" s="494"/>
      <c r="FEJ72" s="494"/>
      <c r="FEK72" s="494"/>
      <c r="FEL72" s="494"/>
      <c r="FEM72" s="494"/>
      <c r="FEN72" s="494"/>
      <c r="FEO72" s="494"/>
      <c r="FEP72" s="494"/>
      <c r="FEQ72" s="494"/>
      <c r="FER72" s="494"/>
      <c r="FES72" s="494"/>
      <c r="FET72" s="494"/>
      <c r="FEU72" s="494"/>
      <c r="FEV72" s="494"/>
      <c r="FEW72" s="494"/>
      <c r="FEX72" s="494"/>
      <c r="FEY72" s="494"/>
      <c r="FEZ72" s="494"/>
      <c r="FFA72" s="494"/>
      <c r="FFB72" s="494"/>
      <c r="FFC72" s="494"/>
      <c r="FFD72" s="494"/>
      <c r="FFE72" s="494"/>
      <c r="FFF72" s="494"/>
      <c r="FFG72" s="494"/>
      <c r="FFH72" s="494"/>
      <c r="FFI72" s="494"/>
      <c r="FFJ72" s="494"/>
      <c r="FFK72" s="494"/>
      <c r="FFL72" s="494"/>
      <c r="FFM72" s="494"/>
      <c r="FFN72" s="494"/>
      <c r="FFO72" s="494"/>
      <c r="FFP72" s="494"/>
      <c r="FFQ72" s="494"/>
      <c r="FFR72" s="494"/>
      <c r="FFS72" s="494"/>
      <c r="FFT72" s="494"/>
      <c r="FFU72" s="494"/>
      <c r="FFV72" s="494"/>
      <c r="FFW72" s="494"/>
      <c r="FFX72" s="494"/>
      <c r="FFY72" s="494"/>
      <c r="FFZ72" s="494"/>
      <c r="FGA72" s="494"/>
      <c r="FGB72" s="494"/>
      <c r="FGC72" s="494"/>
      <c r="FGD72" s="494"/>
      <c r="FGE72" s="494"/>
      <c r="FGF72" s="494"/>
      <c r="FGG72" s="494"/>
      <c r="FGH72" s="494"/>
      <c r="FGI72" s="494"/>
      <c r="FGJ72" s="494"/>
      <c r="FGK72" s="494"/>
      <c r="FGL72" s="494"/>
      <c r="FGM72" s="494"/>
      <c r="FGN72" s="494"/>
      <c r="FGO72" s="494"/>
      <c r="FGP72" s="494"/>
      <c r="FGQ72" s="494"/>
      <c r="FGR72" s="494"/>
      <c r="FGS72" s="494"/>
      <c r="FGT72" s="494"/>
      <c r="FGU72" s="494"/>
      <c r="FGV72" s="494"/>
      <c r="FGW72" s="494"/>
      <c r="FGX72" s="494"/>
      <c r="FGY72" s="494"/>
      <c r="FGZ72" s="494"/>
      <c r="FHA72" s="494"/>
      <c r="FHB72" s="494"/>
      <c r="FHC72" s="494"/>
      <c r="FHD72" s="494"/>
      <c r="FHE72" s="494"/>
      <c r="FHF72" s="494"/>
      <c r="FHG72" s="494"/>
      <c r="FHH72" s="494"/>
      <c r="FHI72" s="494"/>
      <c r="FHJ72" s="494"/>
      <c r="FHK72" s="494"/>
      <c r="FHL72" s="494"/>
      <c r="FHM72" s="494"/>
      <c r="FHN72" s="494"/>
      <c r="FHO72" s="494"/>
      <c r="FHP72" s="494"/>
      <c r="FHQ72" s="494"/>
      <c r="FHR72" s="494"/>
      <c r="FHS72" s="494"/>
      <c r="FHT72" s="494"/>
      <c r="FHU72" s="494"/>
      <c r="FHV72" s="494"/>
      <c r="FHW72" s="494"/>
      <c r="FHX72" s="494"/>
      <c r="FHY72" s="494"/>
      <c r="FHZ72" s="494"/>
      <c r="FIA72" s="494"/>
      <c r="FIB72" s="494"/>
      <c r="FIC72" s="494"/>
      <c r="FID72" s="494"/>
      <c r="FIE72" s="494"/>
      <c r="FIF72" s="494"/>
      <c r="FIG72" s="494"/>
      <c r="FIH72" s="494"/>
      <c r="FII72" s="494"/>
      <c r="FIJ72" s="494"/>
      <c r="FIK72" s="494"/>
      <c r="FIL72" s="494"/>
      <c r="FIM72" s="494"/>
      <c r="FIN72" s="494"/>
      <c r="FIO72" s="494"/>
      <c r="FIP72" s="494"/>
      <c r="FIQ72" s="494"/>
      <c r="FIR72" s="494"/>
      <c r="FIS72" s="494"/>
      <c r="FIT72" s="494"/>
      <c r="FIU72" s="494"/>
      <c r="FIV72" s="494"/>
      <c r="FIW72" s="494"/>
      <c r="FIX72" s="494"/>
      <c r="FIY72" s="494"/>
      <c r="FIZ72" s="494"/>
      <c r="FJA72" s="494"/>
      <c r="FJB72" s="494"/>
      <c r="FJC72" s="494"/>
      <c r="FJD72" s="494"/>
      <c r="FJE72" s="494"/>
      <c r="FJF72" s="494"/>
      <c r="FJG72" s="494"/>
      <c r="FJH72" s="494"/>
      <c r="FJI72" s="494"/>
      <c r="FJJ72" s="494"/>
      <c r="FJK72" s="494"/>
      <c r="FJL72" s="494"/>
      <c r="FJM72" s="494"/>
      <c r="FJN72" s="494"/>
      <c r="FJO72" s="494"/>
      <c r="FJP72" s="494"/>
      <c r="FJQ72" s="494"/>
      <c r="FJR72" s="494"/>
      <c r="FJS72" s="494"/>
      <c r="FJT72" s="494"/>
      <c r="FJU72" s="494"/>
      <c r="FJV72" s="494"/>
      <c r="FJW72" s="494"/>
      <c r="FJX72" s="494"/>
      <c r="FJY72" s="494"/>
      <c r="FJZ72" s="494"/>
      <c r="FKA72" s="494"/>
      <c r="FKB72" s="494"/>
      <c r="FKC72" s="494"/>
      <c r="FKD72" s="494"/>
      <c r="FKE72" s="494"/>
      <c r="FKF72" s="494"/>
      <c r="FKG72" s="494"/>
      <c r="FKH72" s="494"/>
      <c r="FKI72" s="494"/>
      <c r="FKJ72" s="494"/>
      <c r="FKK72" s="494"/>
      <c r="FKL72" s="494"/>
      <c r="FKM72" s="494"/>
      <c r="FKN72" s="494"/>
      <c r="FKO72" s="494"/>
      <c r="FKP72" s="494"/>
      <c r="FKQ72" s="494"/>
      <c r="FKR72" s="494"/>
      <c r="FKS72" s="494"/>
      <c r="FKT72" s="494"/>
      <c r="FKU72" s="494"/>
      <c r="FKV72" s="494"/>
      <c r="FKW72" s="494"/>
      <c r="FKX72" s="494"/>
      <c r="FKY72" s="494"/>
      <c r="FKZ72" s="494"/>
      <c r="FLA72" s="494"/>
      <c r="FLB72" s="494"/>
      <c r="FLC72" s="494"/>
      <c r="FLD72" s="494"/>
      <c r="FLE72" s="494"/>
      <c r="FLF72" s="494"/>
      <c r="FLG72" s="494"/>
      <c r="FLH72" s="494"/>
      <c r="FLI72" s="494"/>
      <c r="FLJ72" s="494"/>
      <c r="FLK72" s="494"/>
      <c r="FLL72" s="494"/>
      <c r="FLM72" s="494"/>
      <c r="FLN72" s="494"/>
      <c r="FLO72" s="494"/>
      <c r="FLP72" s="494"/>
      <c r="FLQ72" s="494"/>
      <c r="FLR72" s="494"/>
      <c r="FLS72" s="494"/>
      <c r="FLT72" s="494"/>
      <c r="FLU72" s="494"/>
      <c r="FLV72" s="494"/>
      <c r="FLW72" s="494"/>
      <c r="FLX72" s="494"/>
      <c r="FLY72" s="494"/>
      <c r="FLZ72" s="494"/>
      <c r="FMA72" s="494"/>
      <c r="FMB72" s="494"/>
      <c r="FMC72" s="494"/>
      <c r="FMD72" s="494"/>
      <c r="FME72" s="494"/>
      <c r="FMF72" s="494"/>
      <c r="FMG72" s="494"/>
      <c r="FMH72" s="494"/>
      <c r="FMI72" s="494"/>
      <c r="FMJ72" s="494"/>
      <c r="FMK72" s="494"/>
      <c r="FML72" s="494"/>
      <c r="FMM72" s="494"/>
      <c r="FMN72" s="494"/>
      <c r="FMO72" s="494"/>
      <c r="FMP72" s="494"/>
      <c r="FMQ72" s="494"/>
      <c r="FMR72" s="494"/>
      <c r="FMS72" s="494"/>
      <c r="FMT72" s="494"/>
      <c r="FMU72" s="494"/>
      <c r="FMV72" s="494"/>
      <c r="FMW72" s="494"/>
      <c r="FMX72" s="494"/>
      <c r="FMY72" s="494"/>
      <c r="FMZ72" s="494"/>
      <c r="FNA72" s="494"/>
      <c r="FNB72" s="494"/>
      <c r="FNC72" s="494"/>
      <c r="FND72" s="494"/>
      <c r="FNE72" s="494"/>
      <c r="FNF72" s="494"/>
      <c r="FNG72" s="494"/>
      <c r="FNH72" s="494"/>
      <c r="FNI72" s="494"/>
      <c r="FNJ72" s="494"/>
      <c r="FNK72" s="494"/>
      <c r="FNL72" s="494"/>
      <c r="FNM72" s="494"/>
      <c r="FNN72" s="494"/>
      <c r="FNO72" s="494"/>
      <c r="FNP72" s="494"/>
      <c r="FNQ72" s="494"/>
      <c r="FNR72" s="494"/>
      <c r="FNS72" s="494"/>
      <c r="FNT72" s="494"/>
      <c r="FNU72" s="494"/>
      <c r="FNV72" s="494"/>
      <c r="FNW72" s="494"/>
      <c r="FNX72" s="494"/>
      <c r="FNY72" s="494"/>
      <c r="FNZ72" s="494"/>
      <c r="FOA72" s="494"/>
      <c r="FOB72" s="494"/>
      <c r="FOC72" s="494"/>
      <c r="FOD72" s="494"/>
      <c r="FOE72" s="494"/>
      <c r="FOF72" s="494"/>
      <c r="FOG72" s="494"/>
      <c r="FOH72" s="494"/>
      <c r="FOI72" s="494"/>
      <c r="FOJ72" s="494"/>
      <c r="FOK72" s="494"/>
      <c r="FOL72" s="494"/>
      <c r="FOM72" s="494"/>
      <c r="FON72" s="494"/>
      <c r="FOO72" s="494"/>
      <c r="FOP72" s="494"/>
      <c r="FOQ72" s="494"/>
      <c r="FOR72" s="494"/>
      <c r="FOS72" s="494"/>
      <c r="FOT72" s="494"/>
      <c r="FOU72" s="494"/>
      <c r="FOV72" s="494"/>
      <c r="FOW72" s="494"/>
      <c r="FOX72" s="494"/>
      <c r="FOY72" s="494"/>
      <c r="FOZ72" s="494"/>
      <c r="FPA72" s="494"/>
      <c r="FPB72" s="494"/>
      <c r="FPC72" s="494"/>
      <c r="FPD72" s="494"/>
      <c r="FPE72" s="494"/>
      <c r="FPF72" s="494"/>
      <c r="FPG72" s="494"/>
      <c r="FPH72" s="494"/>
      <c r="FPI72" s="494"/>
      <c r="FPJ72" s="494"/>
      <c r="FPK72" s="494"/>
      <c r="FPL72" s="494"/>
      <c r="FPM72" s="494"/>
      <c r="FPN72" s="494"/>
      <c r="FPO72" s="494"/>
      <c r="FPP72" s="494"/>
      <c r="FPQ72" s="494"/>
      <c r="FPR72" s="494"/>
      <c r="FPS72" s="494"/>
      <c r="FPT72" s="494"/>
      <c r="FPU72" s="494"/>
      <c r="FPV72" s="494"/>
      <c r="FPW72" s="494"/>
      <c r="FPX72" s="494"/>
      <c r="FPY72" s="494"/>
      <c r="FPZ72" s="494"/>
      <c r="FQA72" s="494"/>
      <c r="FQB72" s="494"/>
      <c r="FQC72" s="494"/>
      <c r="FQD72" s="494"/>
      <c r="FQE72" s="494"/>
      <c r="FQF72" s="494"/>
      <c r="FQG72" s="494"/>
      <c r="FQH72" s="494"/>
      <c r="FQI72" s="494"/>
      <c r="FQJ72" s="494"/>
      <c r="FQK72" s="494"/>
      <c r="FQL72" s="494"/>
      <c r="FQM72" s="494"/>
      <c r="FQN72" s="494"/>
      <c r="FQO72" s="494"/>
      <c r="FQP72" s="494"/>
      <c r="FQQ72" s="494"/>
      <c r="FQR72" s="494"/>
      <c r="FQS72" s="494"/>
      <c r="FQT72" s="494"/>
      <c r="FQU72" s="494"/>
      <c r="FQV72" s="494"/>
      <c r="FQW72" s="494"/>
      <c r="FQX72" s="494"/>
      <c r="FQY72" s="494"/>
      <c r="FQZ72" s="494"/>
      <c r="FRA72" s="494"/>
      <c r="FRB72" s="494"/>
      <c r="FRC72" s="494"/>
      <c r="FRD72" s="494"/>
      <c r="FRE72" s="494"/>
      <c r="FRF72" s="494"/>
      <c r="FRG72" s="494"/>
      <c r="FRH72" s="494"/>
      <c r="FRI72" s="494"/>
      <c r="FRJ72" s="494"/>
      <c r="FRK72" s="494"/>
      <c r="FRL72" s="494"/>
      <c r="FRM72" s="494"/>
      <c r="FRN72" s="494"/>
      <c r="FRO72" s="494"/>
      <c r="FRP72" s="494"/>
      <c r="FRQ72" s="494"/>
      <c r="FRR72" s="494"/>
      <c r="FRS72" s="494"/>
      <c r="FRT72" s="494"/>
      <c r="FRU72" s="494"/>
      <c r="FRV72" s="494"/>
      <c r="FRW72" s="494"/>
      <c r="FRX72" s="494"/>
      <c r="FRY72" s="494"/>
      <c r="FRZ72" s="494"/>
      <c r="FSA72" s="494"/>
      <c r="FSB72" s="494"/>
      <c r="FSC72" s="494"/>
      <c r="FSD72" s="494"/>
      <c r="FSE72" s="494"/>
      <c r="FSF72" s="494"/>
      <c r="FSG72" s="494"/>
      <c r="FSH72" s="494"/>
      <c r="FSI72" s="494"/>
      <c r="FSJ72" s="494"/>
      <c r="FSK72" s="494"/>
      <c r="FSL72" s="494"/>
      <c r="FSM72" s="494"/>
      <c r="FSN72" s="494"/>
      <c r="FSO72" s="494"/>
      <c r="FSP72" s="494"/>
      <c r="FSQ72" s="494"/>
      <c r="FSR72" s="494"/>
      <c r="FSS72" s="494"/>
      <c r="FST72" s="494"/>
      <c r="FSU72" s="494"/>
      <c r="FSV72" s="494"/>
      <c r="FSW72" s="494"/>
      <c r="FSX72" s="494"/>
      <c r="FSY72" s="494"/>
      <c r="FSZ72" s="494"/>
      <c r="FTA72" s="494"/>
      <c r="FTB72" s="494"/>
      <c r="FTC72" s="494"/>
      <c r="FTD72" s="494"/>
      <c r="FTE72" s="494"/>
      <c r="FTF72" s="494"/>
      <c r="FTG72" s="494"/>
      <c r="FTH72" s="494"/>
      <c r="FTI72" s="494"/>
      <c r="FTJ72" s="494"/>
      <c r="FTK72" s="494"/>
      <c r="FTL72" s="494"/>
      <c r="FTM72" s="494"/>
      <c r="FTN72" s="494"/>
      <c r="FTO72" s="494"/>
      <c r="FTP72" s="494"/>
      <c r="FTQ72" s="494"/>
      <c r="FTR72" s="494"/>
      <c r="FTS72" s="494"/>
      <c r="FTT72" s="494"/>
      <c r="FTU72" s="494"/>
      <c r="FTV72" s="494"/>
      <c r="FTW72" s="494"/>
      <c r="FTX72" s="494"/>
      <c r="FTY72" s="494"/>
      <c r="FTZ72" s="494"/>
      <c r="FUA72" s="494"/>
      <c r="FUB72" s="494"/>
      <c r="FUC72" s="494"/>
      <c r="FUD72" s="494"/>
      <c r="FUE72" s="494"/>
      <c r="FUF72" s="494"/>
      <c r="FUG72" s="494"/>
      <c r="FUH72" s="494"/>
      <c r="FUI72" s="494"/>
      <c r="FUJ72" s="494"/>
      <c r="FUK72" s="494"/>
      <c r="FUL72" s="494"/>
      <c r="FUM72" s="494"/>
      <c r="FUN72" s="494"/>
      <c r="FUO72" s="494"/>
      <c r="FUP72" s="494"/>
      <c r="FUQ72" s="494"/>
      <c r="FUR72" s="494"/>
      <c r="FUS72" s="494"/>
      <c r="FUT72" s="494"/>
      <c r="FUU72" s="494"/>
      <c r="FUV72" s="494"/>
      <c r="FUW72" s="494"/>
      <c r="FUX72" s="494"/>
      <c r="FUY72" s="494"/>
      <c r="FUZ72" s="494"/>
      <c r="FVA72" s="494"/>
      <c r="FVB72" s="494"/>
      <c r="FVC72" s="494"/>
      <c r="FVD72" s="494"/>
      <c r="FVE72" s="494"/>
      <c r="FVF72" s="494"/>
      <c r="FVG72" s="494"/>
      <c r="FVH72" s="494"/>
      <c r="FVI72" s="494"/>
      <c r="FVJ72" s="494"/>
      <c r="FVK72" s="494"/>
      <c r="FVL72" s="494"/>
      <c r="FVM72" s="494"/>
      <c r="FVN72" s="494"/>
      <c r="FVO72" s="494"/>
      <c r="FVP72" s="494"/>
      <c r="FVQ72" s="494"/>
      <c r="FVR72" s="494"/>
      <c r="FVS72" s="494"/>
      <c r="FVT72" s="494"/>
      <c r="FVU72" s="494"/>
      <c r="FVV72" s="494"/>
      <c r="FVW72" s="494"/>
      <c r="FVX72" s="494"/>
      <c r="FVY72" s="494"/>
      <c r="FVZ72" s="494"/>
      <c r="FWA72" s="494"/>
      <c r="FWB72" s="494"/>
      <c r="FWC72" s="494"/>
      <c r="FWD72" s="494"/>
      <c r="FWE72" s="494"/>
      <c r="FWF72" s="494"/>
      <c r="FWG72" s="494"/>
      <c r="FWH72" s="494"/>
      <c r="FWI72" s="494"/>
      <c r="FWJ72" s="494"/>
      <c r="FWK72" s="494"/>
      <c r="FWL72" s="494"/>
      <c r="FWM72" s="494"/>
      <c r="FWN72" s="494"/>
      <c r="FWO72" s="494"/>
      <c r="FWP72" s="494"/>
      <c r="FWQ72" s="494"/>
      <c r="FWR72" s="494"/>
      <c r="FWS72" s="494"/>
      <c r="FWT72" s="494"/>
      <c r="FWU72" s="494"/>
      <c r="FWV72" s="494"/>
      <c r="FWW72" s="494"/>
      <c r="FWX72" s="494"/>
      <c r="FWY72" s="494"/>
      <c r="FWZ72" s="494"/>
      <c r="FXA72" s="494"/>
      <c r="FXB72" s="494"/>
      <c r="FXC72" s="494"/>
      <c r="FXD72" s="494"/>
      <c r="FXE72" s="494"/>
      <c r="FXF72" s="494"/>
      <c r="FXG72" s="494"/>
      <c r="FXH72" s="494"/>
      <c r="FXI72" s="494"/>
      <c r="FXJ72" s="494"/>
      <c r="FXK72" s="494"/>
      <c r="FXL72" s="494"/>
      <c r="FXM72" s="494"/>
      <c r="FXN72" s="494"/>
      <c r="FXO72" s="494"/>
      <c r="FXP72" s="494"/>
      <c r="FXQ72" s="494"/>
      <c r="FXR72" s="494"/>
      <c r="FXS72" s="494"/>
      <c r="FXT72" s="494"/>
      <c r="FXU72" s="494"/>
      <c r="FXV72" s="494"/>
      <c r="FXW72" s="494"/>
      <c r="FXX72" s="494"/>
      <c r="FXY72" s="494"/>
      <c r="FXZ72" s="494"/>
      <c r="FYA72" s="494"/>
      <c r="FYB72" s="494"/>
      <c r="FYC72" s="494"/>
      <c r="FYD72" s="494"/>
      <c r="FYE72" s="494"/>
      <c r="FYF72" s="494"/>
      <c r="FYG72" s="494"/>
      <c r="FYH72" s="494"/>
      <c r="FYI72" s="494"/>
      <c r="FYJ72" s="494"/>
      <c r="FYK72" s="494"/>
      <c r="FYL72" s="494"/>
      <c r="FYM72" s="494"/>
      <c r="FYN72" s="494"/>
      <c r="FYO72" s="494"/>
      <c r="FYP72" s="494"/>
      <c r="FYQ72" s="494"/>
      <c r="FYR72" s="494"/>
      <c r="FYS72" s="494"/>
      <c r="FYT72" s="494"/>
      <c r="FYU72" s="494"/>
      <c r="FYV72" s="494"/>
      <c r="FYW72" s="494"/>
      <c r="FYX72" s="494"/>
      <c r="FYY72" s="494"/>
      <c r="FYZ72" s="494"/>
      <c r="FZA72" s="494"/>
      <c r="FZB72" s="494"/>
      <c r="FZC72" s="494"/>
      <c r="FZD72" s="494"/>
      <c r="FZE72" s="494"/>
      <c r="FZF72" s="494"/>
      <c r="FZG72" s="494"/>
      <c r="FZH72" s="494"/>
      <c r="FZI72" s="494"/>
      <c r="FZJ72" s="494"/>
      <c r="FZK72" s="494"/>
      <c r="FZL72" s="494"/>
      <c r="FZM72" s="494"/>
      <c r="FZN72" s="494"/>
      <c r="FZO72" s="494"/>
      <c r="FZP72" s="494"/>
      <c r="FZQ72" s="494"/>
      <c r="FZR72" s="494"/>
      <c r="FZS72" s="494"/>
      <c r="FZT72" s="494"/>
      <c r="FZU72" s="494"/>
      <c r="FZV72" s="494"/>
      <c r="FZW72" s="494"/>
      <c r="FZX72" s="494"/>
      <c r="FZY72" s="494"/>
      <c r="FZZ72" s="494"/>
      <c r="GAA72" s="494"/>
      <c r="GAB72" s="494"/>
      <c r="GAC72" s="494"/>
      <c r="GAD72" s="494"/>
      <c r="GAE72" s="494"/>
      <c r="GAF72" s="494"/>
      <c r="GAG72" s="494"/>
      <c r="GAH72" s="494"/>
      <c r="GAI72" s="494"/>
      <c r="GAJ72" s="494"/>
      <c r="GAK72" s="494"/>
      <c r="GAL72" s="494"/>
      <c r="GAM72" s="494"/>
      <c r="GAN72" s="494"/>
      <c r="GAO72" s="494"/>
      <c r="GAP72" s="494"/>
      <c r="GAQ72" s="494"/>
      <c r="GAR72" s="494"/>
      <c r="GAS72" s="494"/>
      <c r="GAT72" s="494"/>
      <c r="GAU72" s="494"/>
      <c r="GAV72" s="494"/>
      <c r="GAW72" s="494"/>
      <c r="GAX72" s="494"/>
      <c r="GAY72" s="494"/>
      <c r="GAZ72" s="494"/>
      <c r="GBA72" s="494"/>
      <c r="GBB72" s="494"/>
      <c r="GBC72" s="494"/>
      <c r="GBD72" s="494"/>
      <c r="GBE72" s="494"/>
      <c r="GBF72" s="494"/>
      <c r="GBG72" s="494"/>
      <c r="GBH72" s="494"/>
      <c r="GBI72" s="494"/>
      <c r="GBJ72" s="494"/>
      <c r="GBK72" s="494"/>
      <c r="GBL72" s="494"/>
      <c r="GBM72" s="494"/>
      <c r="GBN72" s="494"/>
      <c r="GBO72" s="494"/>
      <c r="GBP72" s="494"/>
      <c r="GBQ72" s="494"/>
      <c r="GBR72" s="494"/>
      <c r="GBS72" s="494"/>
      <c r="GBT72" s="494"/>
      <c r="GBU72" s="494"/>
      <c r="GBV72" s="494"/>
      <c r="GBW72" s="494"/>
      <c r="GBX72" s="494"/>
      <c r="GBY72" s="494"/>
      <c r="GBZ72" s="494"/>
      <c r="GCA72" s="494"/>
      <c r="GCB72" s="494"/>
      <c r="GCC72" s="494"/>
      <c r="GCD72" s="494"/>
      <c r="GCE72" s="494"/>
      <c r="GCF72" s="494"/>
      <c r="GCG72" s="494"/>
      <c r="GCH72" s="494"/>
      <c r="GCI72" s="494"/>
      <c r="GCJ72" s="494"/>
      <c r="GCK72" s="494"/>
      <c r="GCL72" s="494"/>
      <c r="GCM72" s="494"/>
      <c r="GCN72" s="494"/>
      <c r="GCO72" s="494"/>
      <c r="GCP72" s="494"/>
      <c r="GCQ72" s="494"/>
      <c r="GCR72" s="494"/>
      <c r="GCS72" s="494"/>
      <c r="GCT72" s="494"/>
      <c r="GCU72" s="494"/>
      <c r="GCV72" s="494"/>
      <c r="GCW72" s="494"/>
      <c r="GCX72" s="494"/>
      <c r="GCY72" s="494"/>
      <c r="GCZ72" s="494"/>
      <c r="GDA72" s="494"/>
      <c r="GDB72" s="494"/>
      <c r="GDC72" s="494"/>
      <c r="GDD72" s="494"/>
      <c r="GDE72" s="494"/>
      <c r="GDF72" s="494"/>
      <c r="GDG72" s="494"/>
      <c r="GDH72" s="494"/>
      <c r="GDI72" s="494"/>
      <c r="GDJ72" s="494"/>
      <c r="GDK72" s="494"/>
      <c r="GDL72" s="494"/>
      <c r="GDM72" s="494"/>
      <c r="GDN72" s="494"/>
      <c r="GDO72" s="494"/>
      <c r="GDP72" s="494"/>
      <c r="GDQ72" s="494"/>
      <c r="GDR72" s="494"/>
      <c r="GDS72" s="494"/>
      <c r="GDT72" s="494"/>
      <c r="GDU72" s="494"/>
      <c r="GDV72" s="494"/>
      <c r="GDW72" s="494"/>
      <c r="GDX72" s="494"/>
      <c r="GDY72" s="494"/>
      <c r="GDZ72" s="494"/>
      <c r="GEA72" s="494"/>
      <c r="GEB72" s="494"/>
      <c r="GEC72" s="494"/>
      <c r="GED72" s="494"/>
      <c r="GEE72" s="494"/>
      <c r="GEF72" s="494"/>
      <c r="GEG72" s="494"/>
      <c r="GEH72" s="494"/>
      <c r="GEI72" s="494"/>
      <c r="GEJ72" s="494"/>
      <c r="GEK72" s="494"/>
      <c r="GEL72" s="494"/>
      <c r="GEM72" s="494"/>
      <c r="GEN72" s="494"/>
      <c r="GEO72" s="494"/>
      <c r="GEP72" s="494"/>
      <c r="GEQ72" s="494"/>
      <c r="GER72" s="494"/>
      <c r="GES72" s="494"/>
      <c r="GET72" s="494"/>
      <c r="GEU72" s="494"/>
      <c r="GEV72" s="494"/>
      <c r="GEW72" s="494"/>
      <c r="GEX72" s="494"/>
      <c r="GEY72" s="494"/>
      <c r="GEZ72" s="494"/>
      <c r="GFA72" s="494"/>
      <c r="GFB72" s="494"/>
      <c r="GFC72" s="494"/>
      <c r="GFD72" s="494"/>
      <c r="GFE72" s="494"/>
      <c r="GFF72" s="494"/>
      <c r="GFG72" s="494"/>
      <c r="GFH72" s="494"/>
      <c r="GFI72" s="494"/>
      <c r="GFJ72" s="494"/>
      <c r="GFK72" s="494"/>
      <c r="GFL72" s="494"/>
      <c r="GFM72" s="494"/>
      <c r="GFN72" s="494"/>
      <c r="GFO72" s="494"/>
      <c r="GFP72" s="494"/>
      <c r="GFQ72" s="494"/>
      <c r="GFR72" s="494"/>
      <c r="GFS72" s="494"/>
      <c r="GFT72" s="494"/>
      <c r="GFU72" s="494"/>
      <c r="GFV72" s="494"/>
      <c r="GFW72" s="494"/>
      <c r="GFX72" s="494"/>
      <c r="GFY72" s="494"/>
      <c r="GFZ72" s="494"/>
      <c r="GGA72" s="494"/>
      <c r="GGB72" s="494"/>
      <c r="GGC72" s="494"/>
      <c r="GGD72" s="494"/>
      <c r="GGE72" s="494"/>
      <c r="GGF72" s="494"/>
      <c r="GGG72" s="494"/>
      <c r="GGH72" s="494"/>
      <c r="GGI72" s="494"/>
      <c r="GGJ72" s="494"/>
      <c r="GGK72" s="494"/>
      <c r="GGL72" s="494"/>
      <c r="GGM72" s="494"/>
      <c r="GGN72" s="494"/>
      <c r="GGO72" s="494"/>
      <c r="GGP72" s="494"/>
      <c r="GGQ72" s="494"/>
      <c r="GGR72" s="494"/>
      <c r="GGS72" s="494"/>
      <c r="GGT72" s="494"/>
      <c r="GGU72" s="494"/>
      <c r="GGV72" s="494"/>
      <c r="GGW72" s="494"/>
      <c r="GGX72" s="494"/>
      <c r="GGY72" s="494"/>
      <c r="GGZ72" s="494"/>
      <c r="GHA72" s="494"/>
      <c r="GHB72" s="494"/>
      <c r="GHC72" s="494"/>
      <c r="GHD72" s="494"/>
      <c r="GHE72" s="494"/>
      <c r="GHF72" s="494"/>
      <c r="GHG72" s="494"/>
      <c r="GHH72" s="494"/>
      <c r="GHI72" s="494"/>
      <c r="GHJ72" s="494"/>
      <c r="GHK72" s="494"/>
      <c r="GHL72" s="494"/>
      <c r="GHM72" s="494"/>
      <c r="GHN72" s="494"/>
      <c r="GHO72" s="494"/>
      <c r="GHP72" s="494"/>
      <c r="GHQ72" s="494"/>
      <c r="GHR72" s="494"/>
      <c r="GHS72" s="494"/>
      <c r="GHT72" s="494"/>
      <c r="GHU72" s="494"/>
      <c r="GHV72" s="494"/>
      <c r="GHW72" s="494"/>
      <c r="GHX72" s="494"/>
      <c r="GHY72" s="494"/>
      <c r="GHZ72" s="494"/>
      <c r="GIA72" s="494"/>
      <c r="GIB72" s="494"/>
      <c r="GIC72" s="494"/>
      <c r="GID72" s="494"/>
      <c r="GIE72" s="494"/>
      <c r="GIF72" s="494"/>
      <c r="GIG72" s="494"/>
      <c r="GIH72" s="494"/>
      <c r="GII72" s="494"/>
      <c r="GIJ72" s="494"/>
      <c r="GIK72" s="494"/>
      <c r="GIL72" s="494"/>
      <c r="GIM72" s="494"/>
      <c r="GIN72" s="494"/>
      <c r="GIO72" s="494"/>
      <c r="GIP72" s="494"/>
      <c r="GIQ72" s="494"/>
      <c r="GIR72" s="494"/>
      <c r="GIS72" s="494"/>
      <c r="GIT72" s="494"/>
      <c r="GIU72" s="494"/>
      <c r="GIV72" s="494"/>
      <c r="GIW72" s="494"/>
      <c r="GIX72" s="494"/>
      <c r="GIY72" s="494"/>
      <c r="GIZ72" s="494"/>
      <c r="GJA72" s="494"/>
      <c r="GJB72" s="494"/>
      <c r="GJC72" s="494"/>
      <c r="GJD72" s="494"/>
      <c r="GJE72" s="494"/>
      <c r="GJF72" s="494"/>
      <c r="GJG72" s="494"/>
      <c r="GJH72" s="494"/>
      <c r="GJI72" s="494"/>
      <c r="GJJ72" s="494"/>
      <c r="GJK72" s="494"/>
      <c r="GJL72" s="494"/>
      <c r="GJM72" s="494"/>
      <c r="GJN72" s="494"/>
      <c r="GJO72" s="494"/>
      <c r="GJP72" s="494"/>
      <c r="GJQ72" s="494"/>
      <c r="GJR72" s="494"/>
      <c r="GJS72" s="494"/>
      <c r="GJT72" s="494"/>
      <c r="GJU72" s="494"/>
      <c r="GJV72" s="494"/>
      <c r="GJW72" s="494"/>
      <c r="GJX72" s="494"/>
      <c r="GJY72" s="494"/>
      <c r="GJZ72" s="494"/>
      <c r="GKA72" s="494"/>
      <c r="GKB72" s="494"/>
      <c r="GKC72" s="494"/>
      <c r="GKD72" s="494"/>
      <c r="GKE72" s="494"/>
      <c r="GKF72" s="494"/>
      <c r="GKG72" s="494"/>
      <c r="GKH72" s="494"/>
      <c r="GKI72" s="494"/>
      <c r="GKJ72" s="494"/>
      <c r="GKK72" s="494"/>
      <c r="GKL72" s="494"/>
      <c r="GKM72" s="494"/>
      <c r="GKN72" s="494"/>
      <c r="GKO72" s="494"/>
      <c r="GKP72" s="494"/>
      <c r="GKQ72" s="494"/>
      <c r="GKR72" s="494"/>
      <c r="GKS72" s="494"/>
      <c r="GKT72" s="494"/>
      <c r="GKU72" s="494"/>
      <c r="GKV72" s="494"/>
      <c r="GKW72" s="494"/>
      <c r="GKX72" s="494"/>
      <c r="GKY72" s="494"/>
      <c r="GKZ72" s="494"/>
      <c r="GLA72" s="494"/>
      <c r="GLB72" s="494"/>
      <c r="GLC72" s="494"/>
      <c r="GLD72" s="494"/>
      <c r="GLE72" s="494"/>
      <c r="GLF72" s="494"/>
      <c r="GLG72" s="494"/>
      <c r="GLH72" s="494"/>
      <c r="GLI72" s="494"/>
      <c r="GLJ72" s="494"/>
      <c r="GLK72" s="494"/>
      <c r="GLL72" s="494"/>
      <c r="GLM72" s="494"/>
      <c r="GLN72" s="494"/>
      <c r="GLO72" s="494"/>
      <c r="GLP72" s="494"/>
      <c r="GLQ72" s="494"/>
      <c r="GLR72" s="494"/>
      <c r="GLS72" s="494"/>
      <c r="GLT72" s="494"/>
      <c r="GLU72" s="494"/>
      <c r="GLV72" s="494"/>
      <c r="GLW72" s="494"/>
      <c r="GLX72" s="494"/>
      <c r="GLY72" s="494"/>
      <c r="GLZ72" s="494"/>
      <c r="GMA72" s="494"/>
      <c r="GMB72" s="494"/>
      <c r="GMC72" s="494"/>
      <c r="GMD72" s="494"/>
      <c r="GME72" s="494"/>
      <c r="GMF72" s="494"/>
      <c r="GMG72" s="494"/>
      <c r="GMH72" s="494"/>
      <c r="GMI72" s="494"/>
      <c r="GMJ72" s="494"/>
      <c r="GMK72" s="494"/>
      <c r="GML72" s="494"/>
      <c r="GMM72" s="494"/>
      <c r="GMN72" s="494"/>
      <c r="GMO72" s="494"/>
      <c r="GMP72" s="494"/>
      <c r="GMQ72" s="494"/>
      <c r="GMR72" s="494"/>
      <c r="GMS72" s="494"/>
      <c r="GMT72" s="494"/>
      <c r="GMU72" s="494"/>
      <c r="GMV72" s="494"/>
      <c r="GMW72" s="494"/>
      <c r="GMX72" s="494"/>
      <c r="GMY72" s="494"/>
      <c r="GMZ72" s="494"/>
      <c r="GNA72" s="494"/>
      <c r="GNB72" s="494"/>
      <c r="GNC72" s="494"/>
      <c r="GND72" s="494"/>
      <c r="GNE72" s="494"/>
      <c r="GNF72" s="494"/>
      <c r="GNG72" s="494"/>
      <c r="GNH72" s="494"/>
      <c r="GNI72" s="494"/>
      <c r="GNJ72" s="494"/>
      <c r="GNK72" s="494"/>
      <c r="GNL72" s="494"/>
      <c r="GNM72" s="494"/>
      <c r="GNN72" s="494"/>
      <c r="GNO72" s="494"/>
      <c r="GNP72" s="494"/>
      <c r="GNQ72" s="494"/>
      <c r="GNR72" s="494"/>
      <c r="GNS72" s="494"/>
      <c r="GNT72" s="494"/>
      <c r="GNU72" s="494"/>
      <c r="GNV72" s="494"/>
      <c r="GNW72" s="494"/>
      <c r="GNX72" s="494"/>
      <c r="GNY72" s="494"/>
      <c r="GNZ72" s="494"/>
      <c r="GOA72" s="494"/>
      <c r="GOB72" s="494"/>
      <c r="GOC72" s="494"/>
      <c r="GOD72" s="494"/>
      <c r="GOE72" s="494"/>
      <c r="GOF72" s="494"/>
      <c r="GOG72" s="494"/>
      <c r="GOH72" s="494"/>
      <c r="GOI72" s="494"/>
      <c r="GOJ72" s="494"/>
      <c r="GOK72" s="494"/>
      <c r="GOL72" s="494"/>
      <c r="GOM72" s="494"/>
      <c r="GON72" s="494"/>
      <c r="GOO72" s="494"/>
      <c r="GOP72" s="494"/>
      <c r="GOQ72" s="494"/>
      <c r="GOR72" s="494"/>
      <c r="GOS72" s="494"/>
      <c r="GOT72" s="494"/>
      <c r="GOU72" s="494"/>
      <c r="GOV72" s="494"/>
      <c r="GOW72" s="494"/>
      <c r="GOX72" s="494"/>
      <c r="GOY72" s="494"/>
      <c r="GOZ72" s="494"/>
      <c r="GPA72" s="494"/>
      <c r="GPB72" s="494"/>
      <c r="GPC72" s="494"/>
      <c r="GPD72" s="494"/>
      <c r="GPE72" s="494"/>
      <c r="GPF72" s="494"/>
      <c r="GPG72" s="494"/>
      <c r="GPH72" s="494"/>
      <c r="GPI72" s="494"/>
      <c r="GPJ72" s="494"/>
      <c r="GPK72" s="494"/>
      <c r="GPL72" s="494"/>
      <c r="GPM72" s="494"/>
      <c r="GPN72" s="494"/>
      <c r="GPO72" s="494"/>
      <c r="GPP72" s="494"/>
      <c r="GPQ72" s="494"/>
      <c r="GPR72" s="494"/>
      <c r="GPS72" s="494"/>
      <c r="GPT72" s="494"/>
      <c r="GPU72" s="494"/>
      <c r="GPV72" s="494"/>
      <c r="GPW72" s="494"/>
      <c r="GPX72" s="494"/>
      <c r="GPY72" s="494"/>
      <c r="GPZ72" s="494"/>
      <c r="GQA72" s="494"/>
      <c r="GQB72" s="494"/>
      <c r="GQC72" s="494"/>
      <c r="GQD72" s="494"/>
      <c r="GQE72" s="494"/>
      <c r="GQF72" s="494"/>
      <c r="GQG72" s="494"/>
      <c r="GQH72" s="494"/>
      <c r="GQI72" s="494"/>
      <c r="GQJ72" s="494"/>
      <c r="GQK72" s="494"/>
      <c r="GQL72" s="494"/>
      <c r="GQM72" s="494"/>
      <c r="GQN72" s="494"/>
      <c r="GQO72" s="494"/>
      <c r="GQP72" s="494"/>
      <c r="GQQ72" s="494"/>
      <c r="GQR72" s="494"/>
      <c r="GQS72" s="494"/>
      <c r="GQT72" s="494"/>
      <c r="GQU72" s="494"/>
      <c r="GQV72" s="494"/>
      <c r="GQW72" s="494"/>
      <c r="GQX72" s="494"/>
      <c r="GQY72" s="494"/>
      <c r="GQZ72" s="494"/>
      <c r="GRA72" s="494"/>
      <c r="GRB72" s="494"/>
      <c r="GRC72" s="494"/>
      <c r="GRD72" s="494"/>
      <c r="GRE72" s="494"/>
      <c r="GRF72" s="494"/>
      <c r="GRG72" s="494"/>
      <c r="GRH72" s="494"/>
      <c r="GRI72" s="494"/>
      <c r="GRJ72" s="494"/>
      <c r="GRK72" s="494"/>
      <c r="GRL72" s="494"/>
      <c r="GRM72" s="494"/>
      <c r="GRN72" s="494"/>
      <c r="GRO72" s="494"/>
      <c r="GRP72" s="494"/>
      <c r="GRQ72" s="494"/>
      <c r="GRR72" s="494"/>
      <c r="GRS72" s="494"/>
      <c r="GRT72" s="494"/>
      <c r="GRU72" s="494"/>
      <c r="GRV72" s="494"/>
      <c r="GRW72" s="494"/>
      <c r="GRX72" s="494"/>
      <c r="GRY72" s="494"/>
      <c r="GRZ72" s="494"/>
      <c r="GSA72" s="494"/>
      <c r="GSB72" s="494"/>
      <c r="GSC72" s="494"/>
      <c r="GSD72" s="494"/>
      <c r="GSE72" s="494"/>
      <c r="GSF72" s="494"/>
      <c r="GSG72" s="494"/>
      <c r="GSH72" s="494"/>
      <c r="GSI72" s="494"/>
      <c r="GSJ72" s="494"/>
      <c r="GSK72" s="494"/>
      <c r="GSL72" s="494"/>
      <c r="GSM72" s="494"/>
      <c r="GSN72" s="494"/>
      <c r="GSO72" s="494"/>
      <c r="GSP72" s="494"/>
      <c r="GSQ72" s="494"/>
      <c r="GSR72" s="494"/>
      <c r="GSS72" s="494"/>
      <c r="GST72" s="494"/>
      <c r="GSU72" s="494"/>
      <c r="GSV72" s="494"/>
      <c r="GSW72" s="494"/>
      <c r="GSX72" s="494"/>
      <c r="GSY72" s="494"/>
      <c r="GSZ72" s="494"/>
      <c r="GTA72" s="494"/>
      <c r="GTB72" s="494"/>
      <c r="GTC72" s="494"/>
      <c r="GTD72" s="494"/>
      <c r="GTE72" s="494"/>
      <c r="GTF72" s="494"/>
      <c r="GTG72" s="494"/>
      <c r="GTH72" s="494"/>
      <c r="GTI72" s="494"/>
      <c r="GTJ72" s="494"/>
      <c r="GTK72" s="494"/>
      <c r="GTL72" s="494"/>
      <c r="GTM72" s="494"/>
      <c r="GTN72" s="494"/>
      <c r="GTO72" s="494"/>
      <c r="GTP72" s="494"/>
      <c r="GTQ72" s="494"/>
      <c r="GTR72" s="494"/>
      <c r="GTS72" s="494"/>
      <c r="GTT72" s="494"/>
      <c r="GTU72" s="494"/>
      <c r="GTV72" s="494"/>
      <c r="GTW72" s="494"/>
      <c r="GTX72" s="494"/>
      <c r="GTY72" s="494"/>
      <c r="GTZ72" s="494"/>
      <c r="GUA72" s="494"/>
      <c r="GUB72" s="494"/>
      <c r="GUC72" s="494"/>
      <c r="GUD72" s="494"/>
      <c r="GUE72" s="494"/>
      <c r="GUF72" s="494"/>
      <c r="GUG72" s="494"/>
      <c r="GUH72" s="494"/>
      <c r="GUI72" s="494"/>
      <c r="GUJ72" s="494"/>
      <c r="GUK72" s="494"/>
      <c r="GUL72" s="494"/>
      <c r="GUM72" s="494"/>
      <c r="GUN72" s="494"/>
      <c r="GUO72" s="494"/>
      <c r="GUP72" s="494"/>
      <c r="GUQ72" s="494"/>
      <c r="GUR72" s="494"/>
      <c r="GUS72" s="494"/>
      <c r="GUT72" s="494"/>
      <c r="GUU72" s="494"/>
      <c r="GUV72" s="494"/>
      <c r="GUW72" s="494"/>
      <c r="GUX72" s="494"/>
      <c r="GUY72" s="494"/>
      <c r="GUZ72" s="494"/>
      <c r="GVA72" s="494"/>
      <c r="GVB72" s="494"/>
      <c r="GVC72" s="494"/>
      <c r="GVD72" s="494"/>
      <c r="GVE72" s="494"/>
      <c r="GVF72" s="494"/>
      <c r="GVG72" s="494"/>
      <c r="GVH72" s="494"/>
      <c r="GVI72" s="494"/>
      <c r="GVJ72" s="494"/>
      <c r="GVK72" s="494"/>
      <c r="GVL72" s="494"/>
      <c r="GVM72" s="494"/>
      <c r="GVN72" s="494"/>
      <c r="GVO72" s="494"/>
      <c r="GVP72" s="494"/>
      <c r="GVQ72" s="494"/>
      <c r="GVR72" s="494"/>
      <c r="GVS72" s="494"/>
      <c r="GVT72" s="494"/>
      <c r="GVU72" s="494"/>
      <c r="GVV72" s="494"/>
      <c r="GVW72" s="494"/>
      <c r="GVX72" s="494"/>
      <c r="GVY72" s="494"/>
      <c r="GVZ72" s="494"/>
      <c r="GWA72" s="494"/>
      <c r="GWB72" s="494"/>
      <c r="GWC72" s="494"/>
      <c r="GWD72" s="494"/>
      <c r="GWE72" s="494"/>
      <c r="GWF72" s="494"/>
      <c r="GWG72" s="494"/>
      <c r="GWH72" s="494"/>
      <c r="GWI72" s="494"/>
      <c r="GWJ72" s="494"/>
      <c r="GWK72" s="494"/>
      <c r="GWL72" s="494"/>
      <c r="GWM72" s="494"/>
      <c r="GWN72" s="494"/>
      <c r="GWO72" s="494"/>
      <c r="GWP72" s="494"/>
      <c r="GWQ72" s="494"/>
      <c r="GWR72" s="494"/>
      <c r="GWS72" s="494"/>
      <c r="GWT72" s="494"/>
      <c r="GWU72" s="494"/>
      <c r="GWV72" s="494"/>
      <c r="GWW72" s="494"/>
      <c r="GWX72" s="494"/>
      <c r="GWY72" s="494"/>
      <c r="GWZ72" s="494"/>
      <c r="GXA72" s="494"/>
      <c r="GXB72" s="494"/>
      <c r="GXC72" s="494"/>
      <c r="GXD72" s="494"/>
      <c r="GXE72" s="494"/>
      <c r="GXF72" s="494"/>
      <c r="GXG72" s="494"/>
      <c r="GXH72" s="494"/>
      <c r="GXI72" s="494"/>
      <c r="GXJ72" s="494"/>
      <c r="GXK72" s="494"/>
      <c r="GXL72" s="494"/>
      <c r="GXM72" s="494"/>
      <c r="GXN72" s="494"/>
      <c r="GXO72" s="494"/>
      <c r="GXP72" s="494"/>
      <c r="GXQ72" s="494"/>
      <c r="GXR72" s="494"/>
      <c r="GXS72" s="494"/>
      <c r="GXT72" s="494"/>
      <c r="GXU72" s="494"/>
      <c r="GXV72" s="494"/>
      <c r="GXW72" s="494"/>
      <c r="GXX72" s="494"/>
      <c r="GXY72" s="494"/>
      <c r="GXZ72" s="494"/>
      <c r="GYA72" s="494"/>
      <c r="GYB72" s="494"/>
      <c r="GYC72" s="494"/>
      <c r="GYD72" s="494"/>
      <c r="GYE72" s="494"/>
      <c r="GYF72" s="494"/>
      <c r="GYG72" s="494"/>
      <c r="GYH72" s="494"/>
      <c r="GYI72" s="494"/>
      <c r="GYJ72" s="494"/>
      <c r="GYK72" s="494"/>
      <c r="GYL72" s="494"/>
      <c r="GYM72" s="494"/>
      <c r="GYN72" s="494"/>
      <c r="GYO72" s="494"/>
      <c r="GYP72" s="494"/>
      <c r="GYQ72" s="494"/>
      <c r="GYR72" s="494"/>
      <c r="GYS72" s="494"/>
      <c r="GYT72" s="494"/>
      <c r="GYU72" s="494"/>
      <c r="GYV72" s="494"/>
      <c r="GYW72" s="494"/>
      <c r="GYX72" s="494"/>
      <c r="GYY72" s="494"/>
      <c r="GYZ72" s="494"/>
      <c r="GZA72" s="494"/>
      <c r="GZB72" s="494"/>
      <c r="GZC72" s="494"/>
      <c r="GZD72" s="494"/>
      <c r="GZE72" s="494"/>
      <c r="GZF72" s="494"/>
      <c r="GZG72" s="494"/>
      <c r="GZH72" s="494"/>
      <c r="GZI72" s="494"/>
      <c r="GZJ72" s="494"/>
      <c r="GZK72" s="494"/>
      <c r="GZL72" s="494"/>
      <c r="GZM72" s="494"/>
      <c r="GZN72" s="494"/>
      <c r="GZO72" s="494"/>
      <c r="GZP72" s="494"/>
      <c r="GZQ72" s="494"/>
      <c r="GZR72" s="494"/>
      <c r="GZS72" s="494"/>
      <c r="GZT72" s="494"/>
      <c r="GZU72" s="494"/>
      <c r="GZV72" s="494"/>
      <c r="GZW72" s="494"/>
      <c r="GZX72" s="494"/>
      <c r="GZY72" s="494"/>
      <c r="GZZ72" s="494"/>
      <c r="HAA72" s="494"/>
      <c r="HAB72" s="494"/>
      <c r="HAC72" s="494"/>
      <c r="HAD72" s="494"/>
      <c r="HAE72" s="494"/>
      <c r="HAF72" s="494"/>
      <c r="HAG72" s="494"/>
      <c r="HAH72" s="494"/>
      <c r="HAI72" s="494"/>
      <c r="HAJ72" s="494"/>
      <c r="HAK72" s="494"/>
      <c r="HAL72" s="494"/>
      <c r="HAM72" s="494"/>
      <c r="HAN72" s="494"/>
      <c r="HAO72" s="494"/>
      <c r="HAP72" s="494"/>
      <c r="HAQ72" s="494"/>
      <c r="HAR72" s="494"/>
      <c r="HAS72" s="494"/>
      <c r="HAT72" s="494"/>
      <c r="HAU72" s="494"/>
      <c r="HAV72" s="494"/>
      <c r="HAW72" s="494"/>
      <c r="HAX72" s="494"/>
      <c r="HAY72" s="494"/>
      <c r="HAZ72" s="494"/>
      <c r="HBA72" s="494"/>
      <c r="HBB72" s="494"/>
      <c r="HBC72" s="494"/>
      <c r="HBD72" s="494"/>
      <c r="HBE72" s="494"/>
      <c r="HBF72" s="494"/>
      <c r="HBG72" s="494"/>
      <c r="HBH72" s="494"/>
      <c r="HBI72" s="494"/>
      <c r="HBJ72" s="494"/>
      <c r="HBK72" s="494"/>
      <c r="HBL72" s="494"/>
      <c r="HBM72" s="494"/>
      <c r="HBN72" s="494"/>
      <c r="HBO72" s="494"/>
      <c r="HBP72" s="494"/>
      <c r="HBQ72" s="494"/>
      <c r="HBR72" s="494"/>
      <c r="HBS72" s="494"/>
      <c r="HBT72" s="494"/>
      <c r="HBU72" s="494"/>
      <c r="HBV72" s="494"/>
      <c r="HBW72" s="494"/>
      <c r="HBX72" s="494"/>
      <c r="HBY72" s="494"/>
      <c r="HBZ72" s="494"/>
      <c r="HCA72" s="494"/>
      <c r="HCB72" s="494"/>
      <c r="HCC72" s="494"/>
      <c r="HCD72" s="494"/>
      <c r="HCE72" s="494"/>
      <c r="HCF72" s="494"/>
      <c r="HCG72" s="494"/>
      <c r="HCH72" s="494"/>
      <c r="HCI72" s="494"/>
      <c r="HCJ72" s="494"/>
      <c r="HCK72" s="494"/>
      <c r="HCL72" s="494"/>
      <c r="HCM72" s="494"/>
      <c r="HCN72" s="494"/>
      <c r="HCO72" s="494"/>
      <c r="HCP72" s="494"/>
      <c r="HCQ72" s="494"/>
      <c r="HCR72" s="494"/>
      <c r="HCS72" s="494"/>
      <c r="HCT72" s="494"/>
      <c r="HCU72" s="494"/>
      <c r="HCV72" s="494"/>
      <c r="HCW72" s="494"/>
      <c r="HCX72" s="494"/>
      <c r="HCY72" s="494"/>
      <c r="HCZ72" s="494"/>
      <c r="HDA72" s="494"/>
      <c r="HDB72" s="494"/>
      <c r="HDC72" s="494"/>
      <c r="HDD72" s="494"/>
      <c r="HDE72" s="494"/>
      <c r="HDF72" s="494"/>
      <c r="HDG72" s="494"/>
      <c r="HDH72" s="494"/>
      <c r="HDI72" s="494"/>
      <c r="HDJ72" s="494"/>
      <c r="HDK72" s="494"/>
      <c r="HDL72" s="494"/>
      <c r="HDM72" s="494"/>
      <c r="HDN72" s="494"/>
      <c r="HDO72" s="494"/>
      <c r="HDP72" s="494"/>
      <c r="HDQ72" s="494"/>
      <c r="HDR72" s="494"/>
      <c r="HDS72" s="494"/>
      <c r="HDT72" s="494"/>
      <c r="HDU72" s="494"/>
      <c r="HDV72" s="494"/>
      <c r="HDW72" s="494"/>
      <c r="HDX72" s="494"/>
      <c r="HDY72" s="494"/>
      <c r="HDZ72" s="494"/>
      <c r="HEA72" s="494"/>
      <c r="HEB72" s="494"/>
      <c r="HEC72" s="494"/>
      <c r="HED72" s="494"/>
      <c r="HEE72" s="494"/>
      <c r="HEF72" s="494"/>
      <c r="HEG72" s="494"/>
      <c r="HEH72" s="494"/>
      <c r="HEI72" s="494"/>
      <c r="HEJ72" s="494"/>
      <c r="HEK72" s="494"/>
      <c r="HEL72" s="494"/>
      <c r="HEM72" s="494"/>
      <c r="HEN72" s="494"/>
      <c r="HEO72" s="494"/>
      <c r="HEP72" s="494"/>
      <c r="HEQ72" s="494"/>
      <c r="HER72" s="494"/>
      <c r="HES72" s="494"/>
      <c r="HET72" s="494"/>
      <c r="HEU72" s="494"/>
      <c r="HEV72" s="494"/>
      <c r="HEW72" s="494"/>
      <c r="HEX72" s="494"/>
      <c r="HEY72" s="494"/>
      <c r="HEZ72" s="494"/>
      <c r="HFA72" s="494"/>
      <c r="HFB72" s="494"/>
      <c r="HFC72" s="494"/>
      <c r="HFD72" s="494"/>
      <c r="HFE72" s="494"/>
      <c r="HFF72" s="494"/>
      <c r="HFG72" s="494"/>
      <c r="HFH72" s="494"/>
      <c r="HFI72" s="494"/>
      <c r="HFJ72" s="494"/>
      <c r="HFK72" s="494"/>
      <c r="HFL72" s="494"/>
      <c r="HFM72" s="494"/>
      <c r="HFN72" s="494"/>
      <c r="HFO72" s="494"/>
      <c r="HFP72" s="494"/>
      <c r="HFQ72" s="494"/>
      <c r="HFR72" s="494"/>
      <c r="HFS72" s="494"/>
      <c r="HFT72" s="494"/>
      <c r="HFU72" s="494"/>
      <c r="HFV72" s="494"/>
      <c r="HFW72" s="494"/>
      <c r="HFX72" s="494"/>
      <c r="HFY72" s="494"/>
      <c r="HFZ72" s="494"/>
      <c r="HGA72" s="494"/>
      <c r="HGB72" s="494"/>
      <c r="HGC72" s="494"/>
      <c r="HGD72" s="494"/>
      <c r="HGE72" s="494"/>
      <c r="HGF72" s="494"/>
      <c r="HGG72" s="494"/>
      <c r="HGH72" s="494"/>
      <c r="HGI72" s="494"/>
      <c r="HGJ72" s="494"/>
      <c r="HGK72" s="494"/>
      <c r="HGL72" s="494"/>
      <c r="HGM72" s="494"/>
      <c r="HGN72" s="494"/>
      <c r="HGO72" s="494"/>
      <c r="HGP72" s="494"/>
      <c r="HGQ72" s="494"/>
      <c r="HGR72" s="494"/>
      <c r="HGS72" s="494"/>
      <c r="HGT72" s="494"/>
      <c r="HGU72" s="494"/>
      <c r="HGV72" s="494"/>
      <c r="HGW72" s="494"/>
      <c r="HGX72" s="494"/>
      <c r="HGY72" s="494"/>
      <c r="HGZ72" s="494"/>
      <c r="HHA72" s="494"/>
      <c r="HHB72" s="494"/>
      <c r="HHC72" s="494"/>
      <c r="HHD72" s="494"/>
      <c r="HHE72" s="494"/>
      <c r="HHF72" s="494"/>
      <c r="HHG72" s="494"/>
      <c r="HHH72" s="494"/>
      <c r="HHI72" s="494"/>
      <c r="HHJ72" s="494"/>
      <c r="HHK72" s="494"/>
      <c r="HHL72" s="494"/>
      <c r="HHM72" s="494"/>
      <c r="HHN72" s="494"/>
      <c r="HHO72" s="494"/>
      <c r="HHP72" s="494"/>
      <c r="HHQ72" s="494"/>
      <c r="HHR72" s="494"/>
      <c r="HHS72" s="494"/>
      <c r="HHT72" s="494"/>
      <c r="HHU72" s="494"/>
      <c r="HHV72" s="494"/>
      <c r="HHW72" s="494"/>
      <c r="HHX72" s="494"/>
      <c r="HHY72" s="494"/>
      <c r="HHZ72" s="494"/>
      <c r="HIA72" s="494"/>
      <c r="HIB72" s="494"/>
      <c r="HIC72" s="494"/>
      <c r="HID72" s="494"/>
      <c r="HIE72" s="494"/>
      <c r="HIF72" s="494"/>
      <c r="HIG72" s="494"/>
      <c r="HIH72" s="494"/>
      <c r="HII72" s="494"/>
      <c r="HIJ72" s="494"/>
      <c r="HIK72" s="494"/>
      <c r="HIL72" s="494"/>
      <c r="HIM72" s="494"/>
      <c r="HIN72" s="494"/>
      <c r="HIO72" s="494"/>
      <c r="HIP72" s="494"/>
      <c r="HIQ72" s="494"/>
      <c r="HIR72" s="494"/>
      <c r="HIS72" s="494"/>
      <c r="HIT72" s="494"/>
      <c r="HIU72" s="494"/>
      <c r="HIV72" s="494"/>
      <c r="HIW72" s="494"/>
      <c r="HIX72" s="494"/>
      <c r="HIY72" s="494"/>
      <c r="HIZ72" s="494"/>
      <c r="HJA72" s="494"/>
      <c r="HJB72" s="494"/>
      <c r="HJC72" s="494"/>
      <c r="HJD72" s="494"/>
      <c r="HJE72" s="494"/>
      <c r="HJF72" s="494"/>
      <c r="HJG72" s="494"/>
      <c r="HJH72" s="494"/>
      <c r="HJI72" s="494"/>
      <c r="HJJ72" s="494"/>
      <c r="HJK72" s="494"/>
      <c r="HJL72" s="494"/>
      <c r="HJM72" s="494"/>
      <c r="HJN72" s="494"/>
      <c r="HJO72" s="494"/>
      <c r="HJP72" s="494"/>
      <c r="HJQ72" s="494"/>
      <c r="HJR72" s="494"/>
      <c r="HJS72" s="494"/>
      <c r="HJT72" s="494"/>
      <c r="HJU72" s="494"/>
      <c r="HJV72" s="494"/>
      <c r="HJW72" s="494"/>
      <c r="HJX72" s="494"/>
      <c r="HJY72" s="494"/>
      <c r="HJZ72" s="494"/>
      <c r="HKA72" s="494"/>
      <c r="HKB72" s="494"/>
      <c r="HKC72" s="494"/>
      <c r="HKD72" s="494"/>
      <c r="HKE72" s="494"/>
      <c r="HKF72" s="494"/>
      <c r="HKG72" s="494"/>
      <c r="HKH72" s="494"/>
      <c r="HKI72" s="494"/>
      <c r="HKJ72" s="494"/>
      <c r="HKK72" s="494"/>
      <c r="HKL72" s="494"/>
      <c r="HKM72" s="494"/>
      <c r="HKN72" s="494"/>
      <c r="HKO72" s="494"/>
      <c r="HKP72" s="494"/>
      <c r="HKQ72" s="494"/>
      <c r="HKR72" s="494"/>
      <c r="HKS72" s="494"/>
      <c r="HKT72" s="494"/>
      <c r="HKU72" s="494"/>
      <c r="HKV72" s="494"/>
      <c r="HKW72" s="494"/>
      <c r="HKX72" s="494"/>
      <c r="HKY72" s="494"/>
      <c r="HKZ72" s="494"/>
      <c r="HLA72" s="494"/>
      <c r="HLB72" s="494"/>
      <c r="HLC72" s="494"/>
      <c r="HLD72" s="494"/>
      <c r="HLE72" s="494"/>
      <c r="HLF72" s="494"/>
      <c r="HLG72" s="494"/>
      <c r="HLH72" s="494"/>
      <c r="HLI72" s="494"/>
      <c r="HLJ72" s="494"/>
      <c r="HLK72" s="494"/>
      <c r="HLL72" s="494"/>
      <c r="HLM72" s="494"/>
      <c r="HLN72" s="494"/>
      <c r="HLO72" s="494"/>
      <c r="HLP72" s="494"/>
      <c r="HLQ72" s="494"/>
      <c r="HLR72" s="494"/>
      <c r="HLS72" s="494"/>
      <c r="HLT72" s="494"/>
      <c r="HLU72" s="494"/>
      <c r="HLV72" s="494"/>
      <c r="HLW72" s="494"/>
      <c r="HLX72" s="494"/>
      <c r="HLY72" s="494"/>
      <c r="HLZ72" s="494"/>
      <c r="HMA72" s="494"/>
      <c r="HMB72" s="494"/>
      <c r="HMC72" s="494"/>
      <c r="HMD72" s="494"/>
      <c r="HME72" s="494"/>
      <c r="HMF72" s="494"/>
      <c r="HMG72" s="494"/>
      <c r="HMH72" s="494"/>
      <c r="HMI72" s="494"/>
      <c r="HMJ72" s="494"/>
      <c r="HMK72" s="494"/>
      <c r="HML72" s="494"/>
      <c r="HMM72" s="494"/>
      <c r="HMN72" s="494"/>
      <c r="HMO72" s="494"/>
      <c r="HMP72" s="494"/>
      <c r="HMQ72" s="494"/>
      <c r="HMR72" s="494"/>
      <c r="HMS72" s="494"/>
      <c r="HMT72" s="494"/>
      <c r="HMU72" s="494"/>
      <c r="HMV72" s="494"/>
      <c r="HMW72" s="494"/>
      <c r="HMX72" s="494"/>
      <c r="HMY72" s="494"/>
      <c r="HMZ72" s="494"/>
      <c r="HNA72" s="494"/>
      <c r="HNB72" s="494"/>
      <c r="HNC72" s="494"/>
      <c r="HND72" s="494"/>
      <c r="HNE72" s="494"/>
      <c r="HNF72" s="494"/>
      <c r="HNG72" s="494"/>
      <c r="HNH72" s="494"/>
      <c r="HNI72" s="494"/>
      <c r="HNJ72" s="494"/>
      <c r="HNK72" s="494"/>
      <c r="HNL72" s="494"/>
      <c r="HNM72" s="494"/>
      <c r="HNN72" s="494"/>
      <c r="HNO72" s="494"/>
      <c r="HNP72" s="494"/>
      <c r="HNQ72" s="494"/>
      <c r="HNR72" s="494"/>
      <c r="HNS72" s="494"/>
      <c r="HNT72" s="494"/>
      <c r="HNU72" s="494"/>
      <c r="HNV72" s="494"/>
      <c r="HNW72" s="494"/>
      <c r="HNX72" s="494"/>
      <c r="HNY72" s="494"/>
      <c r="HNZ72" s="494"/>
      <c r="HOA72" s="494"/>
      <c r="HOB72" s="494"/>
      <c r="HOC72" s="494"/>
      <c r="HOD72" s="494"/>
      <c r="HOE72" s="494"/>
      <c r="HOF72" s="494"/>
      <c r="HOG72" s="494"/>
      <c r="HOH72" s="494"/>
      <c r="HOI72" s="494"/>
      <c r="HOJ72" s="494"/>
      <c r="HOK72" s="494"/>
      <c r="HOL72" s="494"/>
      <c r="HOM72" s="494"/>
      <c r="HON72" s="494"/>
      <c r="HOO72" s="494"/>
      <c r="HOP72" s="494"/>
      <c r="HOQ72" s="494"/>
      <c r="HOR72" s="494"/>
      <c r="HOS72" s="494"/>
      <c r="HOT72" s="494"/>
      <c r="HOU72" s="494"/>
      <c r="HOV72" s="494"/>
      <c r="HOW72" s="494"/>
      <c r="HOX72" s="494"/>
      <c r="HOY72" s="494"/>
      <c r="HOZ72" s="494"/>
      <c r="HPA72" s="494"/>
      <c r="HPB72" s="494"/>
      <c r="HPC72" s="494"/>
      <c r="HPD72" s="494"/>
      <c r="HPE72" s="494"/>
      <c r="HPF72" s="494"/>
      <c r="HPG72" s="494"/>
      <c r="HPH72" s="494"/>
      <c r="HPI72" s="494"/>
      <c r="HPJ72" s="494"/>
      <c r="HPK72" s="494"/>
      <c r="HPL72" s="494"/>
      <c r="HPM72" s="494"/>
      <c r="HPN72" s="494"/>
      <c r="HPO72" s="494"/>
      <c r="HPP72" s="494"/>
      <c r="HPQ72" s="494"/>
      <c r="HPR72" s="494"/>
      <c r="HPS72" s="494"/>
      <c r="HPT72" s="494"/>
      <c r="HPU72" s="494"/>
      <c r="HPV72" s="494"/>
      <c r="HPW72" s="494"/>
      <c r="HPX72" s="494"/>
      <c r="HPY72" s="494"/>
      <c r="HPZ72" s="494"/>
      <c r="HQA72" s="494"/>
      <c r="HQB72" s="494"/>
      <c r="HQC72" s="494"/>
      <c r="HQD72" s="494"/>
      <c r="HQE72" s="494"/>
      <c r="HQF72" s="494"/>
      <c r="HQG72" s="494"/>
      <c r="HQH72" s="494"/>
      <c r="HQI72" s="494"/>
      <c r="HQJ72" s="494"/>
      <c r="HQK72" s="494"/>
      <c r="HQL72" s="494"/>
      <c r="HQM72" s="494"/>
      <c r="HQN72" s="494"/>
      <c r="HQO72" s="494"/>
      <c r="HQP72" s="494"/>
      <c r="HQQ72" s="494"/>
      <c r="HQR72" s="494"/>
      <c r="HQS72" s="494"/>
      <c r="HQT72" s="494"/>
      <c r="HQU72" s="494"/>
      <c r="HQV72" s="494"/>
      <c r="HQW72" s="494"/>
      <c r="HQX72" s="494"/>
      <c r="HQY72" s="494"/>
      <c r="HQZ72" s="494"/>
      <c r="HRA72" s="494"/>
      <c r="HRB72" s="494"/>
      <c r="HRC72" s="494"/>
      <c r="HRD72" s="494"/>
      <c r="HRE72" s="494"/>
      <c r="HRF72" s="494"/>
      <c r="HRG72" s="494"/>
      <c r="HRH72" s="494"/>
      <c r="HRI72" s="494"/>
      <c r="HRJ72" s="494"/>
      <c r="HRK72" s="494"/>
      <c r="HRL72" s="494"/>
      <c r="HRM72" s="494"/>
      <c r="HRN72" s="494"/>
      <c r="HRO72" s="494"/>
      <c r="HRP72" s="494"/>
      <c r="HRQ72" s="494"/>
      <c r="HRR72" s="494"/>
      <c r="HRS72" s="494"/>
      <c r="HRT72" s="494"/>
      <c r="HRU72" s="494"/>
      <c r="HRV72" s="494"/>
      <c r="HRW72" s="494"/>
      <c r="HRX72" s="494"/>
      <c r="HRY72" s="494"/>
      <c r="HRZ72" s="494"/>
      <c r="HSA72" s="494"/>
      <c r="HSB72" s="494"/>
      <c r="HSC72" s="494"/>
      <c r="HSD72" s="494"/>
      <c r="HSE72" s="494"/>
      <c r="HSF72" s="494"/>
      <c r="HSG72" s="494"/>
      <c r="HSH72" s="494"/>
      <c r="HSI72" s="494"/>
      <c r="HSJ72" s="494"/>
      <c r="HSK72" s="494"/>
      <c r="HSL72" s="494"/>
      <c r="HSM72" s="494"/>
      <c r="HSN72" s="494"/>
      <c r="HSO72" s="494"/>
      <c r="HSP72" s="494"/>
      <c r="HSQ72" s="494"/>
      <c r="HSR72" s="494"/>
      <c r="HSS72" s="494"/>
      <c r="HST72" s="494"/>
      <c r="HSU72" s="494"/>
      <c r="HSV72" s="494"/>
      <c r="HSW72" s="494"/>
      <c r="HSX72" s="494"/>
      <c r="HSY72" s="494"/>
      <c r="HSZ72" s="494"/>
      <c r="HTA72" s="494"/>
      <c r="HTB72" s="494"/>
      <c r="HTC72" s="494"/>
      <c r="HTD72" s="494"/>
      <c r="HTE72" s="494"/>
      <c r="HTF72" s="494"/>
      <c r="HTG72" s="494"/>
      <c r="HTH72" s="494"/>
      <c r="HTI72" s="494"/>
      <c r="HTJ72" s="494"/>
      <c r="HTK72" s="494"/>
      <c r="HTL72" s="494"/>
      <c r="HTM72" s="494"/>
      <c r="HTN72" s="494"/>
      <c r="HTO72" s="494"/>
      <c r="HTP72" s="494"/>
      <c r="HTQ72" s="494"/>
      <c r="HTR72" s="494"/>
      <c r="HTS72" s="494"/>
      <c r="HTT72" s="494"/>
      <c r="HTU72" s="494"/>
      <c r="HTV72" s="494"/>
      <c r="HTW72" s="494"/>
      <c r="HTX72" s="494"/>
      <c r="HTY72" s="494"/>
      <c r="HTZ72" s="494"/>
      <c r="HUA72" s="494"/>
      <c r="HUB72" s="494"/>
      <c r="HUC72" s="494"/>
      <c r="HUD72" s="494"/>
      <c r="HUE72" s="494"/>
      <c r="HUF72" s="494"/>
      <c r="HUG72" s="494"/>
      <c r="HUH72" s="494"/>
      <c r="HUI72" s="494"/>
      <c r="HUJ72" s="494"/>
      <c r="HUK72" s="494"/>
      <c r="HUL72" s="494"/>
      <c r="HUM72" s="494"/>
      <c r="HUN72" s="494"/>
      <c r="HUO72" s="494"/>
      <c r="HUP72" s="494"/>
      <c r="HUQ72" s="494"/>
      <c r="HUR72" s="494"/>
      <c r="HUS72" s="494"/>
      <c r="HUT72" s="494"/>
      <c r="HUU72" s="494"/>
      <c r="HUV72" s="494"/>
      <c r="HUW72" s="494"/>
      <c r="HUX72" s="494"/>
      <c r="HUY72" s="494"/>
      <c r="HUZ72" s="494"/>
      <c r="HVA72" s="494"/>
      <c r="HVB72" s="494"/>
      <c r="HVC72" s="494"/>
      <c r="HVD72" s="494"/>
      <c r="HVE72" s="494"/>
      <c r="HVF72" s="494"/>
      <c r="HVG72" s="494"/>
      <c r="HVH72" s="494"/>
      <c r="HVI72" s="494"/>
      <c r="HVJ72" s="494"/>
      <c r="HVK72" s="494"/>
      <c r="HVL72" s="494"/>
      <c r="HVM72" s="494"/>
      <c r="HVN72" s="494"/>
      <c r="HVO72" s="494"/>
      <c r="HVP72" s="494"/>
      <c r="HVQ72" s="494"/>
      <c r="HVR72" s="494"/>
      <c r="HVS72" s="494"/>
      <c r="HVT72" s="494"/>
      <c r="HVU72" s="494"/>
      <c r="HVV72" s="494"/>
      <c r="HVW72" s="494"/>
      <c r="HVX72" s="494"/>
      <c r="HVY72" s="494"/>
      <c r="HVZ72" s="494"/>
      <c r="HWA72" s="494"/>
      <c r="HWB72" s="494"/>
      <c r="HWC72" s="494"/>
      <c r="HWD72" s="494"/>
      <c r="HWE72" s="494"/>
      <c r="HWF72" s="494"/>
      <c r="HWG72" s="494"/>
      <c r="HWH72" s="494"/>
      <c r="HWI72" s="494"/>
      <c r="HWJ72" s="494"/>
      <c r="HWK72" s="494"/>
      <c r="HWL72" s="494"/>
      <c r="HWM72" s="494"/>
      <c r="HWN72" s="494"/>
      <c r="HWO72" s="494"/>
      <c r="HWP72" s="494"/>
      <c r="HWQ72" s="494"/>
      <c r="HWR72" s="494"/>
      <c r="HWS72" s="494"/>
      <c r="HWT72" s="494"/>
      <c r="HWU72" s="494"/>
      <c r="HWV72" s="494"/>
      <c r="HWW72" s="494"/>
      <c r="HWX72" s="494"/>
      <c r="HWY72" s="494"/>
      <c r="HWZ72" s="494"/>
      <c r="HXA72" s="494"/>
      <c r="HXB72" s="494"/>
      <c r="HXC72" s="494"/>
      <c r="HXD72" s="494"/>
      <c r="HXE72" s="494"/>
      <c r="HXF72" s="494"/>
      <c r="HXG72" s="494"/>
      <c r="HXH72" s="494"/>
      <c r="HXI72" s="494"/>
      <c r="HXJ72" s="494"/>
      <c r="HXK72" s="494"/>
      <c r="HXL72" s="494"/>
      <c r="HXM72" s="494"/>
      <c r="HXN72" s="494"/>
      <c r="HXO72" s="494"/>
      <c r="HXP72" s="494"/>
      <c r="HXQ72" s="494"/>
      <c r="HXR72" s="494"/>
      <c r="HXS72" s="494"/>
      <c r="HXT72" s="494"/>
      <c r="HXU72" s="494"/>
      <c r="HXV72" s="494"/>
      <c r="HXW72" s="494"/>
      <c r="HXX72" s="494"/>
      <c r="HXY72" s="494"/>
      <c r="HXZ72" s="494"/>
      <c r="HYA72" s="494"/>
      <c r="HYB72" s="494"/>
      <c r="HYC72" s="494"/>
      <c r="HYD72" s="494"/>
      <c r="HYE72" s="494"/>
      <c r="HYF72" s="494"/>
      <c r="HYG72" s="494"/>
      <c r="HYH72" s="494"/>
      <c r="HYI72" s="494"/>
      <c r="HYJ72" s="494"/>
      <c r="HYK72" s="494"/>
      <c r="HYL72" s="494"/>
      <c r="HYM72" s="494"/>
      <c r="HYN72" s="494"/>
      <c r="HYO72" s="494"/>
      <c r="HYP72" s="494"/>
      <c r="HYQ72" s="494"/>
      <c r="HYR72" s="494"/>
      <c r="HYS72" s="494"/>
      <c r="HYT72" s="494"/>
      <c r="HYU72" s="494"/>
      <c r="HYV72" s="494"/>
      <c r="HYW72" s="494"/>
      <c r="HYX72" s="494"/>
      <c r="HYY72" s="494"/>
      <c r="HYZ72" s="494"/>
      <c r="HZA72" s="494"/>
      <c r="HZB72" s="494"/>
      <c r="HZC72" s="494"/>
      <c r="HZD72" s="494"/>
      <c r="HZE72" s="494"/>
      <c r="HZF72" s="494"/>
      <c r="HZG72" s="494"/>
      <c r="HZH72" s="494"/>
      <c r="HZI72" s="494"/>
      <c r="HZJ72" s="494"/>
      <c r="HZK72" s="494"/>
      <c r="HZL72" s="494"/>
      <c r="HZM72" s="494"/>
      <c r="HZN72" s="494"/>
      <c r="HZO72" s="494"/>
      <c r="HZP72" s="494"/>
      <c r="HZQ72" s="494"/>
      <c r="HZR72" s="494"/>
      <c r="HZS72" s="494"/>
      <c r="HZT72" s="494"/>
      <c r="HZU72" s="494"/>
      <c r="HZV72" s="494"/>
      <c r="HZW72" s="494"/>
      <c r="HZX72" s="494"/>
      <c r="HZY72" s="494"/>
      <c r="HZZ72" s="494"/>
      <c r="IAA72" s="494"/>
      <c r="IAB72" s="494"/>
      <c r="IAC72" s="494"/>
      <c r="IAD72" s="494"/>
      <c r="IAE72" s="494"/>
      <c r="IAF72" s="494"/>
      <c r="IAG72" s="494"/>
      <c r="IAH72" s="494"/>
      <c r="IAI72" s="494"/>
      <c r="IAJ72" s="494"/>
      <c r="IAK72" s="494"/>
      <c r="IAL72" s="494"/>
      <c r="IAM72" s="494"/>
      <c r="IAN72" s="494"/>
      <c r="IAO72" s="494"/>
      <c r="IAP72" s="494"/>
      <c r="IAQ72" s="494"/>
      <c r="IAR72" s="494"/>
      <c r="IAS72" s="494"/>
      <c r="IAT72" s="494"/>
      <c r="IAU72" s="494"/>
      <c r="IAV72" s="494"/>
      <c r="IAW72" s="494"/>
      <c r="IAX72" s="494"/>
      <c r="IAY72" s="494"/>
      <c r="IAZ72" s="494"/>
      <c r="IBA72" s="494"/>
      <c r="IBB72" s="494"/>
      <c r="IBC72" s="494"/>
      <c r="IBD72" s="494"/>
      <c r="IBE72" s="494"/>
      <c r="IBF72" s="494"/>
      <c r="IBG72" s="494"/>
      <c r="IBH72" s="494"/>
      <c r="IBI72" s="494"/>
      <c r="IBJ72" s="494"/>
      <c r="IBK72" s="494"/>
      <c r="IBL72" s="494"/>
      <c r="IBM72" s="494"/>
      <c r="IBN72" s="494"/>
      <c r="IBO72" s="494"/>
      <c r="IBP72" s="494"/>
      <c r="IBQ72" s="494"/>
      <c r="IBR72" s="494"/>
      <c r="IBS72" s="494"/>
      <c r="IBT72" s="494"/>
      <c r="IBU72" s="494"/>
      <c r="IBV72" s="494"/>
      <c r="IBW72" s="494"/>
      <c r="IBX72" s="494"/>
      <c r="IBY72" s="494"/>
      <c r="IBZ72" s="494"/>
      <c r="ICA72" s="494"/>
      <c r="ICB72" s="494"/>
      <c r="ICC72" s="494"/>
      <c r="ICD72" s="494"/>
      <c r="ICE72" s="494"/>
      <c r="ICF72" s="494"/>
      <c r="ICG72" s="494"/>
      <c r="ICH72" s="494"/>
      <c r="ICI72" s="494"/>
      <c r="ICJ72" s="494"/>
      <c r="ICK72" s="494"/>
      <c r="ICL72" s="494"/>
      <c r="ICM72" s="494"/>
      <c r="ICN72" s="494"/>
      <c r="ICO72" s="494"/>
      <c r="ICP72" s="494"/>
      <c r="ICQ72" s="494"/>
      <c r="ICR72" s="494"/>
      <c r="ICS72" s="494"/>
      <c r="ICT72" s="494"/>
      <c r="ICU72" s="494"/>
      <c r="ICV72" s="494"/>
      <c r="ICW72" s="494"/>
      <c r="ICX72" s="494"/>
      <c r="ICY72" s="494"/>
      <c r="ICZ72" s="494"/>
      <c r="IDA72" s="494"/>
      <c r="IDB72" s="494"/>
      <c r="IDC72" s="494"/>
      <c r="IDD72" s="494"/>
      <c r="IDE72" s="494"/>
      <c r="IDF72" s="494"/>
      <c r="IDG72" s="494"/>
      <c r="IDH72" s="494"/>
      <c r="IDI72" s="494"/>
      <c r="IDJ72" s="494"/>
      <c r="IDK72" s="494"/>
      <c r="IDL72" s="494"/>
      <c r="IDM72" s="494"/>
      <c r="IDN72" s="494"/>
      <c r="IDO72" s="494"/>
      <c r="IDP72" s="494"/>
      <c r="IDQ72" s="494"/>
      <c r="IDR72" s="494"/>
      <c r="IDS72" s="494"/>
      <c r="IDT72" s="494"/>
      <c r="IDU72" s="494"/>
      <c r="IDV72" s="494"/>
      <c r="IDW72" s="494"/>
      <c r="IDX72" s="494"/>
      <c r="IDY72" s="494"/>
      <c r="IDZ72" s="494"/>
      <c r="IEA72" s="494"/>
      <c r="IEB72" s="494"/>
      <c r="IEC72" s="494"/>
      <c r="IED72" s="494"/>
      <c r="IEE72" s="494"/>
      <c r="IEF72" s="494"/>
      <c r="IEG72" s="494"/>
      <c r="IEH72" s="494"/>
      <c r="IEI72" s="494"/>
      <c r="IEJ72" s="494"/>
      <c r="IEK72" s="494"/>
      <c r="IEL72" s="494"/>
      <c r="IEM72" s="494"/>
      <c r="IEN72" s="494"/>
      <c r="IEO72" s="494"/>
      <c r="IEP72" s="494"/>
      <c r="IEQ72" s="494"/>
      <c r="IER72" s="494"/>
      <c r="IES72" s="494"/>
      <c r="IET72" s="494"/>
      <c r="IEU72" s="494"/>
      <c r="IEV72" s="494"/>
      <c r="IEW72" s="494"/>
      <c r="IEX72" s="494"/>
      <c r="IEY72" s="494"/>
      <c r="IEZ72" s="494"/>
      <c r="IFA72" s="494"/>
      <c r="IFB72" s="494"/>
      <c r="IFC72" s="494"/>
      <c r="IFD72" s="494"/>
      <c r="IFE72" s="494"/>
      <c r="IFF72" s="494"/>
      <c r="IFG72" s="494"/>
      <c r="IFH72" s="494"/>
      <c r="IFI72" s="494"/>
      <c r="IFJ72" s="494"/>
      <c r="IFK72" s="494"/>
      <c r="IFL72" s="494"/>
      <c r="IFM72" s="494"/>
      <c r="IFN72" s="494"/>
      <c r="IFO72" s="494"/>
      <c r="IFP72" s="494"/>
      <c r="IFQ72" s="494"/>
      <c r="IFR72" s="494"/>
      <c r="IFS72" s="494"/>
      <c r="IFT72" s="494"/>
      <c r="IFU72" s="494"/>
      <c r="IFV72" s="494"/>
      <c r="IFW72" s="494"/>
      <c r="IFX72" s="494"/>
      <c r="IFY72" s="494"/>
      <c r="IFZ72" s="494"/>
      <c r="IGA72" s="494"/>
      <c r="IGB72" s="494"/>
      <c r="IGC72" s="494"/>
      <c r="IGD72" s="494"/>
      <c r="IGE72" s="494"/>
      <c r="IGF72" s="494"/>
      <c r="IGG72" s="494"/>
      <c r="IGH72" s="494"/>
      <c r="IGI72" s="494"/>
      <c r="IGJ72" s="494"/>
      <c r="IGK72" s="494"/>
      <c r="IGL72" s="494"/>
      <c r="IGM72" s="494"/>
      <c r="IGN72" s="494"/>
      <c r="IGO72" s="494"/>
      <c r="IGP72" s="494"/>
      <c r="IGQ72" s="494"/>
      <c r="IGR72" s="494"/>
      <c r="IGS72" s="494"/>
      <c r="IGT72" s="494"/>
      <c r="IGU72" s="494"/>
      <c r="IGV72" s="494"/>
      <c r="IGW72" s="494"/>
      <c r="IGX72" s="494"/>
      <c r="IGY72" s="494"/>
      <c r="IGZ72" s="494"/>
      <c r="IHA72" s="494"/>
      <c r="IHB72" s="494"/>
      <c r="IHC72" s="494"/>
      <c r="IHD72" s="494"/>
      <c r="IHE72" s="494"/>
      <c r="IHF72" s="494"/>
      <c r="IHG72" s="494"/>
      <c r="IHH72" s="494"/>
      <c r="IHI72" s="494"/>
      <c r="IHJ72" s="494"/>
      <c r="IHK72" s="494"/>
      <c r="IHL72" s="494"/>
      <c r="IHM72" s="494"/>
      <c r="IHN72" s="494"/>
      <c r="IHO72" s="494"/>
      <c r="IHP72" s="494"/>
      <c r="IHQ72" s="494"/>
      <c r="IHR72" s="494"/>
      <c r="IHS72" s="494"/>
      <c r="IHT72" s="494"/>
      <c r="IHU72" s="494"/>
      <c r="IHV72" s="494"/>
      <c r="IHW72" s="494"/>
      <c r="IHX72" s="494"/>
      <c r="IHY72" s="494"/>
      <c r="IHZ72" s="494"/>
      <c r="IIA72" s="494"/>
      <c r="IIB72" s="494"/>
      <c r="IIC72" s="494"/>
      <c r="IID72" s="494"/>
      <c r="IIE72" s="494"/>
      <c r="IIF72" s="494"/>
      <c r="IIG72" s="494"/>
      <c r="IIH72" s="494"/>
      <c r="III72" s="494"/>
      <c r="IIJ72" s="494"/>
      <c r="IIK72" s="494"/>
      <c r="IIL72" s="494"/>
      <c r="IIM72" s="494"/>
      <c r="IIN72" s="494"/>
      <c r="IIO72" s="494"/>
      <c r="IIP72" s="494"/>
      <c r="IIQ72" s="494"/>
      <c r="IIR72" s="494"/>
      <c r="IIS72" s="494"/>
      <c r="IIT72" s="494"/>
      <c r="IIU72" s="494"/>
      <c r="IIV72" s="494"/>
      <c r="IIW72" s="494"/>
      <c r="IIX72" s="494"/>
      <c r="IIY72" s="494"/>
      <c r="IIZ72" s="494"/>
      <c r="IJA72" s="494"/>
      <c r="IJB72" s="494"/>
      <c r="IJC72" s="494"/>
      <c r="IJD72" s="494"/>
      <c r="IJE72" s="494"/>
      <c r="IJF72" s="494"/>
      <c r="IJG72" s="494"/>
      <c r="IJH72" s="494"/>
      <c r="IJI72" s="494"/>
      <c r="IJJ72" s="494"/>
      <c r="IJK72" s="494"/>
      <c r="IJL72" s="494"/>
      <c r="IJM72" s="494"/>
      <c r="IJN72" s="494"/>
      <c r="IJO72" s="494"/>
      <c r="IJP72" s="494"/>
      <c r="IJQ72" s="494"/>
      <c r="IJR72" s="494"/>
      <c r="IJS72" s="494"/>
      <c r="IJT72" s="494"/>
      <c r="IJU72" s="494"/>
      <c r="IJV72" s="494"/>
      <c r="IJW72" s="494"/>
      <c r="IJX72" s="494"/>
      <c r="IJY72" s="494"/>
      <c r="IJZ72" s="494"/>
      <c r="IKA72" s="494"/>
      <c r="IKB72" s="494"/>
      <c r="IKC72" s="494"/>
      <c r="IKD72" s="494"/>
      <c r="IKE72" s="494"/>
      <c r="IKF72" s="494"/>
      <c r="IKG72" s="494"/>
      <c r="IKH72" s="494"/>
      <c r="IKI72" s="494"/>
      <c r="IKJ72" s="494"/>
      <c r="IKK72" s="494"/>
      <c r="IKL72" s="494"/>
      <c r="IKM72" s="494"/>
      <c r="IKN72" s="494"/>
      <c r="IKO72" s="494"/>
      <c r="IKP72" s="494"/>
      <c r="IKQ72" s="494"/>
      <c r="IKR72" s="494"/>
      <c r="IKS72" s="494"/>
      <c r="IKT72" s="494"/>
      <c r="IKU72" s="494"/>
      <c r="IKV72" s="494"/>
      <c r="IKW72" s="494"/>
      <c r="IKX72" s="494"/>
      <c r="IKY72" s="494"/>
      <c r="IKZ72" s="494"/>
      <c r="ILA72" s="494"/>
      <c r="ILB72" s="494"/>
      <c r="ILC72" s="494"/>
      <c r="ILD72" s="494"/>
      <c r="ILE72" s="494"/>
      <c r="ILF72" s="494"/>
      <c r="ILG72" s="494"/>
      <c r="ILH72" s="494"/>
      <c r="ILI72" s="494"/>
      <c r="ILJ72" s="494"/>
      <c r="ILK72" s="494"/>
      <c r="ILL72" s="494"/>
      <c r="ILM72" s="494"/>
      <c r="ILN72" s="494"/>
      <c r="ILO72" s="494"/>
      <c r="ILP72" s="494"/>
      <c r="ILQ72" s="494"/>
      <c r="ILR72" s="494"/>
      <c r="ILS72" s="494"/>
      <c r="ILT72" s="494"/>
      <c r="ILU72" s="494"/>
      <c r="ILV72" s="494"/>
      <c r="ILW72" s="494"/>
      <c r="ILX72" s="494"/>
      <c r="ILY72" s="494"/>
      <c r="ILZ72" s="494"/>
      <c r="IMA72" s="494"/>
      <c r="IMB72" s="494"/>
      <c r="IMC72" s="494"/>
      <c r="IMD72" s="494"/>
      <c r="IME72" s="494"/>
      <c r="IMF72" s="494"/>
      <c r="IMG72" s="494"/>
      <c r="IMH72" s="494"/>
      <c r="IMI72" s="494"/>
      <c r="IMJ72" s="494"/>
      <c r="IMK72" s="494"/>
      <c r="IML72" s="494"/>
      <c r="IMM72" s="494"/>
      <c r="IMN72" s="494"/>
      <c r="IMO72" s="494"/>
      <c r="IMP72" s="494"/>
      <c r="IMQ72" s="494"/>
      <c r="IMR72" s="494"/>
      <c r="IMS72" s="494"/>
      <c r="IMT72" s="494"/>
      <c r="IMU72" s="494"/>
      <c r="IMV72" s="494"/>
      <c r="IMW72" s="494"/>
      <c r="IMX72" s="494"/>
      <c r="IMY72" s="494"/>
      <c r="IMZ72" s="494"/>
      <c r="INA72" s="494"/>
      <c r="INB72" s="494"/>
      <c r="INC72" s="494"/>
      <c r="IND72" s="494"/>
      <c r="INE72" s="494"/>
      <c r="INF72" s="494"/>
      <c r="ING72" s="494"/>
      <c r="INH72" s="494"/>
      <c r="INI72" s="494"/>
      <c r="INJ72" s="494"/>
      <c r="INK72" s="494"/>
      <c r="INL72" s="494"/>
      <c r="INM72" s="494"/>
      <c r="INN72" s="494"/>
      <c r="INO72" s="494"/>
      <c r="INP72" s="494"/>
      <c r="INQ72" s="494"/>
      <c r="INR72" s="494"/>
      <c r="INS72" s="494"/>
      <c r="INT72" s="494"/>
      <c r="INU72" s="494"/>
      <c r="INV72" s="494"/>
      <c r="INW72" s="494"/>
      <c r="INX72" s="494"/>
      <c r="INY72" s="494"/>
      <c r="INZ72" s="494"/>
      <c r="IOA72" s="494"/>
      <c r="IOB72" s="494"/>
      <c r="IOC72" s="494"/>
      <c r="IOD72" s="494"/>
      <c r="IOE72" s="494"/>
      <c r="IOF72" s="494"/>
      <c r="IOG72" s="494"/>
      <c r="IOH72" s="494"/>
      <c r="IOI72" s="494"/>
      <c r="IOJ72" s="494"/>
      <c r="IOK72" s="494"/>
      <c r="IOL72" s="494"/>
      <c r="IOM72" s="494"/>
      <c r="ION72" s="494"/>
      <c r="IOO72" s="494"/>
      <c r="IOP72" s="494"/>
      <c r="IOQ72" s="494"/>
      <c r="IOR72" s="494"/>
      <c r="IOS72" s="494"/>
      <c r="IOT72" s="494"/>
      <c r="IOU72" s="494"/>
      <c r="IOV72" s="494"/>
      <c r="IOW72" s="494"/>
      <c r="IOX72" s="494"/>
      <c r="IOY72" s="494"/>
      <c r="IOZ72" s="494"/>
      <c r="IPA72" s="494"/>
      <c r="IPB72" s="494"/>
      <c r="IPC72" s="494"/>
      <c r="IPD72" s="494"/>
      <c r="IPE72" s="494"/>
      <c r="IPF72" s="494"/>
      <c r="IPG72" s="494"/>
      <c r="IPH72" s="494"/>
      <c r="IPI72" s="494"/>
      <c r="IPJ72" s="494"/>
      <c r="IPK72" s="494"/>
      <c r="IPL72" s="494"/>
      <c r="IPM72" s="494"/>
      <c r="IPN72" s="494"/>
      <c r="IPO72" s="494"/>
      <c r="IPP72" s="494"/>
      <c r="IPQ72" s="494"/>
      <c r="IPR72" s="494"/>
      <c r="IPS72" s="494"/>
      <c r="IPT72" s="494"/>
      <c r="IPU72" s="494"/>
      <c r="IPV72" s="494"/>
      <c r="IPW72" s="494"/>
      <c r="IPX72" s="494"/>
      <c r="IPY72" s="494"/>
      <c r="IPZ72" s="494"/>
      <c r="IQA72" s="494"/>
      <c r="IQB72" s="494"/>
      <c r="IQC72" s="494"/>
      <c r="IQD72" s="494"/>
      <c r="IQE72" s="494"/>
      <c r="IQF72" s="494"/>
      <c r="IQG72" s="494"/>
      <c r="IQH72" s="494"/>
      <c r="IQI72" s="494"/>
      <c r="IQJ72" s="494"/>
      <c r="IQK72" s="494"/>
      <c r="IQL72" s="494"/>
      <c r="IQM72" s="494"/>
      <c r="IQN72" s="494"/>
      <c r="IQO72" s="494"/>
      <c r="IQP72" s="494"/>
      <c r="IQQ72" s="494"/>
      <c r="IQR72" s="494"/>
      <c r="IQS72" s="494"/>
      <c r="IQT72" s="494"/>
      <c r="IQU72" s="494"/>
      <c r="IQV72" s="494"/>
      <c r="IQW72" s="494"/>
      <c r="IQX72" s="494"/>
      <c r="IQY72" s="494"/>
      <c r="IQZ72" s="494"/>
      <c r="IRA72" s="494"/>
      <c r="IRB72" s="494"/>
      <c r="IRC72" s="494"/>
      <c r="IRD72" s="494"/>
      <c r="IRE72" s="494"/>
      <c r="IRF72" s="494"/>
      <c r="IRG72" s="494"/>
      <c r="IRH72" s="494"/>
      <c r="IRI72" s="494"/>
      <c r="IRJ72" s="494"/>
      <c r="IRK72" s="494"/>
      <c r="IRL72" s="494"/>
      <c r="IRM72" s="494"/>
      <c r="IRN72" s="494"/>
      <c r="IRO72" s="494"/>
      <c r="IRP72" s="494"/>
      <c r="IRQ72" s="494"/>
      <c r="IRR72" s="494"/>
      <c r="IRS72" s="494"/>
      <c r="IRT72" s="494"/>
      <c r="IRU72" s="494"/>
      <c r="IRV72" s="494"/>
      <c r="IRW72" s="494"/>
      <c r="IRX72" s="494"/>
      <c r="IRY72" s="494"/>
      <c r="IRZ72" s="494"/>
      <c r="ISA72" s="494"/>
      <c r="ISB72" s="494"/>
      <c r="ISC72" s="494"/>
      <c r="ISD72" s="494"/>
      <c r="ISE72" s="494"/>
      <c r="ISF72" s="494"/>
      <c r="ISG72" s="494"/>
      <c r="ISH72" s="494"/>
      <c r="ISI72" s="494"/>
      <c r="ISJ72" s="494"/>
      <c r="ISK72" s="494"/>
      <c r="ISL72" s="494"/>
      <c r="ISM72" s="494"/>
      <c r="ISN72" s="494"/>
      <c r="ISO72" s="494"/>
      <c r="ISP72" s="494"/>
      <c r="ISQ72" s="494"/>
      <c r="ISR72" s="494"/>
      <c r="ISS72" s="494"/>
      <c r="IST72" s="494"/>
      <c r="ISU72" s="494"/>
      <c r="ISV72" s="494"/>
      <c r="ISW72" s="494"/>
      <c r="ISX72" s="494"/>
      <c r="ISY72" s="494"/>
      <c r="ISZ72" s="494"/>
      <c r="ITA72" s="494"/>
      <c r="ITB72" s="494"/>
      <c r="ITC72" s="494"/>
      <c r="ITD72" s="494"/>
      <c r="ITE72" s="494"/>
      <c r="ITF72" s="494"/>
      <c r="ITG72" s="494"/>
      <c r="ITH72" s="494"/>
      <c r="ITI72" s="494"/>
      <c r="ITJ72" s="494"/>
      <c r="ITK72" s="494"/>
      <c r="ITL72" s="494"/>
      <c r="ITM72" s="494"/>
      <c r="ITN72" s="494"/>
      <c r="ITO72" s="494"/>
      <c r="ITP72" s="494"/>
      <c r="ITQ72" s="494"/>
      <c r="ITR72" s="494"/>
      <c r="ITS72" s="494"/>
      <c r="ITT72" s="494"/>
      <c r="ITU72" s="494"/>
      <c r="ITV72" s="494"/>
      <c r="ITW72" s="494"/>
      <c r="ITX72" s="494"/>
      <c r="ITY72" s="494"/>
      <c r="ITZ72" s="494"/>
      <c r="IUA72" s="494"/>
      <c r="IUB72" s="494"/>
      <c r="IUC72" s="494"/>
      <c r="IUD72" s="494"/>
      <c r="IUE72" s="494"/>
      <c r="IUF72" s="494"/>
      <c r="IUG72" s="494"/>
      <c r="IUH72" s="494"/>
      <c r="IUI72" s="494"/>
      <c r="IUJ72" s="494"/>
      <c r="IUK72" s="494"/>
      <c r="IUL72" s="494"/>
      <c r="IUM72" s="494"/>
      <c r="IUN72" s="494"/>
      <c r="IUO72" s="494"/>
      <c r="IUP72" s="494"/>
      <c r="IUQ72" s="494"/>
      <c r="IUR72" s="494"/>
      <c r="IUS72" s="494"/>
      <c r="IUT72" s="494"/>
      <c r="IUU72" s="494"/>
      <c r="IUV72" s="494"/>
      <c r="IUW72" s="494"/>
      <c r="IUX72" s="494"/>
      <c r="IUY72" s="494"/>
      <c r="IUZ72" s="494"/>
      <c r="IVA72" s="494"/>
      <c r="IVB72" s="494"/>
      <c r="IVC72" s="494"/>
      <c r="IVD72" s="494"/>
      <c r="IVE72" s="494"/>
      <c r="IVF72" s="494"/>
      <c r="IVG72" s="494"/>
      <c r="IVH72" s="494"/>
      <c r="IVI72" s="494"/>
      <c r="IVJ72" s="494"/>
      <c r="IVK72" s="494"/>
      <c r="IVL72" s="494"/>
      <c r="IVM72" s="494"/>
      <c r="IVN72" s="494"/>
      <c r="IVO72" s="494"/>
      <c r="IVP72" s="494"/>
      <c r="IVQ72" s="494"/>
      <c r="IVR72" s="494"/>
      <c r="IVS72" s="494"/>
      <c r="IVT72" s="494"/>
      <c r="IVU72" s="494"/>
      <c r="IVV72" s="494"/>
      <c r="IVW72" s="494"/>
      <c r="IVX72" s="494"/>
      <c r="IVY72" s="494"/>
      <c r="IVZ72" s="494"/>
      <c r="IWA72" s="494"/>
      <c r="IWB72" s="494"/>
      <c r="IWC72" s="494"/>
      <c r="IWD72" s="494"/>
      <c r="IWE72" s="494"/>
      <c r="IWF72" s="494"/>
      <c r="IWG72" s="494"/>
      <c r="IWH72" s="494"/>
      <c r="IWI72" s="494"/>
      <c r="IWJ72" s="494"/>
      <c r="IWK72" s="494"/>
      <c r="IWL72" s="494"/>
      <c r="IWM72" s="494"/>
      <c r="IWN72" s="494"/>
      <c r="IWO72" s="494"/>
      <c r="IWP72" s="494"/>
      <c r="IWQ72" s="494"/>
      <c r="IWR72" s="494"/>
      <c r="IWS72" s="494"/>
      <c r="IWT72" s="494"/>
      <c r="IWU72" s="494"/>
      <c r="IWV72" s="494"/>
      <c r="IWW72" s="494"/>
      <c r="IWX72" s="494"/>
      <c r="IWY72" s="494"/>
      <c r="IWZ72" s="494"/>
      <c r="IXA72" s="494"/>
      <c r="IXB72" s="494"/>
      <c r="IXC72" s="494"/>
      <c r="IXD72" s="494"/>
      <c r="IXE72" s="494"/>
      <c r="IXF72" s="494"/>
      <c r="IXG72" s="494"/>
      <c r="IXH72" s="494"/>
      <c r="IXI72" s="494"/>
      <c r="IXJ72" s="494"/>
      <c r="IXK72" s="494"/>
      <c r="IXL72" s="494"/>
      <c r="IXM72" s="494"/>
      <c r="IXN72" s="494"/>
      <c r="IXO72" s="494"/>
      <c r="IXP72" s="494"/>
      <c r="IXQ72" s="494"/>
      <c r="IXR72" s="494"/>
      <c r="IXS72" s="494"/>
      <c r="IXT72" s="494"/>
      <c r="IXU72" s="494"/>
      <c r="IXV72" s="494"/>
      <c r="IXW72" s="494"/>
      <c r="IXX72" s="494"/>
      <c r="IXY72" s="494"/>
      <c r="IXZ72" s="494"/>
      <c r="IYA72" s="494"/>
      <c r="IYB72" s="494"/>
      <c r="IYC72" s="494"/>
      <c r="IYD72" s="494"/>
      <c r="IYE72" s="494"/>
      <c r="IYF72" s="494"/>
      <c r="IYG72" s="494"/>
      <c r="IYH72" s="494"/>
      <c r="IYI72" s="494"/>
      <c r="IYJ72" s="494"/>
      <c r="IYK72" s="494"/>
      <c r="IYL72" s="494"/>
      <c r="IYM72" s="494"/>
      <c r="IYN72" s="494"/>
      <c r="IYO72" s="494"/>
      <c r="IYP72" s="494"/>
      <c r="IYQ72" s="494"/>
      <c r="IYR72" s="494"/>
      <c r="IYS72" s="494"/>
      <c r="IYT72" s="494"/>
      <c r="IYU72" s="494"/>
      <c r="IYV72" s="494"/>
      <c r="IYW72" s="494"/>
      <c r="IYX72" s="494"/>
      <c r="IYY72" s="494"/>
      <c r="IYZ72" s="494"/>
      <c r="IZA72" s="494"/>
      <c r="IZB72" s="494"/>
      <c r="IZC72" s="494"/>
      <c r="IZD72" s="494"/>
      <c r="IZE72" s="494"/>
      <c r="IZF72" s="494"/>
      <c r="IZG72" s="494"/>
      <c r="IZH72" s="494"/>
      <c r="IZI72" s="494"/>
      <c r="IZJ72" s="494"/>
      <c r="IZK72" s="494"/>
      <c r="IZL72" s="494"/>
      <c r="IZM72" s="494"/>
      <c r="IZN72" s="494"/>
      <c r="IZO72" s="494"/>
      <c r="IZP72" s="494"/>
      <c r="IZQ72" s="494"/>
      <c r="IZR72" s="494"/>
      <c r="IZS72" s="494"/>
      <c r="IZT72" s="494"/>
      <c r="IZU72" s="494"/>
      <c r="IZV72" s="494"/>
      <c r="IZW72" s="494"/>
      <c r="IZX72" s="494"/>
      <c r="IZY72" s="494"/>
      <c r="IZZ72" s="494"/>
      <c r="JAA72" s="494"/>
      <c r="JAB72" s="494"/>
      <c r="JAC72" s="494"/>
      <c r="JAD72" s="494"/>
      <c r="JAE72" s="494"/>
      <c r="JAF72" s="494"/>
      <c r="JAG72" s="494"/>
      <c r="JAH72" s="494"/>
      <c r="JAI72" s="494"/>
      <c r="JAJ72" s="494"/>
      <c r="JAK72" s="494"/>
      <c r="JAL72" s="494"/>
      <c r="JAM72" s="494"/>
      <c r="JAN72" s="494"/>
      <c r="JAO72" s="494"/>
      <c r="JAP72" s="494"/>
      <c r="JAQ72" s="494"/>
      <c r="JAR72" s="494"/>
      <c r="JAS72" s="494"/>
      <c r="JAT72" s="494"/>
      <c r="JAU72" s="494"/>
      <c r="JAV72" s="494"/>
      <c r="JAW72" s="494"/>
      <c r="JAX72" s="494"/>
      <c r="JAY72" s="494"/>
      <c r="JAZ72" s="494"/>
      <c r="JBA72" s="494"/>
      <c r="JBB72" s="494"/>
      <c r="JBC72" s="494"/>
      <c r="JBD72" s="494"/>
      <c r="JBE72" s="494"/>
      <c r="JBF72" s="494"/>
      <c r="JBG72" s="494"/>
      <c r="JBH72" s="494"/>
      <c r="JBI72" s="494"/>
      <c r="JBJ72" s="494"/>
      <c r="JBK72" s="494"/>
      <c r="JBL72" s="494"/>
      <c r="JBM72" s="494"/>
      <c r="JBN72" s="494"/>
      <c r="JBO72" s="494"/>
      <c r="JBP72" s="494"/>
      <c r="JBQ72" s="494"/>
      <c r="JBR72" s="494"/>
      <c r="JBS72" s="494"/>
      <c r="JBT72" s="494"/>
      <c r="JBU72" s="494"/>
      <c r="JBV72" s="494"/>
      <c r="JBW72" s="494"/>
      <c r="JBX72" s="494"/>
      <c r="JBY72" s="494"/>
      <c r="JBZ72" s="494"/>
      <c r="JCA72" s="494"/>
      <c r="JCB72" s="494"/>
      <c r="JCC72" s="494"/>
      <c r="JCD72" s="494"/>
      <c r="JCE72" s="494"/>
      <c r="JCF72" s="494"/>
      <c r="JCG72" s="494"/>
      <c r="JCH72" s="494"/>
      <c r="JCI72" s="494"/>
      <c r="JCJ72" s="494"/>
      <c r="JCK72" s="494"/>
      <c r="JCL72" s="494"/>
      <c r="JCM72" s="494"/>
      <c r="JCN72" s="494"/>
      <c r="JCO72" s="494"/>
      <c r="JCP72" s="494"/>
      <c r="JCQ72" s="494"/>
      <c r="JCR72" s="494"/>
      <c r="JCS72" s="494"/>
      <c r="JCT72" s="494"/>
      <c r="JCU72" s="494"/>
      <c r="JCV72" s="494"/>
      <c r="JCW72" s="494"/>
      <c r="JCX72" s="494"/>
      <c r="JCY72" s="494"/>
      <c r="JCZ72" s="494"/>
      <c r="JDA72" s="494"/>
      <c r="JDB72" s="494"/>
      <c r="JDC72" s="494"/>
      <c r="JDD72" s="494"/>
      <c r="JDE72" s="494"/>
      <c r="JDF72" s="494"/>
      <c r="JDG72" s="494"/>
      <c r="JDH72" s="494"/>
      <c r="JDI72" s="494"/>
      <c r="JDJ72" s="494"/>
      <c r="JDK72" s="494"/>
      <c r="JDL72" s="494"/>
      <c r="JDM72" s="494"/>
      <c r="JDN72" s="494"/>
      <c r="JDO72" s="494"/>
      <c r="JDP72" s="494"/>
      <c r="JDQ72" s="494"/>
      <c r="JDR72" s="494"/>
      <c r="JDS72" s="494"/>
      <c r="JDT72" s="494"/>
      <c r="JDU72" s="494"/>
      <c r="JDV72" s="494"/>
      <c r="JDW72" s="494"/>
      <c r="JDX72" s="494"/>
      <c r="JDY72" s="494"/>
      <c r="JDZ72" s="494"/>
      <c r="JEA72" s="494"/>
      <c r="JEB72" s="494"/>
      <c r="JEC72" s="494"/>
      <c r="JED72" s="494"/>
      <c r="JEE72" s="494"/>
      <c r="JEF72" s="494"/>
      <c r="JEG72" s="494"/>
      <c r="JEH72" s="494"/>
      <c r="JEI72" s="494"/>
      <c r="JEJ72" s="494"/>
      <c r="JEK72" s="494"/>
      <c r="JEL72" s="494"/>
      <c r="JEM72" s="494"/>
      <c r="JEN72" s="494"/>
      <c r="JEO72" s="494"/>
      <c r="JEP72" s="494"/>
      <c r="JEQ72" s="494"/>
      <c r="JER72" s="494"/>
      <c r="JES72" s="494"/>
      <c r="JET72" s="494"/>
      <c r="JEU72" s="494"/>
      <c r="JEV72" s="494"/>
      <c r="JEW72" s="494"/>
      <c r="JEX72" s="494"/>
      <c r="JEY72" s="494"/>
      <c r="JEZ72" s="494"/>
      <c r="JFA72" s="494"/>
      <c r="JFB72" s="494"/>
      <c r="JFC72" s="494"/>
      <c r="JFD72" s="494"/>
      <c r="JFE72" s="494"/>
      <c r="JFF72" s="494"/>
      <c r="JFG72" s="494"/>
      <c r="JFH72" s="494"/>
      <c r="JFI72" s="494"/>
      <c r="JFJ72" s="494"/>
      <c r="JFK72" s="494"/>
      <c r="JFL72" s="494"/>
      <c r="JFM72" s="494"/>
      <c r="JFN72" s="494"/>
      <c r="JFO72" s="494"/>
      <c r="JFP72" s="494"/>
      <c r="JFQ72" s="494"/>
      <c r="JFR72" s="494"/>
      <c r="JFS72" s="494"/>
      <c r="JFT72" s="494"/>
      <c r="JFU72" s="494"/>
      <c r="JFV72" s="494"/>
      <c r="JFW72" s="494"/>
      <c r="JFX72" s="494"/>
      <c r="JFY72" s="494"/>
      <c r="JFZ72" s="494"/>
      <c r="JGA72" s="494"/>
      <c r="JGB72" s="494"/>
      <c r="JGC72" s="494"/>
      <c r="JGD72" s="494"/>
      <c r="JGE72" s="494"/>
      <c r="JGF72" s="494"/>
      <c r="JGG72" s="494"/>
      <c r="JGH72" s="494"/>
      <c r="JGI72" s="494"/>
      <c r="JGJ72" s="494"/>
      <c r="JGK72" s="494"/>
      <c r="JGL72" s="494"/>
      <c r="JGM72" s="494"/>
      <c r="JGN72" s="494"/>
      <c r="JGO72" s="494"/>
      <c r="JGP72" s="494"/>
      <c r="JGQ72" s="494"/>
      <c r="JGR72" s="494"/>
      <c r="JGS72" s="494"/>
      <c r="JGT72" s="494"/>
      <c r="JGU72" s="494"/>
      <c r="JGV72" s="494"/>
      <c r="JGW72" s="494"/>
      <c r="JGX72" s="494"/>
      <c r="JGY72" s="494"/>
      <c r="JGZ72" s="494"/>
      <c r="JHA72" s="494"/>
      <c r="JHB72" s="494"/>
      <c r="JHC72" s="494"/>
      <c r="JHD72" s="494"/>
      <c r="JHE72" s="494"/>
      <c r="JHF72" s="494"/>
      <c r="JHG72" s="494"/>
      <c r="JHH72" s="494"/>
      <c r="JHI72" s="494"/>
      <c r="JHJ72" s="494"/>
      <c r="JHK72" s="494"/>
      <c r="JHL72" s="494"/>
      <c r="JHM72" s="494"/>
      <c r="JHN72" s="494"/>
      <c r="JHO72" s="494"/>
      <c r="JHP72" s="494"/>
      <c r="JHQ72" s="494"/>
      <c r="JHR72" s="494"/>
      <c r="JHS72" s="494"/>
      <c r="JHT72" s="494"/>
      <c r="JHU72" s="494"/>
      <c r="JHV72" s="494"/>
      <c r="JHW72" s="494"/>
      <c r="JHX72" s="494"/>
      <c r="JHY72" s="494"/>
      <c r="JHZ72" s="494"/>
      <c r="JIA72" s="494"/>
      <c r="JIB72" s="494"/>
      <c r="JIC72" s="494"/>
      <c r="JID72" s="494"/>
      <c r="JIE72" s="494"/>
      <c r="JIF72" s="494"/>
      <c r="JIG72" s="494"/>
      <c r="JIH72" s="494"/>
      <c r="JII72" s="494"/>
      <c r="JIJ72" s="494"/>
      <c r="JIK72" s="494"/>
      <c r="JIL72" s="494"/>
      <c r="JIM72" s="494"/>
      <c r="JIN72" s="494"/>
      <c r="JIO72" s="494"/>
      <c r="JIP72" s="494"/>
      <c r="JIQ72" s="494"/>
      <c r="JIR72" s="494"/>
      <c r="JIS72" s="494"/>
      <c r="JIT72" s="494"/>
      <c r="JIU72" s="494"/>
      <c r="JIV72" s="494"/>
      <c r="JIW72" s="494"/>
      <c r="JIX72" s="494"/>
      <c r="JIY72" s="494"/>
      <c r="JIZ72" s="494"/>
      <c r="JJA72" s="494"/>
      <c r="JJB72" s="494"/>
      <c r="JJC72" s="494"/>
      <c r="JJD72" s="494"/>
      <c r="JJE72" s="494"/>
      <c r="JJF72" s="494"/>
      <c r="JJG72" s="494"/>
      <c r="JJH72" s="494"/>
      <c r="JJI72" s="494"/>
      <c r="JJJ72" s="494"/>
      <c r="JJK72" s="494"/>
      <c r="JJL72" s="494"/>
      <c r="JJM72" s="494"/>
      <c r="JJN72" s="494"/>
      <c r="JJO72" s="494"/>
      <c r="JJP72" s="494"/>
      <c r="JJQ72" s="494"/>
      <c r="JJR72" s="494"/>
      <c r="JJS72" s="494"/>
      <c r="JJT72" s="494"/>
      <c r="JJU72" s="494"/>
      <c r="JJV72" s="494"/>
      <c r="JJW72" s="494"/>
      <c r="JJX72" s="494"/>
      <c r="JJY72" s="494"/>
      <c r="JJZ72" s="494"/>
      <c r="JKA72" s="494"/>
      <c r="JKB72" s="494"/>
      <c r="JKC72" s="494"/>
      <c r="JKD72" s="494"/>
      <c r="JKE72" s="494"/>
      <c r="JKF72" s="494"/>
      <c r="JKG72" s="494"/>
      <c r="JKH72" s="494"/>
      <c r="JKI72" s="494"/>
      <c r="JKJ72" s="494"/>
      <c r="JKK72" s="494"/>
      <c r="JKL72" s="494"/>
      <c r="JKM72" s="494"/>
      <c r="JKN72" s="494"/>
      <c r="JKO72" s="494"/>
      <c r="JKP72" s="494"/>
      <c r="JKQ72" s="494"/>
      <c r="JKR72" s="494"/>
      <c r="JKS72" s="494"/>
      <c r="JKT72" s="494"/>
      <c r="JKU72" s="494"/>
      <c r="JKV72" s="494"/>
      <c r="JKW72" s="494"/>
      <c r="JKX72" s="494"/>
      <c r="JKY72" s="494"/>
      <c r="JKZ72" s="494"/>
      <c r="JLA72" s="494"/>
      <c r="JLB72" s="494"/>
      <c r="JLC72" s="494"/>
      <c r="JLD72" s="494"/>
      <c r="JLE72" s="494"/>
      <c r="JLF72" s="494"/>
      <c r="JLG72" s="494"/>
      <c r="JLH72" s="494"/>
      <c r="JLI72" s="494"/>
      <c r="JLJ72" s="494"/>
      <c r="JLK72" s="494"/>
      <c r="JLL72" s="494"/>
      <c r="JLM72" s="494"/>
      <c r="JLN72" s="494"/>
      <c r="JLO72" s="494"/>
      <c r="JLP72" s="494"/>
      <c r="JLQ72" s="494"/>
      <c r="JLR72" s="494"/>
      <c r="JLS72" s="494"/>
      <c r="JLT72" s="494"/>
      <c r="JLU72" s="494"/>
      <c r="JLV72" s="494"/>
      <c r="JLW72" s="494"/>
      <c r="JLX72" s="494"/>
      <c r="JLY72" s="494"/>
      <c r="JLZ72" s="494"/>
      <c r="JMA72" s="494"/>
      <c r="JMB72" s="494"/>
      <c r="JMC72" s="494"/>
      <c r="JMD72" s="494"/>
      <c r="JME72" s="494"/>
      <c r="JMF72" s="494"/>
      <c r="JMG72" s="494"/>
      <c r="JMH72" s="494"/>
      <c r="JMI72" s="494"/>
      <c r="JMJ72" s="494"/>
      <c r="JMK72" s="494"/>
      <c r="JML72" s="494"/>
      <c r="JMM72" s="494"/>
      <c r="JMN72" s="494"/>
      <c r="JMO72" s="494"/>
      <c r="JMP72" s="494"/>
      <c r="JMQ72" s="494"/>
      <c r="JMR72" s="494"/>
      <c r="JMS72" s="494"/>
      <c r="JMT72" s="494"/>
      <c r="JMU72" s="494"/>
      <c r="JMV72" s="494"/>
      <c r="JMW72" s="494"/>
      <c r="JMX72" s="494"/>
      <c r="JMY72" s="494"/>
      <c r="JMZ72" s="494"/>
      <c r="JNA72" s="494"/>
      <c r="JNB72" s="494"/>
      <c r="JNC72" s="494"/>
      <c r="JND72" s="494"/>
      <c r="JNE72" s="494"/>
      <c r="JNF72" s="494"/>
      <c r="JNG72" s="494"/>
      <c r="JNH72" s="494"/>
      <c r="JNI72" s="494"/>
      <c r="JNJ72" s="494"/>
      <c r="JNK72" s="494"/>
      <c r="JNL72" s="494"/>
      <c r="JNM72" s="494"/>
      <c r="JNN72" s="494"/>
      <c r="JNO72" s="494"/>
      <c r="JNP72" s="494"/>
      <c r="JNQ72" s="494"/>
      <c r="JNR72" s="494"/>
      <c r="JNS72" s="494"/>
      <c r="JNT72" s="494"/>
      <c r="JNU72" s="494"/>
      <c r="JNV72" s="494"/>
      <c r="JNW72" s="494"/>
      <c r="JNX72" s="494"/>
      <c r="JNY72" s="494"/>
      <c r="JNZ72" s="494"/>
      <c r="JOA72" s="494"/>
      <c r="JOB72" s="494"/>
      <c r="JOC72" s="494"/>
      <c r="JOD72" s="494"/>
      <c r="JOE72" s="494"/>
      <c r="JOF72" s="494"/>
      <c r="JOG72" s="494"/>
      <c r="JOH72" s="494"/>
      <c r="JOI72" s="494"/>
      <c r="JOJ72" s="494"/>
      <c r="JOK72" s="494"/>
      <c r="JOL72" s="494"/>
      <c r="JOM72" s="494"/>
      <c r="JON72" s="494"/>
      <c r="JOO72" s="494"/>
      <c r="JOP72" s="494"/>
      <c r="JOQ72" s="494"/>
      <c r="JOR72" s="494"/>
      <c r="JOS72" s="494"/>
      <c r="JOT72" s="494"/>
      <c r="JOU72" s="494"/>
      <c r="JOV72" s="494"/>
      <c r="JOW72" s="494"/>
      <c r="JOX72" s="494"/>
      <c r="JOY72" s="494"/>
      <c r="JOZ72" s="494"/>
      <c r="JPA72" s="494"/>
      <c r="JPB72" s="494"/>
      <c r="JPC72" s="494"/>
      <c r="JPD72" s="494"/>
      <c r="JPE72" s="494"/>
      <c r="JPF72" s="494"/>
      <c r="JPG72" s="494"/>
      <c r="JPH72" s="494"/>
      <c r="JPI72" s="494"/>
      <c r="JPJ72" s="494"/>
      <c r="JPK72" s="494"/>
      <c r="JPL72" s="494"/>
      <c r="JPM72" s="494"/>
      <c r="JPN72" s="494"/>
      <c r="JPO72" s="494"/>
      <c r="JPP72" s="494"/>
      <c r="JPQ72" s="494"/>
      <c r="JPR72" s="494"/>
      <c r="JPS72" s="494"/>
      <c r="JPT72" s="494"/>
      <c r="JPU72" s="494"/>
      <c r="JPV72" s="494"/>
      <c r="JPW72" s="494"/>
      <c r="JPX72" s="494"/>
      <c r="JPY72" s="494"/>
      <c r="JPZ72" s="494"/>
      <c r="JQA72" s="494"/>
      <c r="JQB72" s="494"/>
      <c r="JQC72" s="494"/>
      <c r="JQD72" s="494"/>
      <c r="JQE72" s="494"/>
      <c r="JQF72" s="494"/>
      <c r="JQG72" s="494"/>
      <c r="JQH72" s="494"/>
      <c r="JQI72" s="494"/>
      <c r="JQJ72" s="494"/>
      <c r="JQK72" s="494"/>
      <c r="JQL72" s="494"/>
      <c r="JQM72" s="494"/>
      <c r="JQN72" s="494"/>
      <c r="JQO72" s="494"/>
      <c r="JQP72" s="494"/>
      <c r="JQQ72" s="494"/>
      <c r="JQR72" s="494"/>
      <c r="JQS72" s="494"/>
      <c r="JQT72" s="494"/>
      <c r="JQU72" s="494"/>
      <c r="JQV72" s="494"/>
      <c r="JQW72" s="494"/>
      <c r="JQX72" s="494"/>
      <c r="JQY72" s="494"/>
      <c r="JQZ72" s="494"/>
      <c r="JRA72" s="494"/>
      <c r="JRB72" s="494"/>
      <c r="JRC72" s="494"/>
      <c r="JRD72" s="494"/>
      <c r="JRE72" s="494"/>
      <c r="JRF72" s="494"/>
      <c r="JRG72" s="494"/>
      <c r="JRH72" s="494"/>
      <c r="JRI72" s="494"/>
      <c r="JRJ72" s="494"/>
      <c r="JRK72" s="494"/>
      <c r="JRL72" s="494"/>
      <c r="JRM72" s="494"/>
      <c r="JRN72" s="494"/>
      <c r="JRO72" s="494"/>
      <c r="JRP72" s="494"/>
      <c r="JRQ72" s="494"/>
      <c r="JRR72" s="494"/>
      <c r="JRS72" s="494"/>
      <c r="JRT72" s="494"/>
      <c r="JRU72" s="494"/>
      <c r="JRV72" s="494"/>
      <c r="JRW72" s="494"/>
      <c r="JRX72" s="494"/>
      <c r="JRY72" s="494"/>
      <c r="JRZ72" s="494"/>
      <c r="JSA72" s="494"/>
      <c r="JSB72" s="494"/>
      <c r="JSC72" s="494"/>
      <c r="JSD72" s="494"/>
      <c r="JSE72" s="494"/>
      <c r="JSF72" s="494"/>
      <c r="JSG72" s="494"/>
      <c r="JSH72" s="494"/>
      <c r="JSI72" s="494"/>
      <c r="JSJ72" s="494"/>
      <c r="JSK72" s="494"/>
      <c r="JSL72" s="494"/>
      <c r="JSM72" s="494"/>
      <c r="JSN72" s="494"/>
      <c r="JSO72" s="494"/>
      <c r="JSP72" s="494"/>
      <c r="JSQ72" s="494"/>
      <c r="JSR72" s="494"/>
      <c r="JSS72" s="494"/>
      <c r="JST72" s="494"/>
      <c r="JSU72" s="494"/>
      <c r="JSV72" s="494"/>
      <c r="JSW72" s="494"/>
      <c r="JSX72" s="494"/>
      <c r="JSY72" s="494"/>
      <c r="JSZ72" s="494"/>
      <c r="JTA72" s="494"/>
      <c r="JTB72" s="494"/>
      <c r="JTC72" s="494"/>
      <c r="JTD72" s="494"/>
      <c r="JTE72" s="494"/>
      <c r="JTF72" s="494"/>
      <c r="JTG72" s="494"/>
      <c r="JTH72" s="494"/>
      <c r="JTI72" s="494"/>
      <c r="JTJ72" s="494"/>
      <c r="JTK72" s="494"/>
      <c r="JTL72" s="494"/>
      <c r="JTM72" s="494"/>
      <c r="JTN72" s="494"/>
      <c r="JTO72" s="494"/>
      <c r="JTP72" s="494"/>
      <c r="JTQ72" s="494"/>
      <c r="JTR72" s="494"/>
      <c r="JTS72" s="494"/>
      <c r="JTT72" s="494"/>
      <c r="JTU72" s="494"/>
      <c r="JTV72" s="494"/>
      <c r="JTW72" s="494"/>
      <c r="JTX72" s="494"/>
      <c r="JTY72" s="494"/>
      <c r="JTZ72" s="494"/>
      <c r="JUA72" s="494"/>
      <c r="JUB72" s="494"/>
      <c r="JUC72" s="494"/>
      <c r="JUD72" s="494"/>
      <c r="JUE72" s="494"/>
      <c r="JUF72" s="494"/>
      <c r="JUG72" s="494"/>
      <c r="JUH72" s="494"/>
      <c r="JUI72" s="494"/>
      <c r="JUJ72" s="494"/>
      <c r="JUK72" s="494"/>
      <c r="JUL72" s="494"/>
      <c r="JUM72" s="494"/>
      <c r="JUN72" s="494"/>
      <c r="JUO72" s="494"/>
      <c r="JUP72" s="494"/>
      <c r="JUQ72" s="494"/>
      <c r="JUR72" s="494"/>
      <c r="JUS72" s="494"/>
      <c r="JUT72" s="494"/>
      <c r="JUU72" s="494"/>
      <c r="JUV72" s="494"/>
      <c r="JUW72" s="494"/>
      <c r="JUX72" s="494"/>
      <c r="JUY72" s="494"/>
      <c r="JUZ72" s="494"/>
      <c r="JVA72" s="494"/>
      <c r="JVB72" s="494"/>
      <c r="JVC72" s="494"/>
      <c r="JVD72" s="494"/>
      <c r="JVE72" s="494"/>
      <c r="JVF72" s="494"/>
      <c r="JVG72" s="494"/>
      <c r="JVH72" s="494"/>
      <c r="JVI72" s="494"/>
      <c r="JVJ72" s="494"/>
      <c r="JVK72" s="494"/>
      <c r="JVL72" s="494"/>
      <c r="JVM72" s="494"/>
      <c r="JVN72" s="494"/>
      <c r="JVO72" s="494"/>
      <c r="JVP72" s="494"/>
      <c r="JVQ72" s="494"/>
      <c r="JVR72" s="494"/>
      <c r="JVS72" s="494"/>
      <c r="JVT72" s="494"/>
      <c r="JVU72" s="494"/>
      <c r="JVV72" s="494"/>
      <c r="JVW72" s="494"/>
      <c r="JVX72" s="494"/>
      <c r="JVY72" s="494"/>
      <c r="JVZ72" s="494"/>
      <c r="JWA72" s="494"/>
      <c r="JWB72" s="494"/>
      <c r="JWC72" s="494"/>
      <c r="JWD72" s="494"/>
      <c r="JWE72" s="494"/>
      <c r="JWF72" s="494"/>
      <c r="JWG72" s="494"/>
      <c r="JWH72" s="494"/>
      <c r="JWI72" s="494"/>
      <c r="JWJ72" s="494"/>
      <c r="JWK72" s="494"/>
      <c r="JWL72" s="494"/>
      <c r="JWM72" s="494"/>
      <c r="JWN72" s="494"/>
      <c r="JWO72" s="494"/>
      <c r="JWP72" s="494"/>
      <c r="JWQ72" s="494"/>
      <c r="JWR72" s="494"/>
      <c r="JWS72" s="494"/>
      <c r="JWT72" s="494"/>
      <c r="JWU72" s="494"/>
      <c r="JWV72" s="494"/>
      <c r="JWW72" s="494"/>
      <c r="JWX72" s="494"/>
      <c r="JWY72" s="494"/>
      <c r="JWZ72" s="494"/>
      <c r="JXA72" s="494"/>
      <c r="JXB72" s="494"/>
      <c r="JXC72" s="494"/>
      <c r="JXD72" s="494"/>
      <c r="JXE72" s="494"/>
      <c r="JXF72" s="494"/>
      <c r="JXG72" s="494"/>
      <c r="JXH72" s="494"/>
      <c r="JXI72" s="494"/>
      <c r="JXJ72" s="494"/>
      <c r="JXK72" s="494"/>
      <c r="JXL72" s="494"/>
      <c r="JXM72" s="494"/>
      <c r="JXN72" s="494"/>
      <c r="JXO72" s="494"/>
      <c r="JXP72" s="494"/>
      <c r="JXQ72" s="494"/>
      <c r="JXR72" s="494"/>
      <c r="JXS72" s="494"/>
      <c r="JXT72" s="494"/>
      <c r="JXU72" s="494"/>
      <c r="JXV72" s="494"/>
      <c r="JXW72" s="494"/>
      <c r="JXX72" s="494"/>
      <c r="JXY72" s="494"/>
      <c r="JXZ72" s="494"/>
      <c r="JYA72" s="494"/>
      <c r="JYB72" s="494"/>
      <c r="JYC72" s="494"/>
      <c r="JYD72" s="494"/>
      <c r="JYE72" s="494"/>
      <c r="JYF72" s="494"/>
      <c r="JYG72" s="494"/>
      <c r="JYH72" s="494"/>
      <c r="JYI72" s="494"/>
      <c r="JYJ72" s="494"/>
      <c r="JYK72" s="494"/>
      <c r="JYL72" s="494"/>
      <c r="JYM72" s="494"/>
      <c r="JYN72" s="494"/>
      <c r="JYO72" s="494"/>
      <c r="JYP72" s="494"/>
      <c r="JYQ72" s="494"/>
      <c r="JYR72" s="494"/>
      <c r="JYS72" s="494"/>
      <c r="JYT72" s="494"/>
      <c r="JYU72" s="494"/>
      <c r="JYV72" s="494"/>
      <c r="JYW72" s="494"/>
      <c r="JYX72" s="494"/>
      <c r="JYY72" s="494"/>
      <c r="JYZ72" s="494"/>
      <c r="JZA72" s="494"/>
      <c r="JZB72" s="494"/>
      <c r="JZC72" s="494"/>
      <c r="JZD72" s="494"/>
      <c r="JZE72" s="494"/>
      <c r="JZF72" s="494"/>
      <c r="JZG72" s="494"/>
      <c r="JZH72" s="494"/>
      <c r="JZI72" s="494"/>
      <c r="JZJ72" s="494"/>
      <c r="JZK72" s="494"/>
      <c r="JZL72" s="494"/>
      <c r="JZM72" s="494"/>
      <c r="JZN72" s="494"/>
      <c r="JZO72" s="494"/>
      <c r="JZP72" s="494"/>
      <c r="JZQ72" s="494"/>
      <c r="JZR72" s="494"/>
      <c r="JZS72" s="494"/>
      <c r="JZT72" s="494"/>
      <c r="JZU72" s="494"/>
      <c r="JZV72" s="494"/>
      <c r="JZW72" s="494"/>
      <c r="JZX72" s="494"/>
      <c r="JZY72" s="494"/>
      <c r="JZZ72" s="494"/>
      <c r="KAA72" s="494"/>
      <c r="KAB72" s="494"/>
      <c r="KAC72" s="494"/>
      <c r="KAD72" s="494"/>
      <c r="KAE72" s="494"/>
      <c r="KAF72" s="494"/>
      <c r="KAG72" s="494"/>
      <c r="KAH72" s="494"/>
      <c r="KAI72" s="494"/>
      <c r="KAJ72" s="494"/>
      <c r="KAK72" s="494"/>
      <c r="KAL72" s="494"/>
      <c r="KAM72" s="494"/>
      <c r="KAN72" s="494"/>
      <c r="KAO72" s="494"/>
      <c r="KAP72" s="494"/>
      <c r="KAQ72" s="494"/>
      <c r="KAR72" s="494"/>
      <c r="KAS72" s="494"/>
      <c r="KAT72" s="494"/>
      <c r="KAU72" s="494"/>
      <c r="KAV72" s="494"/>
      <c r="KAW72" s="494"/>
      <c r="KAX72" s="494"/>
      <c r="KAY72" s="494"/>
      <c r="KAZ72" s="494"/>
      <c r="KBA72" s="494"/>
      <c r="KBB72" s="494"/>
      <c r="KBC72" s="494"/>
      <c r="KBD72" s="494"/>
      <c r="KBE72" s="494"/>
      <c r="KBF72" s="494"/>
      <c r="KBG72" s="494"/>
      <c r="KBH72" s="494"/>
      <c r="KBI72" s="494"/>
      <c r="KBJ72" s="494"/>
      <c r="KBK72" s="494"/>
      <c r="KBL72" s="494"/>
      <c r="KBM72" s="494"/>
      <c r="KBN72" s="494"/>
      <c r="KBO72" s="494"/>
      <c r="KBP72" s="494"/>
      <c r="KBQ72" s="494"/>
      <c r="KBR72" s="494"/>
      <c r="KBS72" s="494"/>
      <c r="KBT72" s="494"/>
      <c r="KBU72" s="494"/>
      <c r="KBV72" s="494"/>
      <c r="KBW72" s="494"/>
      <c r="KBX72" s="494"/>
      <c r="KBY72" s="494"/>
      <c r="KBZ72" s="494"/>
      <c r="KCA72" s="494"/>
      <c r="KCB72" s="494"/>
      <c r="KCC72" s="494"/>
      <c r="KCD72" s="494"/>
      <c r="KCE72" s="494"/>
      <c r="KCF72" s="494"/>
      <c r="KCG72" s="494"/>
      <c r="KCH72" s="494"/>
      <c r="KCI72" s="494"/>
      <c r="KCJ72" s="494"/>
      <c r="KCK72" s="494"/>
      <c r="KCL72" s="494"/>
      <c r="KCM72" s="494"/>
      <c r="KCN72" s="494"/>
      <c r="KCO72" s="494"/>
      <c r="KCP72" s="494"/>
      <c r="KCQ72" s="494"/>
      <c r="KCR72" s="494"/>
      <c r="KCS72" s="494"/>
      <c r="KCT72" s="494"/>
      <c r="KCU72" s="494"/>
      <c r="KCV72" s="494"/>
      <c r="KCW72" s="494"/>
      <c r="KCX72" s="494"/>
      <c r="KCY72" s="494"/>
      <c r="KCZ72" s="494"/>
      <c r="KDA72" s="494"/>
      <c r="KDB72" s="494"/>
      <c r="KDC72" s="494"/>
      <c r="KDD72" s="494"/>
      <c r="KDE72" s="494"/>
      <c r="KDF72" s="494"/>
      <c r="KDG72" s="494"/>
      <c r="KDH72" s="494"/>
      <c r="KDI72" s="494"/>
      <c r="KDJ72" s="494"/>
      <c r="KDK72" s="494"/>
      <c r="KDL72" s="494"/>
      <c r="KDM72" s="494"/>
      <c r="KDN72" s="494"/>
      <c r="KDO72" s="494"/>
      <c r="KDP72" s="494"/>
      <c r="KDQ72" s="494"/>
      <c r="KDR72" s="494"/>
      <c r="KDS72" s="494"/>
      <c r="KDT72" s="494"/>
      <c r="KDU72" s="494"/>
      <c r="KDV72" s="494"/>
      <c r="KDW72" s="494"/>
      <c r="KDX72" s="494"/>
      <c r="KDY72" s="494"/>
      <c r="KDZ72" s="494"/>
      <c r="KEA72" s="494"/>
      <c r="KEB72" s="494"/>
      <c r="KEC72" s="494"/>
      <c r="KED72" s="494"/>
      <c r="KEE72" s="494"/>
      <c r="KEF72" s="494"/>
      <c r="KEG72" s="494"/>
      <c r="KEH72" s="494"/>
      <c r="KEI72" s="494"/>
      <c r="KEJ72" s="494"/>
      <c r="KEK72" s="494"/>
      <c r="KEL72" s="494"/>
      <c r="KEM72" s="494"/>
    </row>
    <row r="73" spans="1:7580" s="1583" customFormat="1" ht="15.75" x14ac:dyDescent="0.2">
      <c r="A73" s="1583">
        <v>82</v>
      </c>
      <c r="B73" s="1636" t="s">
        <v>408</v>
      </c>
      <c r="C73" s="1637">
        <v>49600</v>
      </c>
      <c r="D73" s="1586" t="s">
        <v>234</v>
      </c>
      <c r="E73" s="1586"/>
      <c r="F73" s="1588" t="s">
        <v>239</v>
      </c>
      <c r="G73" s="1675" t="s">
        <v>42</v>
      </c>
      <c r="H73" s="1030">
        <v>6</v>
      </c>
      <c r="I73" s="1030">
        <v>6</v>
      </c>
      <c r="J73" s="1030">
        <f t="shared" si="19"/>
        <v>6</v>
      </c>
      <c r="K73" s="1030">
        <f t="shared" si="20"/>
        <v>6</v>
      </c>
      <c r="L73" s="1590"/>
      <c r="M73" s="1590"/>
      <c r="N73" s="1590">
        <f>TRUNC(SUM(L73:M73)/2,0)</f>
        <v>0</v>
      </c>
      <c r="O73" s="1590"/>
      <c r="P73" s="1590"/>
      <c r="Q73" s="1592">
        <f t="shared" si="24"/>
        <v>2</v>
      </c>
      <c r="R73" s="1590"/>
      <c r="S73" s="1590"/>
      <c r="T73" s="1590"/>
      <c r="U73" s="1590"/>
      <c r="V73" s="1592"/>
      <c r="W73" s="1590"/>
      <c r="X73" s="1590"/>
      <c r="Y73" s="1590"/>
      <c r="Z73" s="1590"/>
      <c r="AA73" s="1590"/>
      <c r="AB73" s="1590"/>
      <c r="AC73" s="1590"/>
      <c r="AD73" s="1590"/>
      <c r="AE73" s="1590"/>
      <c r="AF73" s="1590"/>
      <c r="AG73" s="1590"/>
      <c r="AH73" s="1030">
        <v>36</v>
      </c>
      <c r="AI73" s="1601"/>
      <c r="AJ73" s="1602">
        <f>SUM(N73:AI73)+K73</f>
        <v>44</v>
      </c>
      <c r="AK73" s="1596"/>
      <c r="AL73" s="1597">
        <f>+IF(D73="PC",1,0)</f>
        <v>1</v>
      </c>
      <c r="AM73" s="1588"/>
      <c r="AN73" s="1588"/>
      <c r="AO73" s="1597">
        <f>+IF(G73="S",5,+IF(D73="PM",10,12))</f>
        <v>12</v>
      </c>
      <c r="AP73" s="1598">
        <f>+C73*AO73*AJ73</f>
        <v>26188800</v>
      </c>
      <c r="AQ73" s="1598">
        <v>115008</v>
      </c>
      <c r="AR73" s="1598">
        <v>340620</v>
      </c>
      <c r="AS73" s="1598"/>
      <c r="AT73" s="1598"/>
      <c r="AU73" s="1597"/>
    </row>
    <row r="74" spans="1:7580" ht="15.75" x14ac:dyDescent="0.2">
      <c r="A74" s="9">
        <v>83</v>
      </c>
      <c r="B74" s="392" t="s">
        <v>262</v>
      </c>
      <c r="C74" s="454"/>
      <c r="D74" s="444"/>
      <c r="E74" s="444"/>
      <c r="F74" s="413"/>
      <c r="G74" s="441"/>
      <c r="H74" s="528"/>
      <c r="I74" s="528"/>
      <c r="J74" s="528"/>
      <c r="K74" s="528"/>
      <c r="L74" s="396"/>
      <c r="M74" s="396"/>
      <c r="N74" s="396">
        <f>TRUNC(SUM(L74:M74)/2,0)</f>
        <v>0</v>
      </c>
      <c r="O74" s="550"/>
      <c r="P74" s="415"/>
      <c r="Q74" s="1060">
        <f t="shared" si="24"/>
        <v>0</v>
      </c>
      <c r="R74" s="550"/>
      <c r="S74" s="550"/>
      <c r="T74" s="415"/>
      <c r="U74" s="550"/>
      <c r="V74" s="1065"/>
      <c r="W74" s="550"/>
      <c r="X74" s="550"/>
      <c r="Y74" s="550"/>
      <c r="Z74" s="550"/>
      <c r="AA74" s="550"/>
      <c r="AB74" s="415"/>
      <c r="AC74" s="415"/>
      <c r="AD74" s="415"/>
      <c r="AE74" s="551"/>
      <c r="AF74" s="415"/>
      <c r="AG74" s="551"/>
      <c r="AH74" s="415"/>
      <c r="AI74" s="446"/>
      <c r="AJ74" s="1014"/>
      <c r="AK74" s="447"/>
      <c r="AL74" s="448"/>
      <c r="AM74" s="449"/>
      <c r="AN74" s="449"/>
      <c r="AO74" s="450"/>
      <c r="AP74" s="451"/>
      <c r="AQ74" s="451"/>
      <c r="AR74" s="451"/>
      <c r="AS74" s="452"/>
      <c r="AT74" s="451"/>
      <c r="AU74" s="450"/>
      <c r="KEN74" s="1"/>
    </row>
    <row r="75" spans="1:7580" s="1640" customFormat="1" ht="15.75" x14ac:dyDescent="0.2">
      <c r="A75" s="1583">
        <v>84</v>
      </c>
      <c r="B75" s="1600" t="s">
        <v>263</v>
      </c>
      <c r="C75" s="1606">
        <v>59200</v>
      </c>
      <c r="D75" s="1586" t="s">
        <v>234</v>
      </c>
      <c r="E75" s="1586"/>
      <c r="F75" s="1588" t="s">
        <v>241</v>
      </c>
      <c r="G75" s="1588" t="s">
        <v>242</v>
      </c>
      <c r="H75" s="1030">
        <v>4</v>
      </c>
      <c r="I75" s="1030"/>
      <c r="J75" s="1030">
        <f t="shared" ref="J75:J80" si="25">IF(G75="A",(H75+I75)/2,H75+I75)</f>
        <v>4</v>
      </c>
      <c r="K75" s="1030">
        <f t="shared" ref="K75:K80" si="26">TRUNC(J75,0)</f>
        <v>4</v>
      </c>
      <c r="L75" s="1590"/>
      <c r="M75" s="1590"/>
      <c r="N75" s="1590">
        <f>TRUNC(SUM(L75:M75)/2,0)</f>
        <v>0</v>
      </c>
      <c r="O75" s="1590"/>
      <c r="P75" s="1590"/>
      <c r="Q75" s="1592">
        <f t="shared" si="24"/>
        <v>1</v>
      </c>
      <c r="R75" s="1590"/>
      <c r="S75" s="1590"/>
      <c r="T75" s="1590"/>
      <c r="U75" s="1590"/>
      <c r="V75" s="1592"/>
      <c r="W75" s="1590"/>
      <c r="X75" s="1590"/>
      <c r="Y75" s="1590"/>
      <c r="Z75" s="1590"/>
      <c r="AA75" s="1590"/>
      <c r="AB75" s="1590"/>
      <c r="AC75" s="1590"/>
      <c r="AD75" s="1590"/>
      <c r="AE75" s="1590"/>
      <c r="AF75" s="1590"/>
      <c r="AG75" s="1590"/>
      <c r="AH75" s="1590"/>
      <c r="AI75" s="1601"/>
      <c r="AJ75" s="1602">
        <f>SUM(N75:AI75)+K75</f>
        <v>5</v>
      </c>
      <c r="AK75" s="1596"/>
      <c r="AL75" s="1597">
        <f>+IF(D75="PC",1,0)</f>
        <v>1</v>
      </c>
      <c r="AM75" s="1588">
        <f>IF(D75="PC", +IF(AJ75&gt;17,1,0),0)</f>
        <v>0</v>
      </c>
      <c r="AN75" s="1588">
        <f>IF(E75="CA",1,0)</f>
        <v>0</v>
      </c>
      <c r="AO75" s="1597">
        <f>+IF(G75="S",5,+IF(D75="PM",10,12))</f>
        <v>5</v>
      </c>
      <c r="AP75" s="1598">
        <f>+C75*AO75*AJ75</f>
        <v>1480000</v>
      </c>
      <c r="AQ75" s="1598">
        <v>115008</v>
      </c>
      <c r="AR75" s="1598">
        <f>AM75*$AM$2*AO75</f>
        <v>0</v>
      </c>
      <c r="AS75" s="1598">
        <f>AP75*$AN$2*AN75</f>
        <v>0</v>
      </c>
      <c r="AT75" s="1598">
        <f>SUM(AP75:AS75)/AO75</f>
        <v>319001.59999999998</v>
      </c>
      <c r="AU75" s="1598">
        <f>AT75*5/44</f>
        <v>36250.181818181816</v>
      </c>
      <c r="AV75" s="1583"/>
      <c r="AW75" s="1583"/>
      <c r="AX75" s="1583"/>
      <c r="AY75" s="1583"/>
      <c r="AZ75" s="1583"/>
      <c r="BA75" s="1583"/>
      <c r="BB75" s="1583"/>
      <c r="BC75" s="1583"/>
      <c r="BD75" s="1583"/>
      <c r="BE75" s="1583"/>
      <c r="BF75" s="1583"/>
      <c r="BG75" s="1583"/>
      <c r="BH75" s="1583"/>
      <c r="BI75" s="1583"/>
      <c r="BJ75" s="1583"/>
      <c r="BK75" s="1583"/>
      <c r="BL75" s="1583"/>
      <c r="BM75" s="1583"/>
      <c r="BN75" s="1583"/>
      <c r="BO75" s="1583"/>
      <c r="BP75" s="1583"/>
      <c r="BQ75" s="1583"/>
      <c r="BR75" s="1583"/>
      <c r="BS75" s="1583"/>
      <c r="BT75" s="1583"/>
      <c r="BU75" s="1583"/>
      <c r="BV75" s="1583"/>
      <c r="BW75" s="1583"/>
      <c r="BX75" s="1583"/>
      <c r="BY75" s="1583"/>
      <c r="BZ75" s="1583"/>
      <c r="CA75" s="1583"/>
      <c r="CB75" s="1583"/>
      <c r="CC75" s="1583"/>
      <c r="CD75" s="1583"/>
      <c r="CE75" s="1583"/>
      <c r="CF75" s="1583"/>
      <c r="CG75" s="1583"/>
      <c r="CH75" s="1583"/>
      <c r="CI75" s="1583"/>
      <c r="CJ75" s="1583"/>
      <c r="CK75" s="1583"/>
      <c r="CL75" s="1583"/>
      <c r="CM75" s="1583"/>
      <c r="CN75" s="1583"/>
      <c r="CO75" s="1583"/>
      <c r="CP75" s="1583"/>
      <c r="CQ75" s="1583"/>
      <c r="CR75" s="1583"/>
      <c r="CS75" s="1583"/>
      <c r="CT75" s="1583"/>
      <c r="CU75" s="1583"/>
      <c r="CV75" s="1583"/>
      <c r="CW75" s="1583"/>
      <c r="CX75" s="1583"/>
      <c r="CY75" s="1583"/>
      <c r="CZ75" s="1583"/>
      <c r="DA75" s="1583"/>
      <c r="DB75" s="1583"/>
      <c r="DC75" s="1583"/>
      <c r="DD75" s="1583"/>
      <c r="DE75" s="1583"/>
      <c r="DF75" s="1583"/>
      <c r="DG75" s="1583"/>
      <c r="DH75" s="1583"/>
      <c r="DI75" s="1583"/>
      <c r="DJ75" s="1583"/>
      <c r="DK75" s="1583"/>
      <c r="DL75" s="1583"/>
      <c r="DM75" s="1583"/>
      <c r="DN75" s="1583"/>
      <c r="DO75" s="1583"/>
      <c r="DP75" s="1583"/>
      <c r="DQ75" s="1583"/>
      <c r="DR75" s="1583"/>
      <c r="DS75" s="1583"/>
      <c r="DT75" s="1583"/>
      <c r="DU75" s="1583"/>
      <c r="DV75" s="1583"/>
      <c r="DW75" s="1583"/>
      <c r="DX75" s="1583"/>
      <c r="DY75" s="1583"/>
      <c r="DZ75" s="1583"/>
      <c r="EA75" s="1583"/>
      <c r="EB75" s="1583"/>
      <c r="EC75" s="1583"/>
      <c r="ED75" s="1583"/>
      <c r="EE75" s="1583"/>
      <c r="EF75" s="1583"/>
      <c r="EG75" s="1583"/>
      <c r="EH75" s="1583"/>
      <c r="EI75" s="1583"/>
      <c r="EJ75" s="1583"/>
      <c r="EK75" s="1583"/>
      <c r="EL75" s="1583"/>
      <c r="EM75" s="1583"/>
      <c r="EN75" s="1583"/>
      <c r="EO75" s="1583"/>
      <c r="EP75" s="1583"/>
      <c r="EQ75" s="1583"/>
      <c r="ER75" s="1583"/>
      <c r="ES75" s="1583"/>
      <c r="ET75" s="1583"/>
      <c r="EU75" s="1583"/>
      <c r="EV75" s="1583"/>
      <c r="EW75" s="1583"/>
      <c r="EX75" s="1583"/>
      <c r="EY75" s="1583"/>
      <c r="EZ75" s="1583"/>
      <c r="FA75" s="1583"/>
      <c r="FB75" s="1583"/>
      <c r="FC75" s="1583"/>
      <c r="FD75" s="1583"/>
      <c r="FE75" s="1583"/>
      <c r="FF75" s="1583"/>
      <c r="FG75" s="1583"/>
      <c r="FH75" s="1583"/>
      <c r="FI75" s="1583"/>
      <c r="FJ75" s="1583"/>
      <c r="FK75" s="1583"/>
      <c r="FL75" s="1583"/>
      <c r="FM75" s="1583"/>
      <c r="FN75" s="1583"/>
      <c r="FO75" s="1583"/>
      <c r="FP75" s="1583"/>
      <c r="FQ75" s="1583"/>
      <c r="FR75" s="1583"/>
      <c r="FS75" s="1583"/>
      <c r="FT75" s="1583"/>
      <c r="FU75" s="1583"/>
      <c r="FV75" s="1583"/>
      <c r="FW75" s="1583"/>
      <c r="FX75" s="1583"/>
      <c r="FY75" s="1583"/>
      <c r="FZ75" s="1583"/>
      <c r="GA75" s="1583"/>
      <c r="GB75" s="1583"/>
      <c r="GC75" s="1583"/>
      <c r="GD75" s="1583"/>
      <c r="GE75" s="1583"/>
      <c r="GF75" s="1583"/>
      <c r="GG75" s="1583"/>
      <c r="GH75" s="1583"/>
      <c r="GI75" s="1583"/>
      <c r="GJ75" s="1583"/>
      <c r="GK75" s="1583"/>
      <c r="GL75" s="1583"/>
      <c r="GM75" s="1583"/>
      <c r="GN75" s="1583"/>
      <c r="GO75" s="1583"/>
      <c r="GP75" s="1583"/>
      <c r="GQ75" s="1583"/>
      <c r="GR75" s="1583"/>
      <c r="GS75" s="1583"/>
      <c r="GT75" s="1583"/>
      <c r="GU75" s="1583"/>
      <c r="GV75" s="1583"/>
      <c r="GW75" s="1583"/>
      <c r="GX75" s="1583"/>
      <c r="GY75" s="1583"/>
      <c r="GZ75" s="1583"/>
      <c r="HA75" s="1583"/>
      <c r="HB75" s="1583"/>
      <c r="HC75" s="1583"/>
      <c r="HD75" s="1583"/>
      <c r="HE75" s="1583"/>
      <c r="HF75" s="1583"/>
      <c r="HG75" s="1583"/>
      <c r="HH75" s="1583"/>
      <c r="HI75" s="1583"/>
      <c r="HJ75" s="1583"/>
      <c r="HK75" s="1583"/>
      <c r="HL75" s="1583"/>
      <c r="HM75" s="1583"/>
      <c r="HN75" s="1583"/>
      <c r="HO75" s="1583"/>
      <c r="HP75" s="1583"/>
      <c r="HQ75" s="1583"/>
      <c r="HR75" s="1583"/>
      <c r="HS75" s="1583"/>
      <c r="HT75" s="1583"/>
      <c r="HU75" s="1583"/>
      <c r="HV75" s="1583"/>
      <c r="HW75" s="1583"/>
      <c r="HX75" s="1583"/>
      <c r="HY75" s="1583"/>
      <c r="HZ75" s="1583"/>
      <c r="IA75" s="1583"/>
      <c r="IB75" s="1583"/>
      <c r="IC75" s="1583"/>
      <c r="ID75" s="1583"/>
      <c r="IE75" s="1583"/>
      <c r="IF75" s="1583"/>
      <c r="IG75" s="1583"/>
      <c r="IH75" s="1583"/>
      <c r="II75" s="1583"/>
      <c r="IJ75" s="1583"/>
      <c r="IK75" s="1583"/>
      <c r="IL75" s="1583"/>
      <c r="IM75" s="1583"/>
      <c r="IN75" s="1583"/>
      <c r="IO75" s="1583"/>
      <c r="IP75" s="1583"/>
      <c r="IQ75" s="1583"/>
      <c r="IR75" s="1583"/>
      <c r="IS75" s="1583"/>
      <c r="IT75" s="1583"/>
      <c r="IU75" s="1583"/>
      <c r="IV75" s="1583"/>
      <c r="IW75" s="1583"/>
      <c r="IX75" s="1583"/>
      <c r="IY75" s="1583"/>
      <c r="IZ75" s="1583"/>
      <c r="JA75" s="1583"/>
      <c r="JB75" s="1583"/>
      <c r="JC75" s="1583"/>
      <c r="JD75" s="1583"/>
      <c r="JE75" s="1583"/>
      <c r="JF75" s="1583"/>
      <c r="JG75" s="1583"/>
      <c r="JH75" s="1583"/>
      <c r="JI75" s="1583"/>
      <c r="JJ75" s="1583"/>
      <c r="JK75" s="1583"/>
      <c r="JL75" s="1583"/>
      <c r="JM75" s="1583"/>
      <c r="JN75" s="1583"/>
      <c r="JO75" s="1583"/>
      <c r="JP75" s="1583"/>
      <c r="JQ75" s="1583"/>
      <c r="JR75" s="1583"/>
      <c r="JS75" s="1583"/>
      <c r="JT75" s="1583"/>
      <c r="JU75" s="1583"/>
      <c r="JV75" s="1583"/>
      <c r="JW75" s="1583"/>
      <c r="JX75" s="1583"/>
      <c r="JY75" s="1583"/>
      <c r="JZ75" s="1583"/>
      <c r="KA75" s="1583"/>
      <c r="KB75" s="1583"/>
      <c r="KC75" s="1583"/>
      <c r="KD75" s="1583"/>
      <c r="KE75" s="1583"/>
      <c r="KF75" s="1583"/>
      <c r="KG75" s="1583"/>
      <c r="KH75" s="1583"/>
      <c r="KI75" s="1583"/>
      <c r="KJ75" s="1583"/>
      <c r="KK75" s="1583"/>
      <c r="KL75" s="1583"/>
      <c r="KM75" s="1583"/>
      <c r="KN75" s="1583"/>
      <c r="KO75" s="1583"/>
      <c r="KP75" s="1583"/>
      <c r="KQ75" s="1583"/>
      <c r="KR75" s="1583"/>
      <c r="KS75" s="1583"/>
      <c r="KT75" s="1583"/>
      <c r="KU75" s="1583"/>
      <c r="KV75" s="1583"/>
      <c r="KW75" s="1583"/>
      <c r="KX75" s="1583"/>
      <c r="KY75" s="1583"/>
      <c r="KZ75" s="1583"/>
      <c r="LA75" s="1583"/>
      <c r="LB75" s="1583"/>
      <c r="LC75" s="1583"/>
      <c r="LD75" s="1583"/>
      <c r="LE75" s="1583"/>
      <c r="LF75" s="1583"/>
      <c r="LG75" s="1583"/>
      <c r="LH75" s="1583"/>
      <c r="LI75" s="1583"/>
      <c r="LJ75" s="1583"/>
      <c r="LK75" s="1583"/>
      <c r="LL75" s="1583"/>
      <c r="LM75" s="1583"/>
      <c r="LN75" s="1583"/>
      <c r="LO75" s="1583"/>
      <c r="LP75" s="1583"/>
      <c r="LQ75" s="1583"/>
      <c r="LR75" s="1583"/>
      <c r="LS75" s="1583"/>
      <c r="LT75" s="1583"/>
      <c r="LU75" s="1583"/>
      <c r="LV75" s="1583"/>
      <c r="LW75" s="1583"/>
      <c r="LX75" s="1583"/>
      <c r="LY75" s="1583"/>
      <c r="LZ75" s="1583"/>
      <c r="MA75" s="1583"/>
      <c r="MB75" s="1583"/>
      <c r="MC75" s="1583"/>
      <c r="MD75" s="1583"/>
      <c r="ME75" s="1583"/>
      <c r="MF75" s="1583"/>
      <c r="MG75" s="1583"/>
      <c r="MH75" s="1583"/>
      <c r="MI75" s="1583"/>
      <c r="MJ75" s="1583"/>
      <c r="MK75" s="1583"/>
      <c r="ML75" s="1583"/>
      <c r="MM75" s="1583"/>
      <c r="MN75" s="1583"/>
      <c r="MO75" s="1583"/>
      <c r="MP75" s="1583"/>
      <c r="MQ75" s="1583"/>
      <c r="MR75" s="1583"/>
      <c r="MS75" s="1583"/>
      <c r="MT75" s="1583"/>
      <c r="MU75" s="1583"/>
      <c r="MV75" s="1583"/>
      <c r="MW75" s="1583"/>
      <c r="MX75" s="1583"/>
      <c r="MY75" s="1583"/>
      <c r="MZ75" s="1583"/>
      <c r="NA75" s="1583"/>
      <c r="NB75" s="1583"/>
      <c r="NC75" s="1583"/>
      <c r="ND75" s="1583"/>
      <c r="NE75" s="1583"/>
      <c r="NF75" s="1583"/>
      <c r="NG75" s="1583"/>
      <c r="NH75" s="1583"/>
      <c r="NI75" s="1583"/>
      <c r="NJ75" s="1583"/>
      <c r="NK75" s="1583"/>
      <c r="NL75" s="1583"/>
      <c r="NM75" s="1583"/>
      <c r="NN75" s="1583"/>
      <c r="NO75" s="1583"/>
      <c r="NP75" s="1583"/>
      <c r="NQ75" s="1583"/>
      <c r="NR75" s="1583"/>
      <c r="NS75" s="1583"/>
      <c r="NT75" s="1583"/>
      <c r="NU75" s="1583"/>
      <c r="NV75" s="1583"/>
      <c r="NW75" s="1583"/>
      <c r="NX75" s="1583"/>
      <c r="NY75" s="1583"/>
      <c r="NZ75" s="1583"/>
      <c r="OA75" s="1583"/>
      <c r="OB75" s="1583"/>
      <c r="OC75" s="1583"/>
      <c r="OD75" s="1583"/>
      <c r="OE75" s="1583"/>
      <c r="OF75" s="1583"/>
      <c r="OG75" s="1583"/>
      <c r="OH75" s="1583"/>
      <c r="OI75" s="1583"/>
      <c r="OJ75" s="1583"/>
      <c r="OK75" s="1583"/>
      <c r="OL75" s="1583"/>
      <c r="OM75" s="1583"/>
      <c r="ON75" s="1583"/>
      <c r="OO75" s="1583"/>
      <c r="OP75" s="1583"/>
      <c r="OQ75" s="1583"/>
      <c r="OR75" s="1583"/>
      <c r="OS75" s="1583"/>
      <c r="OT75" s="1583"/>
      <c r="OU75" s="1583"/>
      <c r="OV75" s="1583"/>
      <c r="OW75" s="1583"/>
      <c r="OX75" s="1583"/>
      <c r="OY75" s="1583"/>
      <c r="OZ75" s="1583"/>
      <c r="PA75" s="1583"/>
      <c r="PB75" s="1583"/>
      <c r="PC75" s="1583"/>
      <c r="PD75" s="1583"/>
      <c r="PE75" s="1583"/>
      <c r="PF75" s="1583"/>
      <c r="PG75" s="1583"/>
      <c r="PH75" s="1583"/>
      <c r="PI75" s="1583"/>
      <c r="PJ75" s="1583"/>
      <c r="PK75" s="1583"/>
      <c r="PL75" s="1583"/>
      <c r="PM75" s="1583"/>
      <c r="PN75" s="1583"/>
      <c r="PO75" s="1583"/>
      <c r="PP75" s="1583"/>
      <c r="PQ75" s="1583"/>
      <c r="PR75" s="1583"/>
      <c r="PS75" s="1583"/>
      <c r="PT75" s="1583"/>
      <c r="PU75" s="1583"/>
      <c r="PV75" s="1583"/>
      <c r="PW75" s="1583"/>
      <c r="PX75" s="1583"/>
      <c r="PY75" s="1583"/>
      <c r="PZ75" s="1583"/>
      <c r="QA75" s="1583"/>
      <c r="QB75" s="1583"/>
      <c r="QC75" s="1583"/>
      <c r="QD75" s="1583"/>
      <c r="QE75" s="1583"/>
      <c r="QF75" s="1583"/>
      <c r="QG75" s="1583"/>
      <c r="QH75" s="1583"/>
      <c r="QI75" s="1583"/>
      <c r="QJ75" s="1583"/>
      <c r="QK75" s="1583"/>
      <c r="QL75" s="1583"/>
      <c r="QM75" s="1583"/>
      <c r="QN75" s="1583"/>
      <c r="QO75" s="1583"/>
      <c r="QP75" s="1583"/>
      <c r="QQ75" s="1583"/>
      <c r="QR75" s="1583"/>
      <c r="QS75" s="1583"/>
      <c r="QT75" s="1583"/>
      <c r="QU75" s="1583"/>
      <c r="QV75" s="1583"/>
      <c r="QW75" s="1583"/>
      <c r="QX75" s="1583"/>
      <c r="QY75" s="1583"/>
      <c r="QZ75" s="1583"/>
      <c r="RA75" s="1583"/>
      <c r="RB75" s="1583"/>
      <c r="RC75" s="1583"/>
      <c r="RD75" s="1583"/>
      <c r="RE75" s="1583"/>
      <c r="RF75" s="1583"/>
      <c r="RG75" s="1583"/>
      <c r="RH75" s="1583"/>
      <c r="RI75" s="1583"/>
      <c r="RJ75" s="1583"/>
      <c r="RK75" s="1583"/>
      <c r="RL75" s="1583"/>
      <c r="RM75" s="1583"/>
      <c r="RN75" s="1583"/>
      <c r="RO75" s="1583"/>
      <c r="RP75" s="1583"/>
      <c r="RQ75" s="1583"/>
      <c r="RR75" s="1583"/>
      <c r="RS75" s="1583"/>
      <c r="RT75" s="1583"/>
      <c r="RU75" s="1583"/>
      <c r="RV75" s="1583"/>
      <c r="RW75" s="1583"/>
      <c r="RX75" s="1583"/>
      <c r="RY75" s="1583"/>
      <c r="RZ75" s="1583"/>
      <c r="SA75" s="1583"/>
      <c r="SB75" s="1583"/>
      <c r="SC75" s="1583"/>
      <c r="SD75" s="1583"/>
      <c r="SE75" s="1583"/>
      <c r="SF75" s="1583"/>
      <c r="SG75" s="1583"/>
      <c r="SH75" s="1583"/>
      <c r="SI75" s="1583"/>
      <c r="SJ75" s="1583"/>
      <c r="SK75" s="1583"/>
      <c r="SL75" s="1583"/>
      <c r="SM75" s="1583"/>
      <c r="SN75" s="1583"/>
      <c r="SO75" s="1583"/>
      <c r="SP75" s="1583"/>
      <c r="SQ75" s="1583"/>
      <c r="SR75" s="1583"/>
      <c r="SS75" s="1583"/>
      <c r="ST75" s="1583"/>
      <c r="SU75" s="1583"/>
      <c r="SV75" s="1583"/>
      <c r="SW75" s="1583"/>
      <c r="SX75" s="1583"/>
      <c r="SY75" s="1583"/>
      <c r="SZ75" s="1583"/>
      <c r="TA75" s="1583"/>
      <c r="TB75" s="1583"/>
      <c r="TC75" s="1583"/>
      <c r="TD75" s="1583"/>
      <c r="TE75" s="1583"/>
      <c r="TF75" s="1583"/>
      <c r="TG75" s="1583"/>
      <c r="TH75" s="1583"/>
      <c r="TI75" s="1583"/>
      <c r="TJ75" s="1583"/>
      <c r="TK75" s="1583"/>
      <c r="TL75" s="1583"/>
      <c r="TM75" s="1583"/>
      <c r="TN75" s="1583"/>
      <c r="TO75" s="1583"/>
      <c r="TP75" s="1583"/>
      <c r="TQ75" s="1583"/>
      <c r="TR75" s="1583"/>
      <c r="TS75" s="1583"/>
      <c r="TT75" s="1583"/>
      <c r="TU75" s="1583"/>
      <c r="TV75" s="1583"/>
      <c r="TW75" s="1583"/>
      <c r="TX75" s="1583"/>
      <c r="TY75" s="1583"/>
      <c r="TZ75" s="1583"/>
      <c r="UA75" s="1583"/>
      <c r="UB75" s="1583"/>
      <c r="UC75" s="1583"/>
      <c r="UD75" s="1583"/>
      <c r="UE75" s="1583"/>
      <c r="UF75" s="1583"/>
      <c r="UG75" s="1583"/>
      <c r="UH75" s="1583"/>
      <c r="UI75" s="1583"/>
      <c r="UJ75" s="1583"/>
      <c r="UK75" s="1583"/>
      <c r="UL75" s="1583"/>
      <c r="UM75" s="1583"/>
      <c r="UN75" s="1583"/>
      <c r="UO75" s="1583"/>
      <c r="UP75" s="1583"/>
      <c r="UQ75" s="1583"/>
      <c r="UR75" s="1583"/>
      <c r="US75" s="1583"/>
      <c r="UT75" s="1583"/>
      <c r="UU75" s="1583"/>
      <c r="UV75" s="1583"/>
      <c r="UW75" s="1583"/>
      <c r="UX75" s="1583"/>
      <c r="UY75" s="1583"/>
      <c r="UZ75" s="1583"/>
      <c r="VA75" s="1583"/>
      <c r="VB75" s="1583"/>
      <c r="VC75" s="1583"/>
      <c r="VD75" s="1583"/>
      <c r="VE75" s="1583"/>
      <c r="VF75" s="1583"/>
      <c r="VG75" s="1583"/>
      <c r="VH75" s="1583"/>
      <c r="VI75" s="1583"/>
      <c r="VJ75" s="1583"/>
      <c r="VK75" s="1583"/>
      <c r="VL75" s="1583"/>
      <c r="VM75" s="1583"/>
      <c r="VN75" s="1583"/>
      <c r="VO75" s="1583"/>
      <c r="VP75" s="1583"/>
      <c r="VQ75" s="1583"/>
      <c r="VR75" s="1583"/>
      <c r="VS75" s="1583"/>
      <c r="VT75" s="1583"/>
      <c r="VU75" s="1583"/>
      <c r="VV75" s="1583"/>
      <c r="VW75" s="1583"/>
      <c r="VX75" s="1583"/>
      <c r="VY75" s="1583"/>
      <c r="VZ75" s="1583"/>
      <c r="WA75" s="1583"/>
      <c r="WB75" s="1583"/>
      <c r="WC75" s="1583"/>
      <c r="WD75" s="1583"/>
      <c r="WE75" s="1583"/>
      <c r="WF75" s="1583"/>
      <c r="WG75" s="1583"/>
      <c r="WH75" s="1583"/>
      <c r="WI75" s="1583"/>
      <c r="WJ75" s="1583"/>
      <c r="WK75" s="1583"/>
      <c r="WL75" s="1583"/>
      <c r="WM75" s="1583"/>
      <c r="WN75" s="1583"/>
      <c r="WO75" s="1583"/>
      <c r="WP75" s="1583"/>
      <c r="WQ75" s="1583"/>
      <c r="WR75" s="1583"/>
      <c r="WS75" s="1583"/>
      <c r="WT75" s="1583"/>
      <c r="WU75" s="1583"/>
      <c r="WV75" s="1583"/>
      <c r="WW75" s="1583"/>
      <c r="WX75" s="1583"/>
      <c r="WY75" s="1583"/>
      <c r="WZ75" s="1583"/>
      <c r="XA75" s="1583"/>
      <c r="XB75" s="1583"/>
      <c r="XC75" s="1583"/>
      <c r="XD75" s="1583"/>
      <c r="XE75" s="1583"/>
      <c r="XF75" s="1583"/>
      <c r="XG75" s="1583"/>
      <c r="XH75" s="1583"/>
      <c r="XI75" s="1583"/>
      <c r="XJ75" s="1583"/>
      <c r="XK75" s="1583"/>
      <c r="XL75" s="1583"/>
      <c r="XM75" s="1583"/>
      <c r="XN75" s="1583"/>
      <c r="XO75" s="1583"/>
      <c r="XP75" s="1583"/>
      <c r="XQ75" s="1583"/>
      <c r="XR75" s="1583"/>
      <c r="XS75" s="1583"/>
      <c r="XT75" s="1583"/>
      <c r="XU75" s="1583"/>
      <c r="XV75" s="1583"/>
      <c r="XW75" s="1583"/>
      <c r="XX75" s="1583"/>
      <c r="XY75" s="1583"/>
      <c r="XZ75" s="1583"/>
      <c r="YA75" s="1583"/>
      <c r="YB75" s="1583"/>
      <c r="YC75" s="1583"/>
      <c r="YD75" s="1583"/>
      <c r="YE75" s="1583"/>
      <c r="YF75" s="1583"/>
      <c r="YG75" s="1583"/>
      <c r="YH75" s="1583"/>
      <c r="YI75" s="1583"/>
      <c r="YJ75" s="1583"/>
      <c r="YK75" s="1583"/>
      <c r="YL75" s="1583"/>
      <c r="YM75" s="1583"/>
      <c r="YN75" s="1583"/>
      <c r="YO75" s="1583"/>
      <c r="YP75" s="1583"/>
      <c r="YQ75" s="1583"/>
      <c r="YR75" s="1583"/>
      <c r="YS75" s="1583"/>
      <c r="YT75" s="1583"/>
      <c r="YU75" s="1583"/>
      <c r="YV75" s="1583"/>
      <c r="YW75" s="1583"/>
      <c r="YX75" s="1583"/>
      <c r="YY75" s="1583"/>
      <c r="YZ75" s="1583"/>
      <c r="ZA75" s="1583"/>
      <c r="ZB75" s="1583"/>
      <c r="ZC75" s="1583"/>
      <c r="ZD75" s="1583"/>
      <c r="ZE75" s="1583"/>
      <c r="ZF75" s="1583"/>
      <c r="ZG75" s="1583"/>
      <c r="ZH75" s="1583"/>
      <c r="ZI75" s="1583"/>
      <c r="ZJ75" s="1583"/>
      <c r="ZK75" s="1583"/>
      <c r="ZL75" s="1583"/>
      <c r="ZM75" s="1583"/>
      <c r="ZN75" s="1583"/>
      <c r="ZO75" s="1583"/>
      <c r="ZP75" s="1583"/>
      <c r="ZQ75" s="1583"/>
      <c r="ZR75" s="1583"/>
      <c r="ZS75" s="1583"/>
      <c r="ZT75" s="1583"/>
      <c r="ZU75" s="1583"/>
      <c r="ZV75" s="1583"/>
      <c r="ZW75" s="1583"/>
      <c r="ZX75" s="1583"/>
      <c r="ZY75" s="1583"/>
      <c r="ZZ75" s="1583"/>
      <c r="AAA75" s="1583"/>
      <c r="AAB75" s="1583"/>
      <c r="AAC75" s="1583"/>
      <c r="AAD75" s="1583"/>
      <c r="AAE75" s="1583"/>
      <c r="AAF75" s="1583"/>
      <c r="AAG75" s="1583"/>
      <c r="AAH75" s="1583"/>
      <c r="AAI75" s="1583"/>
      <c r="AAJ75" s="1583"/>
      <c r="AAK75" s="1583"/>
      <c r="AAL75" s="1583"/>
      <c r="AAM75" s="1583"/>
      <c r="AAN75" s="1583"/>
      <c r="AAO75" s="1583"/>
      <c r="AAP75" s="1583"/>
      <c r="AAQ75" s="1583"/>
      <c r="AAR75" s="1583"/>
      <c r="AAS75" s="1583"/>
      <c r="AAT75" s="1583"/>
      <c r="AAU75" s="1583"/>
      <c r="AAV75" s="1583"/>
      <c r="AAW75" s="1583"/>
      <c r="AAX75" s="1583"/>
      <c r="AAY75" s="1583"/>
      <c r="AAZ75" s="1583"/>
      <c r="ABA75" s="1583"/>
      <c r="ABB75" s="1583"/>
      <c r="ABC75" s="1583"/>
      <c r="ABD75" s="1583"/>
      <c r="ABE75" s="1583"/>
      <c r="ABF75" s="1583"/>
      <c r="ABG75" s="1583"/>
      <c r="ABH75" s="1583"/>
      <c r="ABI75" s="1583"/>
      <c r="ABJ75" s="1583"/>
      <c r="ABK75" s="1583"/>
      <c r="ABL75" s="1583"/>
      <c r="ABM75" s="1583"/>
      <c r="ABN75" s="1583"/>
      <c r="ABO75" s="1583"/>
      <c r="ABP75" s="1583"/>
      <c r="ABQ75" s="1583"/>
      <c r="ABR75" s="1583"/>
      <c r="ABS75" s="1583"/>
      <c r="ABT75" s="1583"/>
      <c r="ABU75" s="1583"/>
      <c r="ABV75" s="1583"/>
      <c r="ABW75" s="1583"/>
      <c r="ABX75" s="1583"/>
      <c r="ABY75" s="1583"/>
      <c r="ABZ75" s="1583"/>
      <c r="ACA75" s="1583"/>
      <c r="ACB75" s="1583"/>
      <c r="ACC75" s="1583"/>
      <c r="ACD75" s="1583"/>
      <c r="ACE75" s="1583"/>
      <c r="ACF75" s="1583"/>
      <c r="ACG75" s="1583"/>
      <c r="ACH75" s="1583"/>
      <c r="ACI75" s="1583"/>
      <c r="ACJ75" s="1583"/>
      <c r="ACK75" s="1583"/>
      <c r="ACL75" s="1583"/>
      <c r="ACM75" s="1583"/>
      <c r="ACN75" s="1583"/>
      <c r="ACO75" s="1583"/>
      <c r="ACP75" s="1583"/>
      <c r="ACQ75" s="1583"/>
      <c r="ACR75" s="1583"/>
      <c r="ACS75" s="1583"/>
      <c r="ACT75" s="1583"/>
      <c r="ACU75" s="1583"/>
      <c r="ACV75" s="1583"/>
      <c r="ACW75" s="1583"/>
      <c r="ACX75" s="1583"/>
      <c r="ACY75" s="1583"/>
      <c r="ACZ75" s="1583"/>
      <c r="ADA75" s="1583"/>
      <c r="ADB75" s="1583"/>
      <c r="ADC75" s="1583"/>
      <c r="ADD75" s="1583"/>
      <c r="ADE75" s="1583"/>
      <c r="ADF75" s="1583"/>
      <c r="ADG75" s="1583"/>
      <c r="ADH75" s="1583"/>
      <c r="ADI75" s="1583"/>
      <c r="ADJ75" s="1583"/>
      <c r="ADK75" s="1583"/>
      <c r="ADL75" s="1583"/>
      <c r="ADM75" s="1583"/>
      <c r="ADN75" s="1583"/>
      <c r="ADO75" s="1583"/>
      <c r="ADP75" s="1583"/>
      <c r="ADQ75" s="1583"/>
      <c r="ADR75" s="1583"/>
      <c r="ADS75" s="1583"/>
      <c r="ADT75" s="1583"/>
      <c r="ADU75" s="1583"/>
      <c r="ADV75" s="1583"/>
      <c r="ADW75" s="1583"/>
      <c r="ADX75" s="1583"/>
      <c r="ADY75" s="1583"/>
      <c r="ADZ75" s="1583"/>
      <c r="AEA75" s="1583"/>
      <c r="AEB75" s="1583"/>
      <c r="AEC75" s="1583"/>
      <c r="AED75" s="1583"/>
      <c r="AEE75" s="1583"/>
      <c r="AEF75" s="1583"/>
      <c r="AEG75" s="1583"/>
      <c r="AEH75" s="1583"/>
      <c r="AEI75" s="1583"/>
      <c r="AEJ75" s="1583"/>
      <c r="AEK75" s="1583"/>
      <c r="AEL75" s="1583"/>
      <c r="AEM75" s="1583"/>
      <c r="AEN75" s="1583"/>
      <c r="AEO75" s="1583"/>
      <c r="AEP75" s="1583"/>
      <c r="AEQ75" s="1583"/>
      <c r="AER75" s="1583"/>
      <c r="AES75" s="1583"/>
      <c r="AET75" s="1583"/>
      <c r="AEU75" s="1583"/>
      <c r="AEV75" s="1583"/>
      <c r="AEW75" s="1583"/>
      <c r="AEX75" s="1583"/>
      <c r="AEY75" s="1583"/>
      <c r="AEZ75" s="1583"/>
      <c r="AFA75" s="1583"/>
      <c r="AFB75" s="1583"/>
      <c r="AFC75" s="1583"/>
      <c r="AFD75" s="1583"/>
      <c r="AFE75" s="1583"/>
      <c r="AFF75" s="1583"/>
      <c r="AFG75" s="1583"/>
      <c r="AFH75" s="1583"/>
      <c r="AFI75" s="1583"/>
      <c r="AFJ75" s="1583"/>
      <c r="AFK75" s="1583"/>
      <c r="AFL75" s="1583"/>
      <c r="AFM75" s="1583"/>
      <c r="AFN75" s="1583"/>
      <c r="AFO75" s="1583"/>
      <c r="AFP75" s="1583"/>
      <c r="AFQ75" s="1583"/>
      <c r="AFR75" s="1583"/>
      <c r="AFS75" s="1583"/>
      <c r="AFT75" s="1583"/>
      <c r="AFU75" s="1583"/>
      <c r="AFV75" s="1583"/>
      <c r="AFW75" s="1583"/>
      <c r="AFX75" s="1583"/>
      <c r="AFY75" s="1583"/>
      <c r="AFZ75" s="1583"/>
      <c r="AGA75" s="1583"/>
      <c r="AGB75" s="1583"/>
      <c r="AGC75" s="1583"/>
      <c r="AGD75" s="1583"/>
      <c r="AGE75" s="1583"/>
      <c r="AGF75" s="1583"/>
      <c r="AGG75" s="1583"/>
      <c r="AGH75" s="1583"/>
      <c r="AGI75" s="1583"/>
      <c r="AGJ75" s="1583"/>
      <c r="AGK75" s="1583"/>
      <c r="AGL75" s="1583"/>
      <c r="AGM75" s="1583"/>
      <c r="AGN75" s="1583"/>
      <c r="AGO75" s="1583"/>
      <c r="AGP75" s="1583"/>
      <c r="AGQ75" s="1583"/>
      <c r="AGR75" s="1583"/>
      <c r="AGS75" s="1583"/>
      <c r="AGT75" s="1583"/>
      <c r="AGU75" s="1583"/>
      <c r="AGV75" s="1583"/>
      <c r="AGW75" s="1583"/>
      <c r="AGX75" s="1583"/>
      <c r="AGY75" s="1583"/>
      <c r="AGZ75" s="1583"/>
      <c r="AHA75" s="1583"/>
      <c r="AHB75" s="1583"/>
      <c r="AHC75" s="1583"/>
      <c r="AHD75" s="1583"/>
      <c r="AHE75" s="1583"/>
      <c r="AHF75" s="1583"/>
      <c r="AHG75" s="1583"/>
      <c r="AHH75" s="1583"/>
      <c r="AHI75" s="1583"/>
      <c r="AHJ75" s="1583"/>
      <c r="AHK75" s="1583"/>
      <c r="AHL75" s="1583"/>
      <c r="AHM75" s="1583"/>
      <c r="AHN75" s="1583"/>
      <c r="AHO75" s="1583"/>
      <c r="AHP75" s="1583"/>
      <c r="AHQ75" s="1583"/>
      <c r="AHR75" s="1583"/>
      <c r="AHS75" s="1583"/>
      <c r="AHT75" s="1583"/>
      <c r="AHU75" s="1583"/>
      <c r="AHV75" s="1583"/>
      <c r="AHW75" s="1583"/>
      <c r="AHX75" s="1583"/>
      <c r="AHY75" s="1583"/>
      <c r="AHZ75" s="1583"/>
      <c r="AIA75" s="1583"/>
      <c r="AIB75" s="1583"/>
      <c r="AIC75" s="1583"/>
      <c r="AID75" s="1583"/>
      <c r="AIE75" s="1583"/>
      <c r="AIF75" s="1583"/>
      <c r="AIG75" s="1583"/>
      <c r="AIH75" s="1583"/>
      <c r="AII75" s="1583"/>
      <c r="AIJ75" s="1583"/>
      <c r="AIK75" s="1583"/>
      <c r="AIL75" s="1583"/>
      <c r="AIM75" s="1583"/>
      <c r="AIN75" s="1583"/>
      <c r="AIO75" s="1583"/>
      <c r="AIP75" s="1583"/>
      <c r="AIQ75" s="1583"/>
      <c r="AIR75" s="1583"/>
      <c r="AIS75" s="1583"/>
      <c r="AIT75" s="1583"/>
      <c r="AIU75" s="1583"/>
      <c r="AIV75" s="1583"/>
      <c r="AIW75" s="1583"/>
      <c r="AIX75" s="1583"/>
      <c r="AIY75" s="1583"/>
      <c r="AIZ75" s="1583"/>
      <c r="AJA75" s="1583"/>
      <c r="AJB75" s="1583"/>
      <c r="AJC75" s="1583"/>
      <c r="AJD75" s="1583"/>
      <c r="AJE75" s="1583"/>
      <c r="AJF75" s="1583"/>
      <c r="AJG75" s="1583"/>
      <c r="AJH75" s="1583"/>
      <c r="AJI75" s="1583"/>
      <c r="AJJ75" s="1583"/>
      <c r="AJK75" s="1583"/>
      <c r="AJL75" s="1583"/>
      <c r="AJM75" s="1583"/>
      <c r="AJN75" s="1583"/>
      <c r="AJO75" s="1583"/>
      <c r="AJP75" s="1583"/>
      <c r="AJQ75" s="1583"/>
      <c r="AJR75" s="1583"/>
      <c r="AJS75" s="1583"/>
      <c r="AJT75" s="1583"/>
      <c r="AJU75" s="1583"/>
      <c r="AJV75" s="1583"/>
      <c r="AJW75" s="1583"/>
      <c r="AJX75" s="1583"/>
      <c r="AJY75" s="1583"/>
      <c r="AJZ75" s="1583"/>
      <c r="AKA75" s="1583"/>
      <c r="AKB75" s="1583"/>
      <c r="AKC75" s="1583"/>
      <c r="AKD75" s="1583"/>
      <c r="AKE75" s="1583"/>
      <c r="AKF75" s="1583"/>
      <c r="AKG75" s="1583"/>
      <c r="AKH75" s="1583"/>
      <c r="AKI75" s="1583"/>
      <c r="AKJ75" s="1583"/>
      <c r="AKK75" s="1583"/>
      <c r="AKL75" s="1583"/>
      <c r="AKM75" s="1583"/>
      <c r="AKN75" s="1583"/>
      <c r="AKO75" s="1583"/>
      <c r="AKP75" s="1583"/>
      <c r="AKQ75" s="1583"/>
      <c r="AKR75" s="1583"/>
      <c r="AKS75" s="1583"/>
      <c r="AKT75" s="1583"/>
      <c r="AKU75" s="1583"/>
      <c r="AKV75" s="1583"/>
      <c r="AKW75" s="1583"/>
      <c r="AKX75" s="1583"/>
      <c r="AKY75" s="1583"/>
      <c r="AKZ75" s="1583"/>
      <c r="ALA75" s="1583"/>
      <c r="ALB75" s="1583"/>
      <c r="ALC75" s="1583"/>
      <c r="ALD75" s="1583"/>
      <c r="ALE75" s="1583"/>
      <c r="ALF75" s="1583"/>
      <c r="ALG75" s="1583"/>
      <c r="ALH75" s="1583"/>
      <c r="ALI75" s="1583"/>
      <c r="ALJ75" s="1583"/>
      <c r="ALK75" s="1583"/>
      <c r="ALL75" s="1583"/>
      <c r="ALM75" s="1583"/>
      <c r="ALN75" s="1583"/>
      <c r="ALO75" s="1583"/>
      <c r="ALP75" s="1583"/>
      <c r="ALQ75" s="1583"/>
      <c r="ALR75" s="1583"/>
      <c r="ALS75" s="1583"/>
      <c r="ALT75" s="1583"/>
      <c r="ALU75" s="1583"/>
      <c r="ALV75" s="1583"/>
      <c r="ALW75" s="1583"/>
      <c r="ALX75" s="1583"/>
      <c r="ALY75" s="1583"/>
      <c r="ALZ75" s="1583"/>
      <c r="AMA75" s="1583"/>
      <c r="AMB75" s="1583"/>
      <c r="AMC75" s="1583"/>
      <c r="AMD75" s="1583"/>
      <c r="AME75" s="1583"/>
      <c r="AMF75" s="1583"/>
      <c r="AMG75" s="1583"/>
      <c r="AMH75" s="1583"/>
      <c r="AMI75" s="1583"/>
      <c r="AMJ75" s="1583"/>
      <c r="AMK75" s="1583"/>
      <c r="AML75" s="1583"/>
      <c r="AMM75" s="1583"/>
      <c r="AMN75" s="1583"/>
      <c r="AMO75" s="1583"/>
      <c r="AMP75" s="1583"/>
      <c r="AMQ75" s="1583"/>
      <c r="AMR75" s="1583"/>
      <c r="AMS75" s="1583"/>
      <c r="AMT75" s="1583"/>
      <c r="AMU75" s="1583"/>
      <c r="AMV75" s="1583"/>
      <c r="AMW75" s="1583"/>
      <c r="AMX75" s="1583"/>
      <c r="AMY75" s="1583"/>
      <c r="AMZ75" s="1583"/>
      <c r="ANA75" s="1583"/>
      <c r="ANB75" s="1583"/>
      <c r="ANC75" s="1583"/>
      <c r="AND75" s="1583"/>
      <c r="ANE75" s="1583"/>
      <c r="ANF75" s="1583"/>
      <c r="ANG75" s="1583"/>
      <c r="ANH75" s="1583"/>
      <c r="ANI75" s="1583"/>
      <c r="ANJ75" s="1583"/>
      <c r="ANK75" s="1583"/>
      <c r="ANL75" s="1583"/>
      <c r="ANM75" s="1583"/>
      <c r="ANN75" s="1583"/>
      <c r="ANO75" s="1583"/>
      <c r="ANP75" s="1583"/>
      <c r="ANQ75" s="1583"/>
      <c r="ANR75" s="1583"/>
      <c r="ANS75" s="1583"/>
      <c r="ANT75" s="1583"/>
      <c r="ANU75" s="1583"/>
      <c r="ANV75" s="1583"/>
      <c r="ANW75" s="1583"/>
      <c r="ANX75" s="1583"/>
      <c r="ANY75" s="1583"/>
      <c r="ANZ75" s="1583"/>
      <c r="AOA75" s="1583"/>
      <c r="AOB75" s="1583"/>
      <c r="AOC75" s="1583"/>
      <c r="AOD75" s="1583"/>
      <c r="AOE75" s="1583"/>
      <c r="AOF75" s="1583"/>
      <c r="AOG75" s="1583"/>
      <c r="AOH75" s="1583"/>
      <c r="AOI75" s="1583"/>
      <c r="AOJ75" s="1583"/>
      <c r="AOK75" s="1583"/>
      <c r="AOL75" s="1583"/>
      <c r="AOM75" s="1583"/>
      <c r="AON75" s="1583"/>
      <c r="AOO75" s="1583"/>
      <c r="AOP75" s="1583"/>
      <c r="AOQ75" s="1583"/>
      <c r="AOR75" s="1583"/>
      <c r="AOS75" s="1583"/>
      <c r="AOT75" s="1583"/>
      <c r="AOU75" s="1583"/>
      <c r="AOV75" s="1583"/>
      <c r="AOW75" s="1583"/>
      <c r="AOX75" s="1583"/>
      <c r="AOY75" s="1583"/>
      <c r="AOZ75" s="1583"/>
      <c r="APA75" s="1583"/>
      <c r="APB75" s="1583"/>
      <c r="APC75" s="1583"/>
      <c r="APD75" s="1583"/>
      <c r="APE75" s="1583"/>
      <c r="APF75" s="1583"/>
      <c r="APG75" s="1583"/>
      <c r="APH75" s="1583"/>
      <c r="API75" s="1583"/>
      <c r="APJ75" s="1583"/>
      <c r="APK75" s="1583"/>
      <c r="APL75" s="1583"/>
      <c r="APM75" s="1583"/>
      <c r="APN75" s="1583"/>
      <c r="APO75" s="1583"/>
      <c r="APP75" s="1583"/>
      <c r="APQ75" s="1583"/>
      <c r="APR75" s="1583"/>
      <c r="APS75" s="1583"/>
      <c r="APT75" s="1583"/>
      <c r="APU75" s="1583"/>
      <c r="APV75" s="1583"/>
      <c r="APW75" s="1583"/>
      <c r="APX75" s="1583"/>
      <c r="APY75" s="1583"/>
      <c r="APZ75" s="1583"/>
      <c r="AQA75" s="1583"/>
      <c r="AQB75" s="1583"/>
      <c r="AQC75" s="1583"/>
      <c r="AQD75" s="1583"/>
      <c r="AQE75" s="1583"/>
      <c r="AQF75" s="1583"/>
      <c r="AQG75" s="1583"/>
      <c r="AQH75" s="1583"/>
      <c r="AQI75" s="1583"/>
      <c r="AQJ75" s="1583"/>
      <c r="AQK75" s="1583"/>
      <c r="AQL75" s="1583"/>
      <c r="AQM75" s="1583"/>
      <c r="AQN75" s="1583"/>
      <c r="AQO75" s="1583"/>
      <c r="AQP75" s="1583"/>
      <c r="AQQ75" s="1583"/>
      <c r="AQR75" s="1583"/>
      <c r="AQS75" s="1583"/>
      <c r="AQT75" s="1583"/>
      <c r="AQU75" s="1583"/>
      <c r="AQV75" s="1583"/>
      <c r="AQW75" s="1583"/>
      <c r="AQX75" s="1583"/>
      <c r="AQY75" s="1583"/>
      <c r="AQZ75" s="1583"/>
      <c r="ARA75" s="1583"/>
      <c r="ARB75" s="1583"/>
      <c r="ARC75" s="1583"/>
      <c r="ARD75" s="1583"/>
      <c r="ARE75" s="1583"/>
      <c r="ARF75" s="1583"/>
      <c r="ARG75" s="1583"/>
      <c r="ARH75" s="1583"/>
      <c r="ARI75" s="1583"/>
      <c r="ARJ75" s="1583"/>
      <c r="ARK75" s="1583"/>
      <c r="ARL75" s="1583"/>
      <c r="ARM75" s="1583"/>
      <c r="ARN75" s="1583"/>
      <c r="ARO75" s="1583"/>
      <c r="ARP75" s="1583"/>
      <c r="ARQ75" s="1583"/>
      <c r="ARR75" s="1583"/>
      <c r="ARS75" s="1583"/>
      <c r="ART75" s="1583"/>
      <c r="ARU75" s="1583"/>
      <c r="ARV75" s="1583"/>
      <c r="ARW75" s="1583"/>
      <c r="ARX75" s="1583"/>
      <c r="ARY75" s="1583"/>
      <c r="ARZ75" s="1583"/>
      <c r="ASA75" s="1583"/>
      <c r="ASB75" s="1583"/>
      <c r="ASC75" s="1583"/>
      <c r="ASD75" s="1583"/>
      <c r="ASE75" s="1583"/>
      <c r="ASF75" s="1583"/>
      <c r="ASG75" s="1583"/>
      <c r="ASH75" s="1583"/>
      <c r="ASI75" s="1583"/>
      <c r="ASJ75" s="1583"/>
      <c r="ASK75" s="1583"/>
      <c r="ASL75" s="1583"/>
      <c r="ASM75" s="1583"/>
      <c r="ASN75" s="1583"/>
      <c r="ASO75" s="1583"/>
      <c r="ASP75" s="1583"/>
      <c r="ASQ75" s="1583"/>
      <c r="ASR75" s="1583"/>
      <c r="ASS75" s="1583"/>
      <c r="AST75" s="1583"/>
      <c r="ASU75" s="1583"/>
      <c r="ASV75" s="1583"/>
      <c r="ASW75" s="1583"/>
      <c r="ASX75" s="1583"/>
      <c r="ASY75" s="1583"/>
      <c r="ASZ75" s="1583"/>
      <c r="ATA75" s="1583"/>
      <c r="ATB75" s="1583"/>
      <c r="ATC75" s="1583"/>
      <c r="ATD75" s="1583"/>
      <c r="ATE75" s="1583"/>
      <c r="ATF75" s="1583"/>
      <c r="ATG75" s="1583"/>
      <c r="ATH75" s="1583"/>
      <c r="ATI75" s="1583"/>
      <c r="ATJ75" s="1583"/>
      <c r="ATK75" s="1583"/>
      <c r="ATL75" s="1583"/>
      <c r="ATM75" s="1583"/>
      <c r="ATN75" s="1583"/>
      <c r="ATO75" s="1583"/>
      <c r="ATP75" s="1583"/>
      <c r="ATQ75" s="1583"/>
      <c r="ATR75" s="1583"/>
      <c r="ATS75" s="1583"/>
      <c r="ATT75" s="1583"/>
      <c r="ATU75" s="1583"/>
      <c r="ATV75" s="1583"/>
      <c r="ATW75" s="1583"/>
      <c r="ATX75" s="1583"/>
      <c r="ATY75" s="1583"/>
      <c r="ATZ75" s="1583"/>
      <c r="AUA75" s="1583"/>
      <c r="AUB75" s="1583"/>
      <c r="AUC75" s="1583"/>
      <c r="AUD75" s="1583"/>
      <c r="AUE75" s="1583"/>
      <c r="AUF75" s="1583"/>
      <c r="AUG75" s="1583"/>
      <c r="AUH75" s="1583"/>
      <c r="AUI75" s="1583"/>
      <c r="AUJ75" s="1583"/>
      <c r="AUK75" s="1583"/>
      <c r="AUL75" s="1583"/>
      <c r="AUM75" s="1583"/>
      <c r="AUN75" s="1583"/>
      <c r="AUO75" s="1583"/>
      <c r="AUP75" s="1583"/>
      <c r="AUQ75" s="1583"/>
      <c r="AUR75" s="1583"/>
      <c r="AUS75" s="1583"/>
      <c r="AUT75" s="1583"/>
      <c r="AUU75" s="1583"/>
      <c r="AUV75" s="1583"/>
      <c r="AUW75" s="1583"/>
      <c r="AUX75" s="1583"/>
      <c r="AUY75" s="1583"/>
      <c r="AUZ75" s="1583"/>
      <c r="AVA75" s="1583"/>
      <c r="AVB75" s="1583"/>
      <c r="AVC75" s="1583"/>
      <c r="AVD75" s="1583"/>
      <c r="AVE75" s="1583"/>
      <c r="AVF75" s="1583"/>
      <c r="AVG75" s="1583"/>
      <c r="AVH75" s="1583"/>
      <c r="AVI75" s="1583"/>
      <c r="AVJ75" s="1583"/>
      <c r="AVK75" s="1583"/>
      <c r="AVL75" s="1583"/>
      <c r="AVM75" s="1583"/>
      <c r="AVN75" s="1583"/>
      <c r="AVO75" s="1583"/>
      <c r="AVP75" s="1583"/>
      <c r="AVQ75" s="1583"/>
      <c r="AVR75" s="1583"/>
      <c r="AVS75" s="1583"/>
      <c r="AVT75" s="1583"/>
      <c r="AVU75" s="1583"/>
      <c r="AVV75" s="1583"/>
      <c r="AVW75" s="1583"/>
      <c r="AVX75" s="1583"/>
      <c r="AVY75" s="1583"/>
      <c r="AVZ75" s="1583"/>
      <c r="AWA75" s="1583"/>
      <c r="AWB75" s="1583"/>
      <c r="AWC75" s="1583"/>
      <c r="AWD75" s="1583"/>
      <c r="AWE75" s="1583"/>
      <c r="AWF75" s="1583"/>
      <c r="AWG75" s="1583"/>
      <c r="AWH75" s="1583"/>
      <c r="AWI75" s="1583"/>
      <c r="AWJ75" s="1583"/>
      <c r="AWK75" s="1583"/>
      <c r="AWL75" s="1583"/>
      <c r="AWM75" s="1583"/>
      <c r="AWN75" s="1583"/>
      <c r="AWO75" s="1583"/>
      <c r="AWP75" s="1583"/>
      <c r="AWQ75" s="1583"/>
      <c r="AWR75" s="1583"/>
      <c r="AWS75" s="1583"/>
      <c r="AWT75" s="1583"/>
      <c r="AWU75" s="1583"/>
      <c r="AWV75" s="1583"/>
      <c r="AWW75" s="1583"/>
      <c r="AWX75" s="1583"/>
      <c r="AWY75" s="1583"/>
      <c r="AWZ75" s="1583"/>
      <c r="AXA75" s="1583"/>
      <c r="AXB75" s="1583"/>
      <c r="AXC75" s="1583"/>
      <c r="AXD75" s="1583"/>
      <c r="AXE75" s="1583"/>
      <c r="AXF75" s="1583"/>
      <c r="AXG75" s="1583"/>
      <c r="AXH75" s="1583"/>
      <c r="AXI75" s="1583"/>
      <c r="AXJ75" s="1583"/>
      <c r="AXK75" s="1583"/>
      <c r="AXL75" s="1583"/>
      <c r="AXM75" s="1583"/>
      <c r="AXN75" s="1583"/>
      <c r="AXO75" s="1583"/>
      <c r="AXP75" s="1583"/>
      <c r="AXQ75" s="1583"/>
      <c r="AXR75" s="1583"/>
      <c r="AXS75" s="1583"/>
      <c r="AXT75" s="1583"/>
      <c r="AXU75" s="1583"/>
      <c r="AXV75" s="1583"/>
      <c r="AXW75" s="1583"/>
      <c r="AXX75" s="1583"/>
      <c r="AXY75" s="1583"/>
      <c r="AXZ75" s="1583"/>
      <c r="AYA75" s="1583"/>
      <c r="AYB75" s="1583"/>
      <c r="AYC75" s="1583"/>
      <c r="AYD75" s="1583"/>
      <c r="AYE75" s="1583"/>
      <c r="AYF75" s="1583"/>
      <c r="AYG75" s="1583"/>
      <c r="AYH75" s="1583"/>
      <c r="AYI75" s="1583"/>
      <c r="AYJ75" s="1583"/>
      <c r="AYK75" s="1583"/>
      <c r="AYL75" s="1583"/>
      <c r="AYM75" s="1583"/>
      <c r="AYN75" s="1583"/>
      <c r="AYO75" s="1583"/>
      <c r="AYP75" s="1583"/>
      <c r="AYQ75" s="1583"/>
      <c r="AYR75" s="1583"/>
      <c r="AYS75" s="1583"/>
      <c r="AYT75" s="1583"/>
      <c r="AYU75" s="1583"/>
      <c r="AYV75" s="1583"/>
      <c r="AYW75" s="1583"/>
      <c r="AYX75" s="1583"/>
      <c r="AYY75" s="1583"/>
      <c r="AYZ75" s="1583"/>
      <c r="AZA75" s="1583"/>
      <c r="AZB75" s="1583"/>
      <c r="AZC75" s="1583"/>
      <c r="AZD75" s="1583"/>
      <c r="AZE75" s="1583"/>
      <c r="AZF75" s="1583"/>
      <c r="AZG75" s="1583"/>
      <c r="AZH75" s="1583"/>
      <c r="AZI75" s="1583"/>
      <c r="AZJ75" s="1583"/>
      <c r="AZK75" s="1583"/>
      <c r="AZL75" s="1583"/>
      <c r="AZM75" s="1583"/>
      <c r="AZN75" s="1583"/>
      <c r="AZO75" s="1583"/>
      <c r="AZP75" s="1583"/>
      <c r="AZQ75" s="1583"/>
      <c r="AZR75" s="1583"/>
      <c r="AZS75" s="1583"/>
      <c r="AZT75" s="1583"/>
      <c r="AZU75" s="1583"/>
      <c r="AZV75" s="1583"/>
      <c r="AZW75" s="1583"/>
      <c r="AZX75" s="1583"/>
      <c r="AZY75" s="1583"/>
      <c r="AZZ75" s="1583"/>
      <c r="BAA75" s="1583"/>
      <c r="BAB75" s="1583"/>
      <c r="BAC75" s="1583"/>
      <c r="BAD75" s="1583"/>
      <c r="BAE75" s="1583"/>
      <c r="BAF75" s="1583"/>
      <c r="BAG75" s="1583"/>
      <c r="BAH75" s="1583"/>
      <c r="BAI75" s="1583"/>
      <c r="BAJ75" s="1583"/>
      <c r="BAK75" s="1583"/>
      <c r="BAL75" s="1583"/>
      <c r="BAM75" s="1583"/>
      <c r="BAN75" s="1583"/>
      <c r="BAO75" s="1583"/>
      <c r="BAP75" s="1583"/>
      <c r="BAQ75" s="1583"/>
      <c r="BAR75" s="1583"/>
      <c r="BAS75" s="1583"/>
      <c r="BAT75" s="1583"/>
      <c r="BAU75" s="1583"/>
      <c r="BAV75" s="1583"/>
      <c r="BAW75" s="1583"/>
      <c r="BAX75" s="1583"/>
      <c r="BAY75" s="1583"/>
      <c r="BAZ75" s="1583"/>
      <c r="BBA75" s="1583"/>
      <c r="BBB75" s="1583"/>
      <c r="BBC75" s="1583"/>
      <c r="BBD75" s="1583"/>
      <c r="BBE75" s="1583"/>
      <c r="BBF75" s="1583"/>
      <c r="BBG75" s="1583"/>
      <c r="BBH75" s="1583"/>
      <c r="BBI75" s="1583"/>
      <c r="BBJ75" s="1583"/>
      <c r="BBK75" s="1583"/>
      <c r="BBL75" s="1583"/>
      <c r="BBM75" s="1583"/>
      <c r="BBN75" s="1583"/>
      <c r="BBO75" s="1583"/>
      <c r="BBP75" s="1583"/>
      <c r="BBQ75" s="1583"/>
      <c r="BBR75" s="1583"/>
      <c r="BBS75" s="1583"/>
      <c r="BBT75" s="1583"/>
      <c r="BBU75" s="1583"/>
      <c r="BBV75" s="1583"/>
      <c r="BBW75" s="1583"/>
      <c r="BBX75" s="1583"/>
      <c r="BBY75" s="1583"/>
      <c r="BBZ75" s="1583"/>
      <c r="BCA75" s="1583"/>
      <c r="BCB75" s="1583"/>
      <c r="BCC75" s="1583"/>
      <c r="BCD75" s="1583"/>
      <c r="BCE75" s="1583"/>
      <c r="BCF75" s="1583"/>
      <c r="BCG75" s="1583"/>
      <c r="BCH75" s="1583"/>
      <c r="BCI75" s="1583"/>
      <c r="BCJ75" s="1583"/>
      <c r="BCK75" s="1583"/>
      <c r="BCL75" s="1583"/>
      <c r="BCM75" s="1583"/>
      <c r="BCN75" s="1583"/>
      <c r="BCO75" s="1583"/>
      <c r="BCP75" s="1583"/>
      <c r="BCQ75" s="1583"/>
      <c r="BCR75" s="1583"/>
      <c r="BCS75" s="1583"/>
      <c r="BCT75" s="1583"/>
      <c r="BCU75" s="1583"/>
      <c r="BCV75" s="1583"/>
      <c r="BCW75" s="1583"/>
      <c r="BCX75" s="1583"/>
      <c r="BCY75" s="1583"/>
      <c r="BCZ75" s="1583"/>
      <c r="BDA75" s="1583"/>
      <c r="BDB75" s="1583"/>
      <c r="BDC75" s="1583"/>
      <c r="BDD75" s="1583"/>
      <c r="BDE75" s="1583"/>
      <c r="BDF75" s="1583"/>
      <c r="BDG75" s="1583"/>
      <c r="BDH75" s="1583"/>
      <c r="BDI75" s="1583"/>
      <c r="BDJ75" s="1583"/>
      <c r="BDK75" s="1583"/>
      <c r="BDL75" s="1583"/>
      <c r="BDM75" s="1583"/>
      <c r="BDN75" s="1583"/>
      <c r="BDO75" s="1583"/>
      <c r="BDP75" s="1583"/>
      <c r="BDQ75" s="1583"/>
      <c r="BDR75" s="1583"/>
      <c r="BDS75" s="1583"/>
      <c r="BDT75" s="1583"/>
      <c r="BDU75" s="1583"/>
      <c r="BDV75" s="1583"/>
      <c r="BDW75" s="1583"/>
      <c r="BDX75" s="1583"/>
      <c r="BDY75" s="1583"/>
      <c r="BDZ75" s="1583"/>
      <c r="BEA75" s="1583"/>
      <c r="BEB75" s="1583"/>
      <c r="BEC75" s="1583"/>
      <c r="BED75" s="1583"/>
      <c r="BEE75" s="1583"/>
      <c r="BEF75" s="1583"/>
      <c r="BEG75" s="1583"/>
      <c r="BEH75" s="1583"/>
      <c r="BEI75" s="1583"/>
      <c r="BEJ75" s="1583"/>
      <c r="BEK75" s="1583"/>
      <c r="BEL75" s="1583"/>
      <c r="BEM75" s="1583"/>
      <c r="BEN75" s="1583"/>
      <c r="BEO75" s="1583"/>
      <c r="BEP75" s="1583"/>
      <c r="BEQ75" s="1583"/>
      <c r="BER75" s="1583"/>
      <c r="BES75" s="1583"/>
      <c r="BET75" s="1583"/>
      <c r="BEU75" s="1583"/>
      <c r="BEV75" s="1583"/>
      <c r="BEW75" s="1583"/>
      <c r="BEX75" s="1583"/>
      <c r="BEY75" s="1583"/>
      <c r="BEZ75" s="1583"/>
      <c r="BFA75" s="1583"/>
      <c r="BFB75" s="1583"/>
      <c r="BFC75" s="1583"/>
      <c r="BFD75" s="1583"/>
      <c r="BFE75" s="1583"/>
      <c r="BFF75" s="1583"/>
      <c r="BFG75" s="1583"/>
      <c r="BFH75" s="1583"/>
      <c r="BFI75" s="1583"/>
      <c r="BFJ75" s="1583"/>
      <c r="BFK75" s="1583"/>
      <c r="BFL75" s="1583"/>
      <c r="BFM75" s="1583"/>
      <c r="BFN75" s="1583"/>
      <c r="BFO75" s="1583"/>
      <c r="BFP75" s="1583"/>
      <c r="BFQ75" s="1583"/>
      <c r="BFR75" s="1583"/>
      <c r="BFS75" s="1583"/>
      <c r="BFT75" s="1583"/>
      <c r="BFU75" s="1583"/>
      <c r="BFV75" s="1583"/>
      <c r="BFW75" s="1583"/>
      <c r="BFX75" s="1583"/>
      <c r="BFY75" s="1583"/>
      <c r="BFZ75" s="1583"/>
      <c r="BGA75" s="1583"/>
      <c r="BGB75" s="1583"/>
      <c r="BGC75" s="1583"/>
      <c r="BGD75" s="1583"/>
      <c r="BGE75" s="1583"/>
      <c r="BGF75" s="1583"/>
      <c r="BGG75" s="1583"/>
      <c r="BGH75" s="1583"/>
      <c r="BGI75" s="1583"/>
      <c r="BGJ75" s="1583"/>
      <c r="BGK75" s="1583"/>
      <c r="BGL75" s="1583"/>
      <c r="BGM75" s="1583"/>
      <c r="BGN75" s="1583"/>
      <c r="BGO75" s="1583"/>
      <c r="BGP75" s="1583"/>
      <c r="BGQ75" s="1583"/>
      <c r="BGR75" s="1583"/>
      <c r="BGS75" s="1583"/>
      <c r="BGT75" s="1583"/>
      <c r="BGU75" s="1583"/>
      <c r="BGV75" s="1583"/>
      <c r="BGW75" s="1583"/>
      <c r="BGX75" s="1583"/>
      <c r="BGY75" s="1583"/>
      <c r="BGZ75" s="1583"/>
      <c r="BHA75" s="1583"/>
      <c r="BHB75" s="1583"/>
      <c r="BHC75" s="1583"/>
      <c r="BHD75" s="1583"/>
      <c r="BHE75" s="1583"/>
      <c r="BHF75" s="1583"/>
      <c r="BHG75" s="1583"/>
      <c r="BHH75" s="1583"/>
      <c r="BHI75" s="1583"/>
      <c r="BHJ75" s="1583"/>
      <c r="BHK75" s="1583"/>
      <c r="BHL75" s="1583"/>
      <c r="BHM75" s="1583"/>
      <c r="BHN75" s="1583"/>
      <c r="BHO75" s="1583"/>
      <c r="BHP75" s="1583"/>
      <c r="BHQ75" s="1583"/>
      <c r="BHR75" s="1583"/>
      <c r="BHS75" s="1583"/>
      <c r="BHT75" s="1583"/>
      <c r="BHU75" s="1583"/>
      <c r="BHV75" s="1583"/>
      <c r="BHW75" s="1583"/>
      <c r="BHX75" s="1583"/>
      <c r="BHY75" s="1583"/>
      <c r="BHZ75" s="1583"/>
      <c r="BIA75" s="1583"/>
      <c r="BIB75" s="1583"/>
      <c r="BIC75" s="1583"/>
      <c r="BID75" s="1583"/>
      <c r="BIE75" s="1583"/>
      <c r="BIF75" s="1583"/>
      <c r="BIG75" s="1583"/>
      <c r="BIH75" s="1583"/>
      <c r="BII75" s="1583"/>
      <c r="BIJ75" s="1583"/>
      <c r="BIK75" s="1583"/>
      <c r="BIL75" s="1583"/>
      <c r="BIM75" s="1583"/>
      <c r="BIN75" s="1583"/>
      <c r="BIO75" s="1583"/>
      <c r="BIP75" s="1583"/>
      <c r="BIQ75" s="1583"/>
      <c r="BIR75" s="1583"/>
      <c r="BIS75" s="1583"/>
      <c r="BIT75" s="1583"/>
      <c r="BIU75" s="1583"/>
      <c r="BIV75" s="1583"/>
      <c r="BIW75" s="1583"/>
      <c r="BIX75" s="1583"/>
      <c r="BIY75" s="1583"/>
      <c r="BIZ75" s="1583"/>
      <c r="BJA75" s="1583"/>
      <c r="BJB75" s="1583"/>
      <c r="BJC75" s="1583"/>
      <c r="BJD75" s="1583"/>
      <c r="BJE75" s="1583"/>
      <c r="BJF75" s="1583"/>
      <c r="BJG75" s="1583"/>
      <c r="BJH75" s="1583"/>
      <c r="BJI75" s="1583"/>
      <c r="BJJ75" s="1583"/>
      <c r="BJK75" s="1583"/>
      <c r="BJL75" s="1583"/>
      <c r="BJM75" s="1583"/>
      <c r="BJN75" s="1583"/>
      <c r="BJO75" s="1583"/>
      <c r="BJP75" s="1583"/>
      <c r="BJQ75" s="1583"/>
      <c r="BJR75" s="1583"/>
      <c r="BJS75" s="1583"/>
      <c r="BJT75" s="1583"/>
      <c r="BJU75" s="1583"/>
      <c r="BJV75" s="1583"/>
      <c r="BJW75" s="1583"/>
      <c r="BJX75" s="1583"/>
      <c r="BJY75" s="1583"/>
      <c r="BJZ75" s="1583"/>
      <c r="BKA75" s="1583"/>
      <c r="BKB75" s="1583"/>
      <c r="BKC75" s="1583"/>
      <c r="BKD75" s="1583"/>
      <c r="BKE75" s="1583"/>
      <c r="BKF75" s="1583"/>
      <c r="BKG75" s="1583"/>
      <c r="BKH75" s="1583"/>
      <c r="BKI75" s="1583"/>
      <c r="BKJ75" s="1583"/>
      <c r="BKK75" s="1583"/>
      <c r="BKL75" s="1583"/>
      <c r="BKM75" s="1583"/>
      <c r="BKN75" s="1583"/>
      <c r="BKO75" s="1583"/>
      <c r="BKP75" s="1583"/>
      <c r="BKQ75" s="1583"/>
      <c r="BKR75" s="1583"/>
      <c r="BKS75" s="1583"/>
      <c r="BKT75" s="1583"/>
      <c r="BKU75" s="1583"/>
      <c r="BKV75" s="1583"/>
      <c r="BKW75" s="1583"/>
      <c r="BKX75" s="1583"/>
      <c r="BKY75" s="1583"/>
      <c r="BKZ75" s="1583"/>
      <c r="BLA75" s="1583"/>
      <c r="BLB75" s="1583"/>
      <c r="BLC75" s="1583"/>
      <c r="BLD75" s="1583"/>
      <c r="BLE75" s="1583"/>
      <c r="BLF75" s="1583"/>
      <c r="BLG75" s="1583"/>
      <c r="BLH75" s="1583"/>
      <c r="BLI75" s="1583"/>
      <c r="BLJ75" s="1583"/>
      <c r="BLK75" s="1583"/>
      <c r="BLL75" s="1583"/>
      <c r="BLM75" s="1583"/>
      <c r="BLN75" s="1583"/>
      <c r="BLO75" s="1583"/>
      <c r="BLP75" s="1583"/>
      <c r="BLQ75" s="1583"/>
      <c r="BLR75" s="1583"/>
      <c r="BLS75" s="1583"/>
      <c r="BLT75" s="1583"/>
      <c r="BLU75" s="1583"/>
      <c r="BLV75" s="1583"/>
      <c r="BLW75" s="1583"/>
      <c r="BLX75" s="1583"/>
      <c r="BLY75" s="1583"/>
      <c r="BLZ75" s="1583"/>
      <c r="BMA75" s="1583"/>
      <c r="BMB75" s="1583"/>
      <c r="BMC75" s="1583"/>
      <c r="BMD75" s="1583"/>
      <c r="BME75" s="1583"/>
      <c r="BMF75" s="1583"/>
      <c r="BMG75" s="1583"/>
      <c r="BMH75" s="1583"/>
      <c r="BMI75" s="1583"/>
      <c r="BMJ75" s="1583"/>
      <c r="BMK75" s="1583"/>
      <c r="BML75" s="1583"/>
      <c r="BMM75" s="1583"/>
      <c r="BMN75" s="1583"/>
      <c r="BMO75" s="1583"/>
      <c r="BMP75" s="1583"/>
      <c r="BMQ75" s="1583"/>
      <c r="BMR75" s="1583"/>
      <c r="BMS75" s="1583"/>
      <c r="BMT75" s="1583"/>
      <c r="BMU75" s="1583"/>
      <c r="BMV75" s="1583"/>
      <c r="BMW75" s="1583"/>
      <c r="BMX75" s="1583"/>
      <c r="BMY75" s="1583"/>
      <c r="BMZ75" s="1583"/>
      <c r="BNA75" s="1583"/>
      <c r="BNB75" s="1583"/>
      <c r="BNC75" s="1583"/>
      <c r="BND75" s="1583"/>
      <c r="BNE75" s="1583"/>
      <c r="BNF75" s="1583"/>
      <c r="BNG75" s="1583"/>
      <c r="BNH75" s="1583"/>
      <c r="BNI75" s="1583"/>
      <c r="BNJ75" s="1583"/>
      <c r="BNK75" s="1583"/>
      <c r="BNL75" s="1583"/>
      <c r="BNM75" s="1583"/>
      <c r="BNN75" s="1583"/>
      <c r="BNO75" s="1583"/>
      <c r="BNP75" s="1583"/>
      <c r="BNQ75" s="1583"/>
      <c r="BNR75" s="1583"/>
      <c r="BNS75" s="1583"/>
      <c r="BNT75" s="1583"/>
      <c r="BNU75" s="1583"/>
      <c r="BNV75" s="1583"/>
      <c r="BNW75" s="1583"/>
      <c r="BNX75" s="1583"/>
      <c r="BNY75" s="1583"/>
      <c r="BNZ75" s="1583"/>
      <c r="BOA75" s="1583"/>
      <c r="BOB75" s="1583"/>
      <c r="BOC75" s="1583"/>
      <c r="BOD75" s="1583"/>
      <c r="BOE75" s="1583"/>
      <c r="BOF75" s="1583"/>
      <c r="BOG75" s="1583"/>
      <c r="BOH75" s="1583"/>
      <c r="BOI75" s="1583"/>
      <c r="BOJ75" s="1583"/>
      <c r="BOK75" s="1583"/>
      <c r="BOL75" s="1583"/>
      <c r="BOM75" s="1583"/>
      <c r="BON75" s="1583"/>
      <c r="BOO75" s="1583"/>
      <c r="BOP75" s="1583"/>
      <c r="BOQ75" s="1583"/>
      <c r="BOR75" s="1583"/>
      <c r="BOS75" s="1583"/>
      <c r="BOT75" s="1583"/>
      <c r="BOU75" s="1583"/>
      <c r="BOV75" s="1583"/>
      <c r="BOW75" s="1583"/>
      <c r="BOX75" s="1583"/>
      <c r="BOY75" s="1583"/>
      <c r="BOZ75" s="1583"/>
      <c r="BPA75" s="1583"/>
      <c r="BPB75" s="1583"/>
      <c r="BPC75" s="1583"/>
      <c r="BPD75" s="1583"/>
      <c r="BPE75" s="1583"/>
      <c r="BPF75" s="1583"/>
      <c r="BPG75" s="1583"/>
      <c r="BPH75" s="1583"/>
      <c r="BPI75" s="1583"/>
      <c r="BPJ75" s="1583"/>
      <c r="BPK75" s="1583"/>
      <c r="BPL75" s="1583"/>
      <c r="BPM75" s="1583"/>
      <c r="BPN75" s="1583"/>
      <c r="BPO75" s="1583"/>
      <c r="BPP75" s="1583"/>
      <c r="BPQ75" s="1583"/>
      <c r="BPR75" s="1583"/>
      <c r="BPS75" s="1583"/>
      <c r="BPT75" s="1583"/>
      <c r="BPU75" s="1583"/>
      <c r="BPV75" s="1583"/>
      <c r="BPW75" s="1583"/>
      <c r="BPX75" s="1583"/>
      <c r="BPY75" s="1583"/>
      <c r="BPZ75" s="1583"/>
      <c r="BQA75" s="1583"/>
      <c r="BQB75" s="1583"/>
      <c r="BQC75" s="1583"/>
      <c r="BQD75" s="1583"/>
      <c r="BQE75" s="1583"/>
      <c r="BQF75" s="1583"/>
      <c r="BQG75" s="1583"/>
      <c r="BQH75" s="1583"/>
      <c r="BQI75" s="1583"/>
      <c r="BQJ75" s="1583"/>
      <c r="BQK75" s="1583"/>
      <c r="BQL75" s="1583"/>
      <c r="BQM75" s="1583"/>
      <c r="BQN75" s="1583"/>
      <c r="BQO75" s="1583"/>
      <c r="BQP75" s="1583"/>
      <c r="BQQ75" s="1583"/>
      <c r="BQR75" s="1583"/>
      <c r="BQS75" s="1583"/>
      <c r="BQT75" s="1583"/>
      <c r="BQU75" s="1583"/>
      <c r="BQV75" s="1583"/>
      <c r="BQW75" s="1583"/>
      <c r="BQX75" s="1583"/>
      <c r="BQY75" s="1583"/>
      <c r="BQZ75" s="1583"/>
      <c r="BRA75" s="1583"/>
      <c r="BRB75" s="1583"/>
      <c r="BRC75" s="1583"/>
      <c r="BRD75" s="1583"/>
      <c r="BRE75" s="1583"/>
      <c r="BRF75" s="1583"/>
      <c r="BRG75" s="1583"/>
      <c r="BRH75" s="1583"/>
      <c r="BRI75" s="1583"/>
      <c r="BRJ75" s="1583"/>
      <c r="BRK75" s="1583"/>
      <c r="BRL75" s="1583"/>
      <c r="BRM75" s="1583"/>
      <c r="BRN75" s="1583"/>
      <c r="BRO75" s="1583"/>
      <c r="BRP75" s="1583"/>
      <c r="BRQ75" s="1583"/>
      <c r="BRR75" s="1583"/>
      <c r="BRS75" s="1583"/>
      <c r="BRT75" s="1583"/>
      <c r="BRU75" s="1583"/>
      <c r="BRV75" s="1583"/>
      <c r="BRW75" s="1583"/>
      <c r="BRX75" s="1583"/>
      <c r="BRY75" s="1583"/>
      <c r="BRZ75" s="1583"/>
      <c r="BSA75" s="1583"/>
      <c r="BSB75" s="1583"/>
      <c r="BSC75" s="1583"/>
      <c r="BSD75" s="1583"/>
      <c r="BSE75" s="1583"/>
      <c r="BSF75" s="1583"/>
      <c r="BSG75" s="1583"/>
      <c r="BSH75" s="1583"/>
      <c r="BSI75" s="1583"/>
      <c r="BSJ75" s="1583"/>
      <c r="BSK75" s="1583"/>
      <c r="BSL75" s="1583"/>
      <c r="BSM75" s="1583"/>
      <c r="BSN75" s="1583"/>
      <c r="BSO75" s="1583"/>
      <c r="BSP75" s="1583"/>
      <c r="BSQ75" s="1583"/>
      <c r="BSR75" s="1583"/>
      <c r="BSS75" s="1583"/>
      <c r="BST75" s="1583"/>
      <c r="BSU75" s="1583"/>
      <c r="BSV75" s="1583"/>
      <c r="BSW75" s="1583"/>
      <c r="BSX75" s="1583"/>
      <c r="BSY75" s="1583"/>
      <c r="BSZ75" s="1583"/>
      <c r="BTA75" s="1583"/>
      <c r="BTB75" s="1583"/>
      <c r="BTC75" s="1583"/>
      <c r="BTD75" s="1583"/>
      <c r="BTE75" s="1583"/>
      <c r="BTF75" s="1583"/>
      <c r="BTG75" s="1583"/>
      <c r="BTH75" s="1583"/>
      <c r="BTI75" s="1583"/>
      <c r="BTJ75" s="1583"/>
      <c r="BTK75" s="1583"/>
      <c r="BTL75" s="1583"/>
      <c r="BTM75" s="1583"/>
      <c r="BTN75" s="1583"/>
      <c r="BTO75" s="1583"/>
      <c r="BTP75" s="1583"/>
      <c r="BTQ75" s="1583"/>
      <c r="BTR75" s="1583"/>
      <c r="BTS75" s="1583"/>
      <c r="BTT75" s="1583"/>
      <c r="BTU75" s="1583"/>
      <c r="BTV75" s="1583"/>
      <c r="BTW75" s="1583"/>
      <c r="BTX75" s="1583"/>
      <c r="BTY75" s="1583"/>
      <c r="BTZ75" s="1583"/>
      <c r="BUA75" s="1583"/>
      <c r="BUB75" s="1583"/>
      <c r="BUC75" s="1583"/>
      <c r="BUD75" s="1583"/>
      <c r="BUE75" s="1583"/>
      <c r="BUF75" s="1583"/>
      <c r="BUG75" s="1583"/>
      <c r="BUH75" s="1583"/>
      <c r="BUI75" s="1583"/>
      <c r="BUJ75" s="1583"/>
      <c r="BUK75" s="1583"/>
      <c r="BUL75" s="1583"/>
      <c r="BUM75" s="1583"/>
      <c r="BUN75" s="1583"/>
      <c r="BUO75" s="1583"/>
      <c r="BUP75" s="1583"/>
      <c r="BUQ75" s="1583"/>
      <c r="BUR75" s="1583"/>
      <c r="BUS75" s="1583"/>
      <c r="BUT75" s="1583"/>
      <c r="BUU75" s="1583"/>
      <c r="BUV75" s="1583"/>
      <c r="BUW75" s="1583"/>
      <c r="BUX75" s="1583"/>
      <c r="BUY75" s="1583"/>
      <c r="BUZ75" s="1583"/>
      <c r="BVA75" s="1583"/>
      <c r="BVB75" s="1583"/>
      <c r="BVC75" s="1583"/>
      <c r="BVD75" s="1583"/>
      <c r="BVE75" s="1583"/>
      <c r="BVF75" s="1583"/>
      <c r="BVG75" s="1583"/>
      <c r="BVH75" s="1583"/>
      <c r="BVI75" s="1583"/>
      <c r="BVJ75" s="1583"/>
      <c r="BVK75" s="1583"/>
      <c r="BVL75" s="1583"/>
      <c r="BVM75" s="1583"/>
      <c r="BVN75" s="1583"/>
      <c r="BVO75" s="1583"/>
      <c r="BVP75" s="1583"/>
      <c r="BVQ75" s="1583"/>
      <c r="BVR75" s="1583"/>
      <c r="BVS75" s="1583"/>
      <c r="BVT75" s="1583"/>
      <c r="BVU75" s="1583"/>
      <c r="BVV75" s="1583"/>
      <c r="BVW75" s="1583"/>
      <c r="BVX75" s="1583"/>
      <c r="BVY75" s="1583"/>
      <c r="BVZ75" s="1583"/>
      <c r="BWA75" s="1583"/>
      <c r="BWB75" s="1583"/>
      <c r="BWC75" s="1583"/>
      <c r="BWD75" s="1583"/>
      <c r="BWE75" s="1583"/>
      <c r="BWF75" s="1583"/>
      <c r="BWG75" s="1583"/>
      <c r="BWH75" s="1583"/>
      <c r="BWI75" s="1583"/>
      <c r="BWJ75" s="1583"/>
      <c r="BWK75" s="1583"/>
      <c r="BWL75" s="1583"/>
      <c r="BWM75" s="1583"/>
      <c r="BWN75" s="1583"/>
      <c r="BWO75" s="1583"/>
      <c r="BWP75" s="1583"/>
      <c r="BWQ75" s="1583"/>
      <c r="BWR75" s="1583"/>
      <c r="BWS75" s="1583"/>
      <c r="BWT75" s="1583"/>
      <c r="BWU75" s="1583"/>
      <c r="BWV75" s="1583"/>
      <c r="BWW75" s="1583"/>
      <c r="BWX75" s="1583"/>
      <c r="BWY75" s="1583"/>
      <c r="BWZ75" s="1583"/>
      <c r="BXA75" s="1583"/>
      <c r="BXB75" s="1583"/>
      <c r="BXC75" s="1583"/>
      <c r="BXD75" s="1583"/>
      <c r="BXE75" s="1583"/>
      <c r="BXF75" s="1583"/>
      <c r="BXG75" s="1583"/>
      <c r="BXH75" s="1583"/>
      <c r="BXI75" s="1583"/>
      <c r="BXJ75" s="1583"/>
      <c r="BXK75" s="1583"/>
      <c r="BXL75" s="1583"/>
      <c r="BXM75" s="1583"/>
      <c r="BXN75" s="1583"/>
      <c r="BXO75" s="1583"/>
      <c r="BXP75" s="1583"/>
      <c r="BXQ75" s="1583"/>
      <c r="BXR75" s="1583"/>
      <c r="BXS75" s="1583"/>
      <c r="BXT75" s="1583"/>
      <c r="BXU75" s="1583"/>
      <c r="BXV75" s="1583"/>
      <c r="BXW75" s="1583"/>
      <c r="BXX75" s="1583"/>
      <c r="BXY75" s="1583"/>
      <c r="BXZ75" s="1583"/>
      <c r="BYA75" s="1583"/>
      <c r="BYB75" s="1583"/>
      <c r="BYC75" s="1583"/>
      <c r="BYD75" s="1583"/>
      <c r="BYE75" s="1583"/>
      <c r="BYF75" s="1583"/>
      <c r="BYG75" s="1583"/>
      <c r="BYH75" s="1583"/>
      <c r="BYI75" s="1583"/>
      <c r="BYJ75" s="1583"/>
      <c r="BYK75" s="1583"/>
      <c r="BYL75" s="1583"/>
      <c r="BYM75" s="1583"/>
      <c r="BYN75" s="1583"/>
      <c r="BYO75" s="1583"/>
      <c r="BYP75" s="1583"/>
      <c r="BYQ75" s="1583"/>
      <c r="BYR75" s="1583"/>
      <c r="BYS75" s="1583"/>
      <c r="BYT75" s="1583"/>
      <c r="BYU75" s="1583"/>
      <c r="BYV75" s="1583"/>
      <c r="BYW75" s="1583"/>
      <c r="BYX75" s="1583"/>
      <c r="BYY75" s="1583"/>
      <c r="BYZ75" s="1583"/>
      <c r="BZA75" s="1583"/>
      <c r="BZB75" s="1583"/>
      <c r="BZC75" s="1583"/>
      <c r="BZD75" s="1583"/>
      <c r="BZE75" s="1583"/>
      <c r="BZF75" s="1583"/>
      <c r="BZG75" s="1583"/>
      <c r="BZH75" s="1583"/>
      <c r="BZI75" s="1583"/>
      <c r="BZJ75" s="1583"/>
      <c r="BZK75" s="1583"/>
      <c r="BZL75" s="1583"/>
      <c r="BZM75" s="1583"/>
      <c r="BZN75" s="1583"/>
      <c r="BZO75" s="1583"/>
      <c r="BZP75" s="1583"/>
      <c r="BZQ75" s="1583"/>
      <c r="BZR75" s="1583"/>
      <c r="BZS75" s="1583"/>
      <c r="BZT75" s="1583"/>
      <c r="BZU75" s="1583"/>
      <c r="BZV75" s="1583"/>
      <c r="BZW75" s="1583"/>
      <c r="BZX75" s="1583"/>
      <c r="BZY75" s="1583"/>
      <c r="BZZ75" s="1583"/>
      <c r="CAA75" s="1583"/>
      <c r="CAB75" s="1583"/>
      <c r="CAC75" s="1583"/>
      <c r="CAD75" s="1583"/>
      <c r="CAE75" s="1583"/>
      <c r="CAF75" s="1583"/>
      <c r="CAG75" s="1583"/>
      <c r="CAH75" s="1583"/>
      <c r="CAI75" s="1583"/>
      <c r="CAJ75" s="1583"/>
      <c r="CAK75" s="1583"/>
      <c r="CAL75" s="1583"/>
      <c r="CAM75" s="1583"/>
      <c r="CAN75" s="1583"/>
      <c r="CAO75" s="1583"/>
      <c r="CAP75" s="1583"/>
      <c r="CAQ75" s="1583"/>
      <c r="CAR75" s="1583"/>
      <c r="CAS75" s="1583"/>
      <c r="CAT75" s="1583"/>
      <c r="CAU75" s="1583"/>
      <c r="CAV75" s="1583"/>
      <c r="CAW75" s="1583"/>
      <c r="CAX75" s="1583"/>
      <c r="CAY75" s="1583"/>
      <c r="CAZ75" s="1583"/>
      <c r="CBA75" s="1583"/>
      <c r="CBB75" s="1583"/>
      <c r="CBC75" s="1583"/>
      <c r="CBD75" s="1583"/>
      <c r="CBE75" s="1583"/>
      <c r="CBF75" s="1583"/>
      <c r="CBG75" s="1583"/>
      <c r="CBH75" s="1583"/>
      <c r="CBI75" s="1583"/>
      <c r="CBJ75" s="1583"/>
      <c r="CBK75" s="1583"/>
      <c r="CBL75" s="1583"/>
      <c r="CBM75" s="1583"/>
      <c r="CBN75" s="1583"/>
      <c r="CBO75" s="1583"/>
      <c r="CBP75" s="1583"/>
      <c r="CBQ75" s="1583"/>
      <c r="CBR75" s="1583"/>
      <c r="CBS75" s="1583"/>
      <c r="CBT75" s="1583"/>
      <c r="CBU75" s="1583"/>
      <c r="CBV75" s="1583"/>
      <c r="CBW75" s="1583"/>
      <c r="CBX75" s="1583"/>
      <c r="CBY75" s="1583"/>
      <c r="CBZ75" s="1583"/>
      <c r="CCA75" s="1583"/>
      <c r="CCB75" s="1583"/>
      <c r="CCC75" s="1583"/>
      <c r="CCD75" s="1583"/>
      <c r="CCE75" s="1583"/>
      <c r="CCF75" s="1583"/>
      <c r="CCG75" s="1583"/>
      <c r="CCH75" s="1583"/>
      <c r="CCI75" s="1583"/>
      <c r="CCJ75" s="1583"/>
      <c r="CCK75" s="1583"/>
      <c r="CCL75" s="1583"/>
      <c r="CCM75" s="1583"/>
      <c r="CCN75" s="1583"/>
      <c r="CCO75" s="1583"/>
      <c r="CCP75" s="1583"/>
      <c r="CCQ75" s="1583"/>
      <c r="CCR75" s="1583"/>
      <c r="CCS75" s="1583"/>
      <c r="CCT75" s="1583"/>
      <c r="CCU75" s="1583"/>
      <c r="CCV75" s="1583"/>
      <c r="CCW75" s="1583"/>
      <c r="CCX75" s="1583"/>
      <c r="CCY75" s="1583"/>
      <c r="CCZ75" s="1583"/>
      <c r="CDA75" s="1583"/>
      <c r="CDB75" s="1583"/>
      <c r="CDC75" s="1583"/>
      <c r="CDD75" s="1583"/>
      <c r="CDE75" s="1583"/>
      <c r="CDF75" s="1583"/>
      <c r="CDG75" s="1583"/>
      <c r="CDH75" s="1583"/>
      <c r="CDI75" s="1583"/>
      <c r="CDJ75" s="1583"/>
      <c r="CDK75" s="1583"/>
      <c r="CDL75" s="1583"/>
      <c r="CDM75" s="1583"/>
      <c r="CDN75" s="1583"/>
      <c r="CDO75" s="1583"/>
      <c r="CDP75" s="1583"/>
      <c r="CDQ75" s="1583"/>
      <c r="CDR75" s="1583"/>
      <c r="CDS75" s="1583"/>
      <c r="CDT75" s="1583"/>
      <c r="CDU75" s="1583"/>
      <c r="CDV75" s="1583"/>
      <c r="CDW75" s="1583"/>
      <c r="CDX75" s="1583"/>
      <c r="CDY75" s="1583"/>
      <c r="CDZ75" s="1583"/>
      <c r="CEA75" s="1583"/>
      <c r="CEB75" s="1583"/>
      <c r="CEC75" s="1583"/>
      <c r="CED75" s="1583"/>
      <c r="CEE75" s="1583"/>
      <c r="CEF75" s="1583"/>
      <c r="CEG75" s="1583"/>
      <c r="CEH75" s="1583"/>
      <c r="CEI75" s="1583"/>
      <c r="CEJ75" s="1583"/>
      <c r="CEK75" s="1583"/>
      <c r="CEL75" s="1583"/>
      <c r="CEM75" s="1583"/>
      <c r="CEN75" s="1583"/>
      <c r="CEO75" s="1583"/>
      <c r="CEP75" s="1583"/>
      <c r="CEQ75" s="1583"/>
      <c r="CER75" s="1583"/>
      <c r="CES75" s="1583"/>
      <c r="CET75" s="1583"/>
      <c r="CEU75" s="1583"/>
      <c r="CEV75" s="1583"/>
      <c r="CEW75" s="1583"/>
      <c r="CEX75" s="1583"/>
      <c r="CEY75" s="1583"/>
      <c r="CEZ75" s="1583"/>
      <c r="CFA75" s="1583"/>
      <c r="CFB75" s="1583"/>
      <c r="CFC75" s="1583"/>
      <c r="CFD75" s="1583"/>
      <c r="CFE75" s="1583"/>
      <c r="CFF75" s="1583"/>
      <c r="CFG75" s="1583"/>
      <c r="CFH75" s="1583"/>
      <c r="CFI75" s="1583"/>
      <c r="CFJ75" s="1583"/>
      <c r="CFK75" s="1583"/>
      <c r="CFL75" s="1583"/>
      <c r="CFM75" s="1583"/>
      <c r="CFN75" s="1583"/>
      <c r="CFO75" s="1583"/>
      <c r="CFP75" s="1583"/>
      <c r="CFQ75" s="1583"/>
      <c r="CFR75" s="1583"/>
      <c r="CFS75" s="1583"/>
      <c r="CFT75" s="1583"/>
      <c r="CFU75" s="1583"/>
      <c r="CFV75" s="1583"/>
      <c r="CFW75" s="1583"/>
      <c r="CFX75" s="1583"/>
      <c r="CFY75" s="1583"/>
      <c r="CFZ75" s="1583"/>
      <c r="CGA75" s="1583"/>
      <c r="CGB75" s="1583"/>
      <c r="CGC75" s="1583"/>
      <c r="CGD75" s="1583"/>
      <c r="CGE75" s="1583"/>
      <c r="CGF75" s="1583"/>
      <c r="CGG75" s="1583"/>
      <c r="CGH75" s="1583"/>
      <c r="CGI75" s="1583"/>
      <c r="CGJ75" s="1583"/>
      <c r="CGK75" s="1583"/>
      <c r="CGL75" s="1583"/>
      <c r="CGM75" s="1583"/>
      <c r="CGN75" s="1583"/>
      <c r="CGO75" s="1583"/>
      <c r="CGP75" s="1583"/>
      <c r="CGQ75" s="1583"/>
      <c r="CGR75" s="1583"/>
      <c r="CGS75" s="1583"/>
      <c r="CGT75" s="1583"/>
      <c r="CGU75" s="1583"/>
      <c r="CGV75" s="1583"/>
      <c r="CGW75" s="1583"/>
      <c r="CGX75" s="1583"/>
      <c r="CGY75" s="1583"/>
      <c r="CGZ75" s="1583"/>
      <c r="CHA75" s="1583"/>
      <c r="CHB75" s="1583"/>
      <c r="CHC75" s="1583"/>
      <c r="CHD75" s="1583"/>
      <c r="CHE75" s="1583"/>
      <c r="CHF75" s="1583"/>
      <c r="CHG75" s="1583"/>
      <c r="CHH75" s="1583"/>
      <c r="CHI75" s="1583"/>
      <c r="CHJ75" s="1583"/>
      <c r="CHK75" s="1583"/>
      <c r="CHL75" s="1583"/>
      <c r="CHM75" s="1583"/>
      <c r="CHN75" s="1583"/>
      <c r="CHO75" s="1583"/>
      <c r="CHP75" s="1583"/>
      <c r="CHQ75" s="1583"/>
      <c r="CHR75" s="1583"/>
      <c r="CHS75" s="1583"/>
      <c r="CHT75" s="1583"/>
      <c r="CHU75" s="1583"/>
      <c r="CHV75" s="1583"/>
      <c r="CHW75" s="1583"/>
      <c r="CHX75" s="1583"/>
      <c r="CHY75" s="1583"/>
      <c r="CHZ75" s="1583"/>
      <c r="CIA75" s="1583"/>
      <c r="CIB75" s="1583"/>
      <c r="CIC75" s="1583"/>
      <c r="CID75" s="1583"/>
      <c r="CIE75" s="1583"/>
      <c r="CIF75" s="1583"/>
      <c r="CIG75" s="1583"/>
      <c r="CIH75" s="1583"/>
      <c r="CII75" s="1583"/>
      <c r="CIJ75" s="1583"/>
      <c r="CIK75" s="1583"/>
      <c r="CIL75" s="1583"/>
      <c r="CIM75" s="1583"/>
      <c r="CIN75" s="1583"/>
      <c r="CIO75" s="1583"/>
      <c r="CIP75" s="1583"/>
      <c r="CIQ75" s="1583"/>
      <c r="CIR75" s="1583"/>
      <c r="CIS75" s="1583"/>
      <c r="CIT75" s="1583"/>
      <c r="CIU75" s="1583"/>
      <c r="CIV75" s="1583"/>
      <c r="CIW75" s="1583"/>
      <c r="CIX75" s="1583"/>
      <c r="CIY75" s="1583"/>
      <c r="CIZ75" s="1583"/>
      <c r="CJA75" s="1583"/>
      <c r="CJB75" s="1583"/>
      <c r="CJC75" s="1583"/>
      <c r="CJD75" s="1583"/>
      <c r="CJE75" s="1583"/>
      <c r="CJF75" s="1583"/>
      <c r="CJG75" s="1583"/>
      <c r="CJH75" s="1583"/>
      <c r="CJI75" s="1583"/>
      <c r="CJJ75" s="1583"/>
      <c r="CJK75" s="1583"/>
      <c r="CJL75" s="1583"/>
      <c r="CJM75" s="1583"/>
      <c r="CJN75" s="1583"/>
      <c r="CJO75" s="1583"/>
      <c r="CJP75" s="1583"/>
      <c r="CJQ75" s="1583"/>
      <c r="CJR75" s="1583"/>
      <c r="CJS75" s="1583"/>
      <c r="CJT75" s="1583"/>
      <c r="CJU75" s="1583"/>
      <c r="CJV75" s="1583"/>
      <c r="CJW75" s="1583"/>
      <c r="CJX75" s="1583"/>
      <c r="CJY75" s="1583"/>
      <c r="CJZ75" s="1583"/>
      <c r="CKA75" s="1583"/>
      <c r="CKB75" s="1583"/>
      <c r="CKC75" s="1583"/>
      <c r="CKD75" s="1583"/>
      <c r="CKE75" s="1583"/>
      <c r="CKF75" s="1583"/>
      <c r="CKG75" s="1583"/>
      <c r="CKH75" s="1583"/>
      <c r="CKI75" s="1583"/>
      <c r="CKJ75" s="1583"/>
      <c r="CKK75" s="1583"/>
      <c r="CKL75" s="1583"/>
      <c r="CKM75" s="1583"/>
      <c r="CKN75" s="1583"/>
      <c r="CKO75" s="1583"/>
      <c r="CKP75" s="1583"/>
      <c r="CKQ75" s="1583"/>
      <c r="CKR75" s="1583"/>
      <c r="CKS75" s="1583"/>
      <c r="CKT75" s="1583"/>
      <c r="CKU75" s="1583"/>
      <c r="CKV75" s="1583"/>
      <c r="CKW75" s="1583"/>
      <c r="CKX75" s="1583"/>
      <c r="CKY75" s="1583"/>
      <c r="CKZ75" s="1583"/>
      <c r="CLA75" s="1583"/>
      <c r="CLB75" s="1583"/>
      <c r="CLC75" s="1583"/>
      <c r="CLD75" s="1583"/>
      <c r="CLE75" s="1583"/>
      <c r="CLF75" s="1583"/>
      <c r="CLG75" s="1583"/>
      <c r="CLH75" s="1583"/>
      <c r="CLI75" s="1583"/>
      <c r="CLJ75" s="1583"/>
      <c r="CLK75" s="1583"/>
      <c r="CLL75" s="1583"/>
      <c r="CLM75" s="1583"/>
      <c r="CLN75" s="1583"/>
      <c r="CLO75" s="1583"/>
      <c r="CLP75" s="1583"/>
      <c r="CLQ75" s="1583"/>
      <c r="CLR75" s="1583"/>
      <c r="CLS75" s="1583"/>
      <c r="CLT75" s="1583"/>
      <c r="CLU75" s="1583"/>
      <c r="CLV75" s="1583"/>
      <c r="CLW75" s="1583"/>
      <c r="CLX75" s="1583"/>
      <c r="CLY75" s="1583"/>
      <c r="CLZ75" s="1583"/>
      <c r="CMA75" s="1583"/>
      <c r="CMB75" s="1583"/>
      <c r="CMC75" s="1583"/>
      <c r="CMD75" s="1583"/>
      <c r="CME75" s="1583"/>
      <c r="CMF75" s="1583"/>
      <c r="CMG75" s="1583"/>
      <c r="CMH75" s="1583"/>
      <c r="CMI75" s="1583"/>
      <c r="CMJ75" s="1583"/>
      <c r="CMK75" s="1583"/>
      <c r="CML75" s="1583"/>
      <c r="CMM75" s="1583"/>
      <c r="CMN75" s="1583"/>
      <c r="CMO75" s="1583"/>
      <c r="CMP75" s="1583"/>
      <c r="CMQ75" s="1583"/>
      <c r="CMR75" s="1583"/>
      <c r="CMS75" s="1583"/>
      <c r="CMT75" s="1583"/>
      <c r="CMU75" s="1583"/>
      <c r="CMV75" s="1583"/>
      <c r="CMW75" s="1583"/>
      <c r="CMX75" s="1583"/>
      <c r="CMY75" s="1583"/>
      <c r="CMZ75" s="1583"/>
      <c r="CNA75" s="1583"/>
      <c r="CNB75" s="1583"/>
      <c r="CNC75" s="1583"/>
      <c r="CND75" s="1583"/>
      <c r="CNE75" s="1583"/>
      <c r="CNF75" s="1583"/>
      <c r="CNG75" s="1583"/>
      <c r="CNH75" s="1583"/>
      <c r="CNI75" s="1583"/>
      <c r="CNJ75" s="1583"/>
      <c r="CNK75" s="1583"/>
      <c r="CNL75" s="1583"/>
      <c r="CNM75" s="1583"/>
      <c r="CNN75" s="1583"/>
      <c r="CNO75" s="1583"/>
      <c r="CNP75" s="1583"/>
      <c r="CNQ75" s="1583"/>
      <c r="CNR75" s="1583"/>
      <c r="CNS75" s="1583"/>
      <c r="CNT75" s="1583"/>
      <c r="CNU75" s="1583"/>
      <c r="CNV75" s="1583"/>
      <c r="CNW75" s="1583"/>
      <c r="CNX75" s="1583"/>
      <c r="CNY75" s="1583"/>
      <c r="CNZ75" s="1583"/>
      <c r="COA75" s="1583"/>
      <c r="COB75" s="1583"/>
      <c r="COC75" s="1583"/>
      <c r="COD75" s="1583"/>
      <c r="COE75" s="1583"/>
      <c r="COF75" s="1583"/>
      <c r="COG75" s="1583"/>
      <c r="COH75" s="1583"/>
      <c r="COI75" s="1583"/>
      <c r="COJ75" s="1583"/>
      <c r="COK75" s="1583"/>
      <c r="COL75" s="1583"/>
      <c r="COM75" s="1583"/>
      <c r="CON75" s="1583"/>
      <c r="COO75" s="1583"/>
      <c r="COP75" s="1583"/>
      <c r="COQ75" s="1583"/>
      <c r="COR75" s="1583"/>
      <c r="COS75" s="1583"/>
      <c r="COT75" s="1583"/>
      <c r="COU75" s="1583"/>
      <c r="COV75" s="1583"/>
      <c r="COW75" s="1583"/>
      <c r="COX75" s="1583"/>
      <c r="COY75" s="1583"/>
      <c r="COZ75" s="1583"/>
      <c r="CPA75" s="1583"/>
      <c r="CPB75" s="1583"/>
      <c r="CPC75" s="1583"/>
      <c r="CPD75" s="1583"/>
      <c r="CPE75" s="1583"/>
      <c r="CPF75" s="1583"/>
      <c r="CPG75" s="1583"/>
      <c r="CPH75" s="1583"/>
      <c r="CPI75" s="1583"/>
      <c r="CPJ75" s="1583"/>
      <c r="CPK75" s="1583"/>
      <c r="CPL75" s="1583"/>
      <c r="CPM75" s="1583"/>
      <c r="CPN75" s="1583"/>
      <c r="CPO75" s="1583"/>
      <c r="CPP75" s="1583"/>
      <c r="CPQ75" s="1583"/>
      <c r="CPR75" s="1583"/>
      <c r="CPS75" s="1583"/>
      <c r="CPT75" s="1583"/>
      <c r="CPU75" s="1583"/>
      <c r="CPV75" s="1583"/>
      <c r="CPW75" s="1583"/>
      <c r="CPX75" s="1583"/>
      <c r="CPY75" s="1583"/>
      <c r="CPZ75" s="1583"/>
      <c r="CQA75" s="1583"/>
      <c r="CQB75" s="1583"/>
      <c r="CQC75" s="1583"/>
      <c r="CQD75" s="1583"/>
      <c r="CQE75" s="1583"/>
      <c r="CQF75" s="1583"/>
      <c r="CQG75" s="1583"/>
      <c r="CQH75" s="1583"/>
      <c r="CQI75" s="1583"/>
      <c r="CQJ75" s="1583"/>
      <c r="CQK75" s="1583"/>
      <c r="CQL75" s="1583"/>
      <c r="CQM75" s="1583"/>
      <c r="CQN75" s="1583"/>
      <c r="CQO75" s="1583"/>
      <c r="CQP75" s="1583"/>
      <c r="CQQ75" s="1583"/>
      <c r="CQR75" s="1583"/>
      <c r="CQS75" s="1583"/>
      <c r="CQT75" s="1583"/>
      <c r="CQU75" s="1583"/>
      <c r="CQV75" s="1583"/>
      <c r="CQW75" s="1583"/>
      <c r="CQX75" s="1583"/>
      <c r="CQY75" s="1583"/>
      <c r="CQZ75" s="1583"/>
      <c r="CRA75" s="1583"/>
      <c r="CRB75" s="1583"/>
      <c r="CRC75" s="1583"/>
      <c r="CRD75" s="1583"/>
      <c r="CRE75" s="1583"/>
      <c r="CRF75" s="1583"/>
      <c r="CRG75" s="1583"/>
      <c r="CRH75" s="1583"/>
      <c r="CRI75" s="1583"/>
      <c r="CRJ75" s="1583"/>
      <c r="CRK75" s="1583"/>
      <c r="CRL75" s="1583"/>
      <c r="CRM75" s="1583"/>
      <c r="CRN75" s="1583"/>
      <c r="CRO75" s="1583"/>
      <c r="CRP75" s="1583"/>
      <c r="CRQ75" s="1583"/>
      <c r="CRR75" s="1583"/>
      <c r="CRS75" s="1583"/>
      <c r="CRT75" s="1583"/>
      <c r="CRU75" s="1583"/>
      <c r="CRV75" s="1583"/>
      <c r="CRW75" s="1583"/>
      <c r="CRX75" s="1583"/>
      <c r="CRY75" s="1583"/>
      <c r="CRZ75" s="1583"/>
      <c r="CSA75" s="1583"/>
      <c r="CSB75" s="1583"/>
      <c r="CSC75" s="1583"/>
      <c r="CSD75" s="1583"/>
      <c r="CSE75" s="1583"/>
      <c r="CSF75" s="1583"/>
      <c r="CSG75" s="1583"/>
      <c r="CSH75" s="1583"/>
      <c r="CSI75" s="1583"/>
      <c r="CSJ75" s="1583"/>
      <c r="CSK75" s="1583"/>
      <c r="CSL75" s="1583"/>
      <c r="CSM75" s="1583"/>
      <c r="CSN75" s="1583"/>
      <c r="CSO75" s="1583"/>
      <c r="CSP75" s="1583"/>
      <c r="CSQ75" s="1583"/>
      <c r="CSR75" s="1583"/>
      <c r="CSS75" s="1583"/>
      <c r="CST75" s="1583"/>
      <c r="CSU75" s="1583"/>
      <c r="CSV75" s="1583"/>
      <c r="CSW75" s="1583"/>
      <c r="CSX75" s="1583"/>
      <c r="CSY75" s="1583"/>
      <c r="CSZ75" s="1583"/>
      <c r="CTA75" s="1583"/>
      <c r="CTB75" s="1583"/>
      <c r="CTC75" s="1583"/>
      <c r="CTD75" s="1583"/>
      <c r="CTE75" s="1583"/>
      <c r="CTF75" s="1583"/>
      <c r="CTG75" s="1583"/>
      <c r="CTH75" s="1583"/>
      <c r="CTI75" s="1583"/>
      <c r="CTJ75" s="1583"/>
      <c r="CTK75" s="1583"/>
      <c r="CTL75" s="1583"/>
      <c r="CTM75" s="1583"/>
      <c r="CTN75" s="1583"/>
      <c r="CTO75" s="1583"/>
      <c r="CTP75" s="1583"/>
      <c r="CTQ75" s="1583"/>
      <c r="CTR75" s="1583"/>
      <c r="CTS75" s="1583"/>
      <c r="CTT75" s="1583"/>
      <c r="CTU75" s="1583"/>
      <c r="CTV75" s="1583"/>
      <c r="CTW75" s="1583"/>
      <c r="CTX75" s="1583"/>
      <c r="CTY75" s="1583"/>
      <c r="CTZ75" s="1583"/>
      <c r="CUA75" s="1583"/>
      <c r="CUB75" s="1583"/>
      <c r="CUC75" s="1583"/>
      <c r="CUD75" s="1583"/>
      <c r="CUE75" s="1583"/>
      <c r="CUF75" s="1583"/>
      <c r="CUG75" s="1583"/>
      <c r="CUH75" s="1583"/>
      <c r="CUI75" s="1583"/>
      <c r="CUJ75" s="1583"/>
      <c r="CUK75" s="1583"/>
      <c r="CUL75" s="1583"/>
      <c r="CUM75" s="1583"/>
      <c r="CUN75" s="1583"/>
      <c r="CUO75" s="1583"/>
      <c r="CUP75" s="1583"/>
      <c r="CUQ75" s="1583"/>
      <c r="CUR75" s="1583"/>
      <c r="CUS75" s="1583"/>
      <c r="CUT75" s="1583"/>
      <c r="CUU75" s="1583"/>
      <c r="CUV75" s="1583"/>
      <c r="CUW75" s="1583"/>
      <c r="CUX75" s="1583"/>
      <c r="CUY75" s="1583"/>
      <c r="CUZ75" s="1583"/>
      <c r="CVA75" s="1583"/>
      <c r="CVB75" s="1583"/>
      <c r="CVC75" s="1583"/>
      <c r="CVD75" s="1583"/>
      <c r="CVE75" s="1583"/>
      <c r="CVF75" s="1583"/>
      <c r="CVG75" s="1583"/>
      <c r="CVH75" s="1583"/>
      <c r="CVI75" s="1583"/>
      <c r="CVJ75" s="1583"/>
      <c r="CVK75" s="1583"/>
      <c r="CVL75" s="1583"/>
      <c r="CVM75" s="1583"/>
      <c r="CVN75" s="1583"/>
      <c r="CVO75" s="1583"/>
      <c r="CVP75" s="1583"/>
      <c r="CVQ75" s="1583"/>
      <c r="CVR75" s="1583"/>
      <c r="CVS75" s="1583"/>
      <c r="CVT75" s="1583"/>
      <c r="CVU75" s="1583"/>
      <c r="CVV75" s="1583"/>
      <c r="CVW75" s="1583"/>
      <c r="CVX75" s="1583"/>
      <c r="CVY75" s="1583"/>
      <c r="CVZ75" s="1583"/>
      <c r="CWA75" s="1583"/>
      <c r="CWB75" s="1583"/>
      <c r="CWC75" s="1583"/>
      <c r="CWD75" s="1583"/>
      <c r="CWE75" s="1583"/>
      <c r="CWF75" s="1583"/>
      <c r="CWG75" s="1583"/>
      <c r="CWH75" s="1583"/>
      <c r="CWI75" s="1583"/>
      <c r="CWJ75" s="1583"/>
      <c r="CWK75" s="1583"/>
      <c r="CWL75" s="1583"/>
      <c r="CWM75" s="1583"/>
      <c r="CWN75" s="1583"/>
      <c r="CWO75" s="1583"/>
      <c r="CWP75" s="1583"/>
      <c r="CWQ75" s="1583"/>
      <c r="CWR75" s="1583"/>
      <c r="CWS75" s="1583"/>
      <c r="CWT75" s="1583"/>
      <c r="CWU75" s="1583"/>
      <c r="CWV75" s="1583"/>
      <c r="CWW75" s="1583"/>
      <c r="CWX75" s="1583"/>
      <c r="CWY75" s="1583"/>
      <c r="CWZ75" s="1583"/>
      <c r="CXA75" s="1583"/>
      <c r="CXB75" s="1583"/>
      <c r="CXC75" s="1583"/>
      <c r="CXD75" s="1583"/>
      <c r="CXE75" s="1583"/>
      <c r="CXF75" s="1583"/>
      <c r="CXG75" s="1583"/>
      <c r="CXH75" s="1583"/>
      <c r="CXI75" s="1583"/>
      <c r="CXJ75" s="1583"/>
      <c r="CXK75" s="1583"/>
      <c r="CXL75" s="1583"/>
      <c r="CXM75" s="1583"/>
      <c r="CXN75" s="1583"/>
      <c r="CXO75" s="1583"/>
      <c r="CXP75" s="1583"/>
      <c r="CXQ75" s="1583"/>
      <c r="CXR75" s="1583"/>
      <c r="CXS75" s="1583"/>
      <c r="CXT75" s="1583"/>
      <c r="CXU75" s="1583"/>
      <c r="CXV75" s="1583"/>
      <c r="CXW75" s="1583"/>
      <c r="CXX75" s="1583"/>
      <c r="CXY75" s="1583"/>
      <c r="CXZ75" s="1583"/>
      <c r="CYA75" s="1583"/>
      <c r="CYB75" s="1583"/>
      <c r="CYC75" s="1583"/>
      <c r="CYD75" s="1583"/>
      <c r="CYE75" s="1583"/>
      <c r="CYF75" s="1583"/>
      <c r="CYG75" s="1583"/>
      <c r="CYH75" s="1583"/>
      <c r="CYI75" s="1583"/>
      <c r="CYJ75" s="1583"/>
      <c r="CYK75" s="1583"/>
      <c r="CYL75" s="1583"/>
      <c r="CYM75" s="1583"/>
      <c r="CYN75" s="1583"/>
      <c r="CYO75" s="1583"/>
      <c r="CYP75" s="1583"/>
      <c r="CYQ75" s="1583"/>
      <c r="CYR75" s="1583"/>
      <c r="CYS75" s="1583"/>
      <c r="CYT75" s="1583"/>
      <c r="CYU75" s="1583"/>
      <c r="CYV75" s="1583"/>
      <c r="CYW75" s="1583"/>
      <c r="CYX75" s="1583"/>
      <c r="CYY75" s="1583"/>
      <c r="CYZ75" s="1583"/>
      <c r="CZA75" s="1583"/>
      <c r="CZB75" s="1583"/>
      <c r="CZC75" s="1583"/>
      <c r="CZD75" s="1583"/>
      <c r="CZE75" s="1583"/>
      <c r="CZF75" s="1583"/>
      <c r="CZG75" s="1583"/>
      <c r="CZH75" s="1583"/>
      <c r="CZI75" s="1583"/>
      <c r="CZJ75" s="1583"/>
      <c r="CZK75" s="1583"/>
      <c r="CZL75" s="1583"/>
      <c r="CZM75" s="1583"/>
      <c r="CZN75" s="1583"/>
      <c r="CZO75" s="1583"/>
      <c r="CZP75" s="1583"/>
      <c r="CZQ75" s="1583"/>
      <c r="CZR75" s="1583"/>
      <c r="CZS75" s="1583"/>
      <c r="CZT75" s="1583"/>
      <c r="CZU75" s="1583"/>
      <c r="CZV75" s="1583"/>
      <c r="CZW75" s="1583"/>
      <c r="CZX75" s="1583"/>
      <c r="CZY75" s="1583"/>
      <c r="CZZ75" s="1583"/>
      <c r="DAA75" s="1583"/>
      <c r="DAB75" s="1583"/>
      <c r="DAC75" s="1583"/>
      <c r="DAD75" s="1583"/>
      <c r="DAE75" s="1583"/>
      <c r="DAF75" s="1583"/>
      <c r="DAG75" s="1583"/>
      <c r="DAH75" s="1583"/>
      <c r="DAI75" s="1583"/>
      <c r="DAJ75" s="1583"/>
      <c r="DAK75" s="1583"/>
      <c r="DAL75" s="1583"/>
      <c r="DAM75" s="1583"/>
      <c r="DAN75" s="1583"/>
      <c r="DAO75" s="1583"/>
      <c r="DAP75" s="1583"/>
      <c r="DAQ75" s="1583"/>
      <c r="DAR75" s="1583"/>
      <c r="DAS75" s="1583"/>
      <c r="DAT75" s="1583"/>
      <c r="DAU75" s="1583"/>
      <c r="DAV75" s="1583"/>
      <c r="DAW75" s="1583"/>
      <c r="DAX75" s="1583"/>
      <c r="DAY75" s="1583"/>
      <c r="DAZ75" s="1583"/>
      <c r="DBA75" s="1583"/>
      <c r="DBB75" s="1583"/>
      <c r="DBC75" s="1583"/>
      <c r="DBD75" s="1583"/>
      <c r="DBE75" s="1583"/>
      <c r="DBF75" s="1583"/>
      <c r="DBG75" s="1583"/>
      <c r="DBH75" s="1583"/>
      <c r="DBI75" s="1583"/>
      <c r="DBJ75" s="1583"/>
      <c r="DBK75" s="1583"/>
      <c r="DBL75" s="1583"/>
      <c r="DBM75" s="1583"/>
      <c r="DBN75" s="1583"/>
      <c r="DBO75" s="1583"/>
      <c r="DBP75" s="1583"/>
      <c r="DBQ75" s="1583"/>
      <c r="DBR75" s="1583"/>
      <c r="DBS75" s="1583"/>
      <c r="DBT75" s="1583"/>
      <c r="DBU75" s="1583"/>
      <c r="DBV75" s="1583"/>
      <c r="DBW75" s="1583"/>
      <c r="DBX75" s="1583"/>
      <c r="DBY75" s="1583"/>
      <c r="DBZ75" s="1583"/>
      <c r="DCA75" s="1583"/>
      <c r="DCB75" s="1583"/>
      <c r="DCC75" s="1583"/>
      <c r="DCD75" s="1583"/>
      <c r="DCE75" s="1583"/>
      <c r="DCF75" s="1583"/>
      <c r="DCG75" s="1583"/>
      <c r="DCH75" s="1583"/>
      <c r="DCI75" s="1583"/>
      <c r="DCJ75" s="1583"/>
      <c r="DCK75" s="1583"/>
      <c r="DCL75" s="1583"/>
      <c r="DCM75" s="1583"/>
      <c r="DCN75" s="1583"/>
      <c r="DCO75" s="1583"/>
      <c r="DCP75" s="1583"/>
      <c r="DCQ75" s="1583"/>
      <c r="DCR75" s="1583"/>
      <c r="DCS75" s="1583"/>
      <c r="DCT75" s="1583"/>
      <c r="DCU75" s="1583"/>
      <c r="DCV75" s="1583"/>
      <c r="DCW75" s="1583"/>
      <c r="DCX75" s="1583"/>
      <c r="DCY75" s="1583"/>
      <c r="DCZ75" s="1583"/>
      <c r="DDA75" s="1583"/>
      <c r="DDB75" s="1583"/>
      <c r="DDC75" s="1583"/>
      <c r="DDD75" s="1583"/>
      <c r="DDE75" s="1583"/>
      <c r="DDF75" s="1583"/>
      <c r="DDG75" s="1583"/>
      <c r="DDH75" s="1583"/>
      <c r="DDI75" s="1583"/>
      <c r="DDJ75" s="1583"/>
      <c r="DDK75" s="1583"/>
      <c r="DDL75" s="1583"/>
      <c r="DDM75" s="1583"/>
      <c r="DDN75" s="1583"/>
      <c r="DDO75" s="1583"/>
      <c r="DDP75" s="1583"/>
      <c r="DDQ75" s="1583"/>
      <c r="DDR75" s="1583"/>
      <c r="DDS75" s="1583"/>
      <c r="DDT75" s="1583"/>
      <c r="DDU75" s="1583"/>
      <c r="DDV75" s="1583"/>
      <c r="DDW75" s="1583"/>
      <c r="DDX75" s="1583"/>
      <c r="DDY75" s="1583"/>
      <c r="DDZ75" s="1583"/>
      <c r="DEA75" s="1583"/>
      <c r="DEB75" s="1583"/>
      <c r="DEC75" s="1583"/>
      <c r="DED75" s="1583"/>
      <c r="DEE75" s="1583"/>
      <c r="DEF75" s="1583"/>
      <c r="DEG75" s="1583"/>
      <c r="DEH75" s="1583"/>
      <c r="DEI75" s="1583"/>
      <c r="DEJ75" s="1583"/>
      <c r="DEK75" s="1583"/>
      <c r="DEL75" s="1583"/>
      <c r="DEM75" s="1583"/>
      <c r="DEN75" s="1583"/>
      <c r="DEO75" s="1583"/>
      <c r="DEP75" s="1583"/>
      <c r="DEQ75" s="1583"/>
      <c r="DER75" s="1583"/>
      <c r="DES75" s="1583"/>
      <c r="DET75" s="1583"/>
      <c r="DEU75" s="1583"/>
      <c r="DEV75" s="1583"/>
      <c r="DEW75" s="1583"/>
      <c r="DEX75" s="1583"/>
      <c r="DEY75" s="1583"/>
      <c r="DEZ75" s="1583"/>
      <c r="DFA75" s="1583"/>
      <c r="DFB75" s="1583"/>
      <c r="DFC75" s="1583"/>
      <c r="DFD75" s="1583"/>
      <c r="DFE75" s="1583"/>
      <c r="DFF75" s="1583"/>
      <c r="DFG75" s="1583"/>
      <c r="DFH75" s="1583"/>
      <c r="DFI75" s="1583"/>
      <c r="DFJ75" s="1583"/>
      <c r="DFK75" s="1583"/>
      <c r="DFL75" s="1583"/>
      <c r="DFM75" s="1583"/>
      <c r="DFN75" s="1583"/>
      <c r="DFO75" s="1583"/>
      <c r="DFP75" s="1583"/>
      <c r="DFQ75" s="1583"/>
      <c r="DFR75" s="1583"/>
      <c r="DFS75" s="1583"/>
      <c r="DFT75" s="1583"/>
      <c r="DFU75" s="1583"/>
      <c r="DFV75" s="1583"/>
      <c r="DFW75" s="1583"/>
      <c r="DFX75" s="1583"/>
      <c r="DFY75" s="1583"/>
      <c r="DFZ75" s="1583"/>
      <c r="DGA75" s="1583"/>
      <c r="DGB75" s="1583"/>
      <c r="DGC75" s="1583"/>
      <c r="DGD75" s="1583"/>
      <c r="DGE75" s="1583"/>
      <c r="DGF75" s="1583"/>
      <c r="DGG75" s="1583"/>
      <c r="DGH75" s="1583"/>
      <c r="DGI75" s="1583"/>
      <c r="DGJ75" s="1583"/>
      <c r="DGK75" s="1583"/>
      <c r="DGL75" s="1583"/>
      <c r="DGM75" s="1583"/>
      <c r="DGN75" s="1583"/>
      <c r="DGO75" s="1583"/>
      <c r="DGP75" s="1583"/>
      <c r="DGQ75" s="1583"/>
      <c r="DGR75" s="1583"/>
      <c r="DGS75" s="1583"/>
      <c r="DGT75" s="1583"/>
      <c r="DGU75" s="1583"/>
      <c r="DGV75" s="1583"/>
      <c r="DGW75" s="1583"/>
      <c r="DGX75" s="1583"/>
      <c r="DGY75" s="1583"/>
      <c r="DGZ75" s="1583"/>
      <c r="DHA75" s="1583"/>
      <c r="DHB75" s="1583"/>
      <c r="DHC75" s="1583"/>
      <c r="DHD75" s="1583"/>
      <c r="DHE75" s="1583"/>
      <c r="DHF75" s="1583"/>
      <c r="DHG75" s="1583"/>
      <c r="DHH75" s="1583"/>
      <c r="DHI75" s="1583"/>
      <c r="DHJ75" s="1583"/>
      <c r="DHK75" s="1583"/>
      <c r="DHL75" s="1583"/>
      <c r="DHM75" s="1583"/>
      <c r="DHN75" s="1583"/>
      <c r="DHO75" s="1583"/>
      <c r="DHP75" s="1583"/>
      <c r="DHQ75" s="1583"/>
      <c r="DHR75" s="1583"/>
      <c r="DHS75" s="1583"/>
      <c r="DHT75" s="1583"/>
      <c r="DHU75" s="1583"/>
      <c r="DHV75" s="1583"/>
      <c r="DHW75" s="1583"/>
      <c r="DHX75" s="1583"/>
      <c r="DHY75" s="1583"/>
      <c r="DHZ75" s="1583"/>
      <c r="DIA75" s="1583"/>
      <c r="DIB75" s="1583"/>
      <c r="DIC75" s="1583"/>
      <c r="DID75" s="1583"/>
      <c r="DIE75" s="1583"/>
      <c r="DIF75" s="1583"/>
      <c r="DIG75" s="1583"/>
      <c r="DIH75" s="1583"/>
      <c r="DII75" s="1583"/>
      <c r="DIJ75" s="1583"/>
      <c r="DIK75" s="1583"/>
      <c r="DIL75" s="1583"/>
      <c r="DIM75" s="1583"/>
      <c r="DIN75" s="1583"/>
      <c r="DIO75" s="1583"/>
      <c r="DIP75" s="1583"/>
      <c r="DIQ75" s="1583"/>
      <c r="DIR75" s="1583"/>
      <c r="DIS75" s="1583"/>
      <c r="DIT75" s="1583"/>
      <c r="DIU75" s="1583"/>
      <c r="DIV75" s="1583"/>
      <c r="DIW75" s="1583"/>
      <c r="DIX75" s="1583"/>
      <c r="DIY75" s="1583"/>
      <c r="DIZ75" s="1583"/>
      <c r="DJA75" s="1583"/>
      <c r="DJB75" s="1583"/>
      <c r="DJC75" s="1583"/>
      <c r="DJD75" s="1583"/>
      <c r="DJE75" s="1583"/>
      <c r="DJF75" s="1583"/>
      <c r="DJG75" s="1583"/>
      <c r="DJH75" s="1583"/>
      <c r="DJI75" s="1583"/>
      <c r="DJJ75" s="1583"/>
      <c r="DJK75" s="1583"/>
      <c r="DJL75" s="1583"/>
      <c r="DJM75" s="1583"/>
      <c r="DJN75" s="1583"/>
      <c r="DJO75" s="1583"/>
      <c r="DJP75" s="1583"/>
      <c r="DJQ75" s="1583"/>
      <c r="DJR75" s="1583"/>
      <c r="DJS75" s="1583"/>
      <c r="DJT75" s="1583"/>
      <c r="DJU75" s="1583"/>
      <c r="DJV75" s="1583"/>
      <c r="DJW75" s="1583"/>
      <c r="DJX75" s="1583"/>
      <c r="DJY75" s="1583"/>
      <c r="DJZ75" s="1583"/>
      <c r="DKA75" s="1583"/>
      <c r="DKB75" s="1583"/>
      <c r="DKC75" s="1583"/>
      <c r="DKD75" s="1583"/>
      <c r="DKE75" s="1583"/>
      <c r="DKF75" s="1583"/>
      <c r="DKG75" s="1583"/>
      <c r="DKH75" s="1583"/>
      <c r="DKI75" s="1583"/>
      <c r="DKJ75" s="1583"/>
      <c r="DKK75" s="1583"/>
      <c r="DKL75" s="1583"/>
      <c r="DKM75" s="1583"/>
      <c r="DKN75" s="1583"/>
      <c r="DKO75" s="1583"/>
      <c r="DKP75" s="1583"/>
      <c r="DKQ75" s="1583"/>
      <c r="DKR75" s="1583"/>
      <c r="DKS75" s="1583"/>
      <c r="DKT75" s="1583"/>
      <c r="DKU75" s="1583"/>
      <c r="DKV75" s="1583"/>
      <c r="DKW75" s="1583"/>
      <c r="DKX75" s="1583"/>
      <c r="DKY75" s="1583"/>
      <c r="DKZ75" s="1583"/>
      <c r="DLA75" s="1583"/>
      <c r="DLB75" s="1583"/>
      <c r="DLC75" s="1583"/>
      <c r="DLD75" s="1583"/>
      <c r="DLE75" s="1583"/>
      <c r="DLF75" s="1583"/>
      <c r="DLG75" s="1583"/>
      <c r="DLH75" s="1583"/>
      <c r="DLI75" s="1583"/>
      <c r="DLJ75" s="1583"/>
      <c r="DLK75" s="1583"/>
      <c r="DLL75" s="1583"/>
      <c r="DLM75" s="1583"/>
      <c r="DLN75" s="1583"/>
      <c r="DLO75" s="1583"/>
      <c r="DLP75" s="1583"/>
      <c r="DLQ75" s="1583"/>
      <c r="DLR75" s="1583"/>
      <c r="DLS75" s="1583"/>
      <c r="DLT75" s="1583"/>
      <c r="DLU75" s="1583"/>
      <c r="DLV75" s="1583"/>
      <c r="DLW75" s="1583"/>
      <c r="DLX75" s="1583"/>
      <c r="DLY75" s="1583"/>
      <c r="DLZ75" s="1583"/>
      <c r="DMA75" s="1583"/>
      <c r="DMB75" s="1583"/>
      <c r="DMC75" s="1583"/>
      <c r="DMD75" s="1583"/>
      <c r="DME75" s="1583"/>
      <c r="DMF75" s="1583"/>
      <c r="DMG75" s="1583"/>
      <c r="DMH75" s="1583"/>
      <c r="DMI75" s="1583"/>
      <c r="DMJ75" s="1583"/>
      <c r="DMK75" s="1583"/>
      <c r="DML75" s="1583"/>
      <c r="DMM75" s="1583"/>
      <c r="DMN75" s="1583"/>
      <c r="DMO75" s="1583"/>
      <c r="DMP75" s="1583"/>
      <c r="DMQ75" s="1583"/>
      <c r="DMR75" s="1583"/>
      <c r="DMS75" s="1583"/>
      <c r="DMT75" s="1583"/>
      <c r="DMU75" s="1583"/>
      <c r="DMV75" s="1583"/>
      <c r="DMW75" s="1583"/>
      <c r="DMX75" s="1583"/>
      <c r="DMY75" s="1583"/>
      <c r="DMZ75" s="1583"/>
      <c r="DNA75" s="1583"/>
      <c r="DNB75" s="1583"/>
      <c r="DNC75" s="1583"/>
      <c r="DND75" s="1583"/>
      <c r="DNE75" s="1583"/>
      <c r="DNF75" s="1583"/>
      <c r="DNG75" s="1583"/>
      <c r="DNH75" s="1583"/>
      <c r="DNI75" s="1583"/>
      <c r="DNJ75" s="1583"/>
      <c r="DNK75" s="1583"/>
      <c r="DNL75" s="1583"/>
      <c r="DNM75" s="1583"/>
      <c r="DNN75" s="1583"/>
      <c r="DNO75" s="1583"/>
      <c r="DNP75" s="1583"/>
      <c r="DNQ75" s="1583"/>
      <c r="DNR75" s="1583"/>
      <c r="DNS75" s="1583"/>
      <c r="DNT75" s="1583"/>
      <c r="DNU75" s="1583"/>
      <c r="DNV75" s="1583"/>
      <c r="DNW75" s="1583"/>
      <c r="DNX75" s="1583"/>
      <c r="DNY75" s="1583"/>
      <c r="DNZ75" s="1583"/>
      <c r="DOA75" s="1583"/>
      <c r="DOB75" s="1583"/>
      <c r="DOC75" s="1583"/>
      <c r="DOD75" s="1583"/>
      <c r="DOE75" s="1583"/>
      <c r="DOF75" s="1583"/>
      <c r="DOG75" s="1583"/>
      <c r="DOH75" s="1583"/>
      <c r="DOI75" s="1583"/>
      <c r="DOJ75" s="1583"/>
      <c r="DOK75" s="1583"/>
      <c r="DOL75" s="1583"/>
      <c r="DOM75" s="1583"/>
      <c r="DON75" s="1583"/>
      <c r="DOO75" s="1583"/>
      <c r="DOP75" s="1583"/>
      <c r="DOQ75" s="1583"/>
      <c r="DOR75" s="1583"/>
      <c r="DOS75" s="1583"/>
      <c r="DOT75" s="1583"/>
      <c r="DOU75" s="1583"/>
      <c r="DOV75" s="1583"/>
      <c r="DOW75" s="1583"/>
      <c r="DOX75" s="1583"/>
      <c r="DOY75" s="1583"/>
      <c r="DOZ75" s="1583"/>
      <c r="DPA75" s="1583"/>
      <c r="DPB75" s="1583"/>
      <c r="DPC75" s="1583"/>
      <c r="DPD75" s="1583"/>
      <c r="DPE75" s="1583"/>
      <c r="DPF75" s="1583"/>
      <c r="DPG75" s="1583"/>
      <c r="DPH75" s="1583"/>
      <c r="DPI75" s="1583"/>
      <c r="DPJ75" s="1583"/>
      <c r="DPK75" s="1583"/>
      <c r="DPL75" s="1583"/>
      <c r="DPM75" s="1583"/>
      <c r="DPN75" s="1583"/>
      <c r="DPO75" s="1583"/>
      <c r="DPP75" s="1583"/>
      <c r="DPQ75" s="1583"/>
      <c r="DPR75" s="1583"/>
      <c r="DPS75" s="1583"/>
      <c r="DPT75" s="1583"/>
      <c r="DPU75" s="1583"/>
      <c r="DPV75" s="1583"/>
      <c r="DPW75" s="1583"/>
      <c r="DPX75" s="1583"/>
      <c r="DPY75" s="1583"/>
      <c r="DPZ75" s="1583"/>
      <c r="DQA75" s="1583"/>
      <c r="DQB75" s="1583"/>
      <c r="DQC75" s="1583"/>
      <c r="DQD75" s="1583"/>
      <c r="DQE75" s="1583"/>
      <c r="DQF75" s="1583"/>
      <c r="DQG75" s="1583"/>
      <c r="DQH75" s="1583"/>
      <c r="DQI75" s="1583"/>
      <c r="DQJ75" s="1583"/>
      <c r="DQK75" s="1583"/>
      <c r="DQL75" s="1583"/>
      <c r="DQM75" s="1583"/>
      <c r="DQN75" s="1583"/>
      <c r="DQO75" s="1583"/>
      <c r="DQP75" s="1583"/>
      <c r="DQQ75" s="1583"/>
      <c r="DQR75" s="1583"/>
      <c r="DQS75" s="1583"/>
      <c r="DQT75" s="1583"/>
      <c r="DQU75" s="1583"/>
      <c r="DQV75" s="1583"/>
      <c r="DQW75" s="1583"/>
      <c r="DQX75" s="1583"/>
      <c r="DQY75" s="1583"/>
      <c r="DQZ75" s="1583"/>
      <c r="DRA75" s="1583"/>
      <c r="DRB75" s="1583"/>
      <c r="DRC75" s="1583"/>
      <c r="DRD75" s="1583"/>
      <c r="DRE75" s="1583"/>
      <c r="DRF75" s="1583"/>
      <c r="DRG75" s="1583"/>
      <c r="DRH75" s="1583"/>
      <c r="DRI75" s="1583"/>
      <c r="DRJ75" s="1583"/>
      <c r="DRK75" s="1583"/>
      <c r="DRL75" s="1583"/>
      <c r="DRM75" s="1583"/>
      <c r="DRN75" s="1583"/>
      <c r="DRO75" s="1583"/>
      <c r="DRP75" s="1583"/>
      <c r="DRQ75" s="1583"/>
      <c r="DRR75" s="1583"/>
      <c r="DRS75" s="1583"/>
      <c r="DRT75" s="1583"/>
      <c r="DRU75" s="1583"/>
      <c r="DRV75" s="1583"/>
      <c r="DRW75" s="1583"/>
      <c r="DRX75" s="1583"/>
      <c r="DRY75" s="1583"/>
      <c r="DRZ75" s="1583"/>
      <c r="DSA75" s="1583"/>
      <c r="DSB75" s="1583"/>
      <c r="DSC75" s="1583"/>
      <c r="DSD75" s="1583"/>
      <c r="DSE75" s="1583"/>
      <c r="DSF75" s="1583"/>
      <c r="DSG75" s="1583"/>
      <c r="DSH75" s="1583"/>
      <c r="DSI75" s="1583"/>
      <c r="DSJ75" s="1583"/>
      <c r="DSK75" s="1583"/>
      <c r="DSL75" s="1583"/>
      <c r="DSM75" s="1583"/>
      <c r="DSN75" s="1583"/>
      <c r="DSO75" s="1583"/>
      <c r="DSP75" s="1583"/>
      <c r="DSQ75" s="1583"/>
      <c r="DSR75" s="1583"/>
      <c r="DSS75" s="1583"/>
      <c r="DST75" s="1583"/>
      <c r="DSU75" s="1583"/>
      <c r="DSV75" s="1583"/>
      <c r="DSW75" s="1583"/>
      <c r="DSX75" s="1583"/>
      <c r="DSY75" s="1583"/>
      <c r="DSZ75" s="1583"/>
      <c r="DTA75" s="1583"/>
      <c r="DTB75" s="1583"/>
      <c r="DTC75" s="1583"/>
      <c r="DTD75" s="1583"/>
      <c r="DTE75" s="1583"/>
      <c r="DTF75" s="1583"/>
      <c r="DTG75" s="1583"/>
      <c r="DTH75" s="1583"/>
      <c r="DTI75" s="1583"/>
      <c r="DTJ75" s="1583"/>
      <c r="DTK75" s="1583"/>
      <c r="DTL75" s="1583"/>
      <c r="DTM75" s="1583"/>
      <c r="DTN75" s="1583"/>
      <c r="DTO75" s="1583"/>
      <c r="DTP75" s="1583"/>
      <c r="DTQ75" s="1583"/>
      <c r="DTR75" s="1583"/>
      <c r="DTS75" s="1583"/>
      <c r="DTT75" s="1583"/>
      <c r="DTU75" s="1583"/>
      <c r="DTV75" s="1583"/>
      <c r="DTW75" s="1583"/>
      <c r="DTX75" s="1583"/>
      <c r="DTY75" s="1583"/>
      <c r="DTZ75" s="1583"/>
      <c r="DUA75" s="1583"/>
      <c r="DUB75" s="1583"/>
      <c r="DUC75" s="1583"/>
      <c r="DUD75" s="1583"/>
      <c r="DUE75" s="1583"/>
      <c r="DUF75" s="1583"/>
      <c r="DUG75" s="1583"/>
      <c r="DUH75" s="1583"/>
      <c r="DUI75" s="1583"/>
      <c r="DUJ75" s="1583"/>
      <c r="DUK75" s="1583"/>
      <c r="DUL75" s="1583"/>
      <c r="DUM75" s="1583"/>
      <c r="DUN75" s="1583"/>
      <c r="DUO75" s="1583"/>
      <c r="DUP75" s="1583"/>
      <c r="DUQ75" s="1583"/>
      <c r="DUR75" s="1583"/>
      <c r="DUS75" s="1583"/>
      <c r="DUT75" s="1583"/>
      <c r="DUU75" s="1583"/>
      <c r="DUV75" s="1583"/>
      <c r="DUW75" s="1583"/>
      <c r="DUX75" s="1583"/>
      <c r="DUY75" s="1583"/>
      <c r="DUZ75" s="1583"/>
      <c r="DVA75" s="1583"/>
      <c r="DVB75" s="1583"/>
      <c r="DVC75" s="1583"/>
      <c r="DVD75" s="1583"/>
      <c r="DVE75" s="1583"/>
      <c r="DVF75" s="1583"/>
      <c r="DVG75" s="1583"/>
      <c r="DVH75" s="1583"/>
      <c r="DVI75" s="1583"/>
      <c r="DVJ75" s="1583"/>
      <c r="DVK75" s="1583"/>
      <c r="DVL75" s="1583"/>
      <c r="DVM75" s="1583"/>
      <c r="DVN75" s="1583"/>
      <c r="DVO75" s="1583"/>
      <c r="DVP75" s="1583"/>
      <c r="DVQ75" s="1583"/>
      <c r="DVR75" s="1583"/>
      <c r="DVS75" s="1583"/>
      <c r="DVT75" s="1583"/>
      <c r="DVU75" s="1583"/>
      <c r="DVV75" s="1583"/>
      <c r="DVW75" s="1583"/>
      <c r="DVX75" s="1583"/>
      <c r="DVY75" s="1583"/>
      <c r="DVZ75" s="1583"/>
      <c r="DWA75" s="1583"/>
      <c r="DWB75" s="1583"/>
      <c r="DWC75" s="1583"/>
      <c r="DWD75" s="1583"/>
      <c r="DWE75" s="1583"/>
      <c r="DWF75" s="1583"/>
      <c r="DWG75" s="1583"/>
      <c r="DWH75" s="1583"/>
      <c r="DWI75" s="1583"/>
      <c r="DWJ75" s="1583"/>
      <c r="DWK75" s="1583"/>
      <c r="DWL75" s="1583"/>
      <c r="DWM75" s="1583"/>
      <c r="DWN75" s="1583"/>
      <c r="DWO75" s="1583"/>
      <c r="DWP75" s="1583"/>
      <c r="DWQ75" s="1583"/>
      <c r="DWR75" s="1583"/>
      <c r="DWS75" s="1583"/>
      <c r="DWT75" s="1583"/>
      <c r="DWU75" s="1583"/>
      <c r="DWV75" s="1583"/>
      <c r="DWW75" s="1583"/>
      <c r="DWX75" s="1583"/>
      <c r="DWY75" s="1583"/>
      <c r="DWZ75" s="1583"/>
      <c r="DXA75" s="1583"/>
      <c r="DXB75" s="1583"/>
      <c r="DXC75" s="1583"/>
      <c r="DXD75" s="1583"/>
      <c r="DXE75" s="1583"/>
      <c r="DXF75" s="1583"/>
      <c r="DXG75" s="1583"/>
      <c r="DXH75" s="1583"/>
      <c r="DXI75" s="1583"/>
      <c r="DXJ75" s="1583"/>
      <c r="DXK75" s="1583"/>
      <c r="DXL75" s="1583"/>
      <c r="DXM75" s="1583"/>
      <c r="DXN75" s="1583"/>
      <c r="DXO75" s="1583"/>
      <c r="DXP75" s="1583"/>
      <c r="DXQ75" s="1583"/>
      <c r="DXR75" s="1583"/>
      <c r="DXS75" s="1583"/>
      <c r="DXT75" s="1583"/>
      <c r="DXU75" s="1583"/>
      <c r="DXV75" s="1583"/>
      <c r="DXW75" s="1583"/>
      <c r="DXX75" s="1583"/>
      <c r="DXY75" s="1583"/>
      <c r="DXZ75" s="1583"/>
      <c r="DYA75" s="1583"/>
      <c r="DYB75" s="1583"/>
      <c r="DYC75" s="1583"/>
      <c r="DYD75" s="1583"/>
      <c r="DYE75" s="1583"/>
      <c r="DYF75" s="1583"/>
      <c r="DYG75" s="1583"/>
      <c r="DYH75" s="1583"/>
      <c r="DYI75" s="1583"/>
      <c r="DYJ75" s="1583"/>
      <c r="DYK75" s="1583"/>
      <c r="DYL75" s="1583"/>
      <c r="DYM75" s="1583"/>
      <c r="DYN75" s="1583"/>
      <c r="DYO75" s="1583"/>
      <c r="DYP75" s="1583"/>
      <c r="DYQ75" s="1583"/>
      <c r="DYR75" s="1583"/>
      <c r="DYS75" s="1583"/>
      <c r="DYT75" s="1583"/>
      <c r="DYU75" s="1583"/>
      <c r="DYV75" s="1583"/>
      <c r="DYW75" s="1583"/>
      <c r="DYX75" s="1583"/>
      <c r="DYY75" s="1583"/>
      <c r="DYZ75" s="1583"/>
      <c r="DZA75" s="1583"/>
      <c r="DZB75" s="1583"/>
      <c r="DZC75" s="1583"/>
      <c r="DZD75" s="1583"/>
      <c r="DZE75" s="1583"/>
      <c r="DZF75" s="1583"/>
      <c r="DZG75" s="1583"/>
      <c r="DZH75" s="1583"/>
      <c r="DZI75" s="1583"/>
      <c r="DZJ75" s="1583"/>
      <c r="DZK75" s="1583"/>
      <c r="DZL75" s="1583"/>
      <c r="DZM75" s="1583"/>
      <c r="DZN75" s="1583"/>
      <c r="DZO75" s="1583"/>
      <c r="DZP75" s="1583"/>
      <c r="DZQ75" s="1583"/>
      <c r="DZR75" s="1583"/>
      <c r="DZS75" s="1583"/>
      <c r="DZT75" s="1583"/>
      <c r="DZU75" s="1583"/>
      <c r="DZV75" s="1583"/>
      <c r="DZW75" s="1583"/>
      <c r="DZX75" s="1583"/>
      <c r="DZY75" s="1583"/>
      <c r="DZZ75" s="1583"/>
      <c r="EAA75" s="1583"/>
      <c r="EAB75" s="1583"/>
      <c r="EAC75" s="1583"/>
      <c r="EAD75" s="1583"/>
      <c r="EAE75" s="1583"/>
      <c r="EAF75" s="1583"/>
      <c r="EAG75" s="1583"/>
      <c r="EAH75" s="1583"/>
      <c r="EAI75" s="1583"/>
      <c r="EAJ75" s="1583"/>
      <c r="EAK75" s="1583"/>
      <c r="EAL75" s="1583"/>
      <c r="EAM75" s="1583"/>
      <c r="EAN75" s="1583"/>
      <c r="EAO75" s="1583"/>
      <c r="EAP75" s="1583"/>
      <c r="EAQ75" s="1583"/>
      <c r="EAR75" s="1583"/>
      <c r="EAS75" s="1583"/>
      <c r="EAT75" s="1583"/>
      <c r="EAU75" s="1583"/>
      <c r="EAV75" s="1583"/>
      <c r="EAW75" s="1583"/>
      <c r="EAX75" s="1583"/>
      <c r="EAY75" s="1583"/>
      <c r="EAZ75" s="1583"/>
      <c r="EBA75" s="1583"/>
      <c r="EBB75" s="1583"/>
      <c r="EBC75" s="1583"/>
      <c r="EBD75" s="1583"/>
      <c r="EBE75" s="1583"/>
      <c r="EBF75" s="1583"/>
      <c r="EBG75" s="1583"/>
      <c r="EBH75" s="1583"/>
      <c r="EBI75" s="1583"/>
      <c r="EBJ75" s="1583"/>
      <c r="EBK75" s="1583"/>
      <c r="EBL75" s="1583"/>
      <c r="EBM75" s="1583"/>
      <c r="EBN75" s="1583"/>
      <c r="EBO75" s="1583"/>
      <c r="EBP75" s="1583"/>
      <c r="EBQ75" s="1583"/>
      <c r="EBR75" s="1583"/>
      <c r="EBS75" s="1583"/>
      <c r="EBT75" s="1583"/>
      <c r="EBU75" s="1583"/>
      <c r="EBV75" s="1583"/>
      <c r="EBW75" s="1583"/>
      <c r="EBX75" s="1583"/>
      <c r="EBY75" s="1583"/>
      <c r="EBZ75" s="1583"/>
      <c r="ECA75" s="1583"/>
      <c r="ECB75" s="1583"/>
      <c r="ECC75" s="1583"/>
      <c r="ECD75" s="1583"/>
      <c r="ECE75" s="1583"/>
      <c r="ECF75" s="1583"/>
      <c r="ECG75" s="1583"/>
      <c r="ECH75" s="1583"/>
      <c r="ECI75" s="1583"/>
      <c r="ECJ75" s="1583"/>
      <c r="ECK75" s="1583"/>
      <c r="ECL75" s="1583"/>
      <c r="ECM75" s="1583"/>
      <c r="ECN75" s="1583"/>
      <c r="ECO75" s="1583"/>
      <c r="ECP75" s="1583"/>
      <c r="ECQ75" s="1583"/>
      <c r="ECR75" s="1583"/>
      <c r="ECS75" s="1583"/>
      <c r="ECT75" s="1583"/>
      <c r="ECU75" s="1583"/>
      <c r="ECV75" s="1583"/>
      <c r="ECW75" s="1583"/>
      <c r="ECX75" s="1583"/>
      <c r="ECY75" s="1583"/>
      <c r="ECZ75" s="1583"/>
      <c r="EDA75" s="1583"/>
      <c r="EDB75" s="1583"/>
      <c r="EDC75" s="1583"/>
      <c r="EDD75" s="1583"/>
      <c r="EDE75" s="1583"/>
      <c r="EDF75" s="1583"/>
      <c r="EDG75" s="1583"/>
      <c r="EDH75" s="1583"/>
      <c r="EDI75" s="1583"/>
      <c r="EDJ75" s="1583"/>
      <c r="EDK75" s="1583"/>
      <c r="EDL75" s="1583"/>
      <c r="EDM75" s="1583"/>
      <c r="EDN75" s="1583"/>
      <c r="EDO75" s="1583"/>
      <c r="EDP75" s="1583"/>
      <c r="EDQ75" s="1583"/>
      <c r="EDR75" s="1583"/>
      <c r="EDS75" s="1583"/>
      <c r="EDT75" s="1583"/>
      <c r="EDU75" s="1583"/>
      <c r="EDV75" s="1583"/>
      <c r="EDW75" s="1583"/>
      <c r="EDX75" s="1583"/>
      <c r="EDY75" s="1583"/>
      <c r="EDZ75" s="1583"/>
      <c r="EEA75" s="1583"/>
      <c r="EEB75" s="1583"/>
      <c r="EEC75" s="1583"/>
      <c r="EED75" s="1583"/>
      <c r="EEE75" s="1583"/>
      <c r="EEF75" s="1583"/>
      <c r="EEG75" s="1583"/>
      <c r="EEH75" s="1583"/>
      <c r="EEI75" s="1583"/>
      <c r="EEJ75" s="1583"/>
      <c r="EEK75" s="1583"/>
      <c r="EEL75" s="1583"/>
      <c r="EEM75" s="1583"/>
      <c r="EEN75" s="1583"/>
      <c r="EEO75" s="1583"/>
      <c r="EEP75" s="1583"/>
      <c r="EEQ75" s="1583"/>
      <c r="EER75" s="1583"/>
      <c r="EES75" s="1583"/>
      <c r="EET75" s="1583"/>
      <c r="EEU75" s="1583"/>
      <c r="EEV75" s="1583"/>
      <c r="EEW75" s="1583"/>
      <c r="EEX75" s="1583"/>
      <c r="EEY75" s="1583"/>
      <c r="EEZ75" s="1583"/>
      <c r="EFA75" s="1583"/>
      <c r="EFB75" s="1583"/>
      <c r="EFC75" s="1583"/>
      <c r="EFD75" s="1583"/>
      <c r="EFE75" s="1583"/>
      <c r="EFF75" s="1583"/>
      <c r="EFG75" s="1583"/>
      <c r="EFH75" s="1583"/>
      <c r="EFI75" s="1583"/>
      <c r="EFJ75" s="1583"/>
      <c r="EFK75" s="1583"/>
      <c r="EFL75" s="1583"/>
      <c r="EFM75" s="1583"/>
      <c r="EFN75" s="1583"/>
      <c r="EFO75" s="1583"/>
      <c r="EFP75" s="1583"/>
      <c r="EFQ75" s="1583"/>
      <c r="EFR75" s="1583"/>
      <c r="EFS75" s="1583"/>
      <c r="EFT75" s="1583"/>
      <c r="EFU75" s="1583"/>
      <c r="EFV75" s="1583"/>
      <c r="EFW75" s="1583"/>
      <c r="EFX75" s="1583"/>
      <c r="EFY75" s="1583"/>
      <c r="EFZ75" s="1583"/>
      <c r="EGA75" s="1583"/>
      <c r="EGB75" s="1583"/>
      <c r="EGC75" s="1583"/>
      <c r="EGD75" s="1583"/>
      <c r="EGE75" s="1583"/>
      <c r="EGF75" s="1583"/>
      <c r="EGG75" s="1583"/>
      <c r="EGH75" s="1583"/>
      <c r="EGI75" s="1583"/>
      <c r="EGJ75" s="1583"/>
      <c r="EGK75" s="1583"/>
      <c r="EGL75" s="1583"/>
      <c r="EGM75" s="1583"/>
      <c r="EGN75" s="1583"/>
      <c r="EGO75" s="1583"/>
      <c r="EGP75" s="1583"/>
      <c r="EGQ75" s="1583"/>
      <c r="EGR75" s="1583"/>
      <c r="EGS75" s="1583"/>
      <c r="EGT75" s="1583"/>
      <c r="EGU75" s="1583"/>
      <c r="EGV75" s="1583"/>
      <c r="EGW75" s="1583"/>
      <c r="EGX75" s="1583"/>
      <c r="EGY75" s="1583"/>
      <c r="EGZ75" s="1583"/>
      <c r="EHA75" s="1583"/>
      <c r="EHB75" s="1583"/>
      <c r="EHC75" s="1583"/>
      <c r="EHD75" s="1583"/>
      <c r="EHE75" s="1583"/>
      <c r="EHF75" s="1583"/>
      <c r="EHG75" s="1583"/>
      <c r="EHH75" s="1583"/>
      <c r="EHI75" s="1583"/>
      <c r="EHJ75" s="1583"/>
      <c r="EHK75" s="1583"/>
      <c r="EHL75" s="1583"/>
      <c r="EHM75" s="1583"/>
      <c r="EHN75" s="1583"/>
      <c r="EHO75" s="1583"/>
      <c r="EHP75" s="1583"/>
      <c r="EHQ75" s="1583"/>
      <c r="EHR75" s="1583"/>
      <c r="EHS75" s="1583"/>
      <c r="EHT75" s="1583"/>
      <c r="EHU75" s="1583"/>
      <c r="EHV75" s="1583"/>
      <c r="EHW75" s="1583"/>
      <c r="EHX75" s="1583"/>
      <c r="EHY75" s="1583"/>
      <c r="EHZ75" s="1583"/>
      <c r="EIA75" s="1583"/>
      <c r="EIB75" s="1583"/>
      <c r="EIC75" s="1583"/>
      <c r="EID75" s="1583"/>
      <c r="EIE75" s="1583"/>
      <c r="EIF75" s="1583"/>
      <c r="EIG75" s="1583"/>
      <c r="EIH75" s="1583"/>
      <c r="EII75" s="1583"/>
      <c r="EIJ75" s="1583"/>
      <c r="EIK75" s="1583"/>
      <c r="EIL75" s="1583"/>
      <c r="EIM75" s="1583"/>
      <c r="EIN75" s="1583"/>
      <c r="EIO75" s="1583"/>
      <c r="EIP75" s="1583"/>
      <c r="EIQ75" s="1583"/>
      <c r="EIR75" s="1583"/>
      <c r="EIS75" s="1583"/>
      <c r="EIT75" s="1583"/>
      <c r="EIU75" s="1583"/>
      <c r="EIV75" s="1583"/>
      <c r="EIW75" s="1583"/>
      <c r="EIX75" s="1583"/>
      <c r="EIY75" s="1583"/>
      <c r="EIZ75" s="1583"/>
      <c r="EJA75" s="1583"/>
      <c r="EJB75" s="1583"/>
      <c r="EJC75" s="1583"/>
      <c r="EJD75" s="1583"/>
      <c r="EJE75" s="1583"/>
      <c r="EJF75" s="1583"/>
      <c r="EJG75" s="1583"/>
      <c r="EJH75" s="1583"/>
      <c r="EJI75" s="1583"/>
      <c r="EJJ75" s="1583"/>
      <c r="EJK75" s="1583"/>
      <c r="EJL75" s="1583"/>
      <c r="EJM75" s="1583"/>
      <c r="EJN75" s="1583"/>
      <c r="EJO75" s="1583"/>
      <c r="EJP75" s="1583"/>
      <c r="EJQ75" s="1583"/>
      <c r="EJR75" s="1583"/>
      <c r="EJS75" s="1583"/>
      <c r="EJT75" s="1583"/>
      <c r="EJU75" s="1583"/>
      <c r="EJV75" s="1583"/>
      <c r="EJW75" s="1583"/>
      <c r="EJX75" s="1583"/>
      <c r="EJY75" s="1583"/>
      <c r="EJZ75" s="1583"/>
      <c r="EKA75" s="1583"/>
      <c r="EKB75" s="1583"/>
      <c r="EKC75" s="1583"/>
      <c r="EKD75" s="1583"/>
      <c r="EKE75" s="1583"/>
      <c r="EKF75" s="1583"/>
      <c r="EKG75" s="1583"/>
      <c r="EKH75" s="1583"/>
      <c r="EKI75" s="1583"/>
      <c r="EKJ75" s="1583"/>
      <c r="EKK75" s="1583"/>
      <c r="EKL75" s="1583"/>
      <c r="EKM75" s="1583"/>
      <c r="EKN75" s="1583"/>
      <c r="EKO75" s="1583"/>
      <c r="EKP75" s="1583"/>
      <c r="EKQ75" s="1583"/>
      <c r="EKR75" s="1583"/>
      <c r="EKS75" s="1583"/>
      <c r="EKT75" s="1583"/>
      <c r="EKU75" s="1583"/>
      <c r="EKV75" s="1583"/>
      <c r="EKW75" s="1583"/>
      <c r="EKX75" s="1583"/>
      <c r="EKY75" s="1583"/>
      <c r="EKZ75" s="1583"/>
      <c r="ELA75" s="1583"/>
      <c r="ELB75" s="1583"/>
      <c r="ELC75" s="1583"/>
      <c r="ELD75" s="1583"/>
      <c r="ELE75" s="1583"/>
      <c r="ELF75" s="1583"/>
      <c r="ELG75" s="1583"/>
      <c r="ELH75" s="1583"/>
      <c r="ELI75" s="1583"/>
      <c r="ELJ75" s="1583"/>
      <c r="ELK75" s="1583"/>
      <c r="ELL75" s="1583"/>
      <c r="ELM75" s="1583"/>
      <c r="ELN75" s="1583"/>
      <c r="ELO75" s="1583"/>
      <c r="ELP75" s="1583"/>
      <c r="ELQ75" s="1583"/>
      <c r="ELR75" s="1583"/>
      <c r="ELS75" s="1583"/>
      <c r="ELT75" s="1583"/>
      <c r="ELU75" s="1583"/>
      <c r="ELV75" s="1583"/>
      <c r="ELW75" s="1583"/>
      <c r="ELX75" s="1583"/>
      <c r="ELY75" s="1583"/>
      <c r="ELZ75" s="1583"/>
      <c r="EMA75" s="1583"/>
      <c r="EMB75" s="1583"/>
      <c r="EMC75" s="1583"/>
      <c r="EMD75" s="1583"/>
      <c r="EME75" s="1583"/>
      <c r="EMF75" s="1583"/>
      <c r="EMG75" s="1583"/>
      <c r="EMH75" s="1583"/>
      <c r="EMI75" s="1583"/>
      <c r="EMJ75" s="1583"/>
      <c r="EMK75" s="1583"/>
      <c r="EML75" s="1583"/>
      <c r="EMM75" s="1583"/>
      <c r="EMN75" s="1583"/>
      <c r="EMO75" s="1583"/>
      <c r="EMP75" s="1583"/>
      <c r="EMQ75" s="1583"/>
      <c r="EMR75" s="1583"/>
      <c r="EMS75" s="1583"/>
      <c r="EMT75" s="1583"/>
      <c r="EMU75" s="1583"/>
      <c r="EMV75" s="1583"/>
      <c r="EMW75" s="1583"/>
      <c r="EMX75" s="1583"/>
      <c r="EMY75" s="1583"/>
      <c r="EMZ75" s="1583"/>
      <c r="ENA75" s="1583"/>
      <c r="ENB75" s="1583"/>
      <c r="ENC75" s="1583"/>
      <c r="END75" s="1583"/>
      <c r="ENE75" s="1583"/>
      <c r="ENF75" s="1583"/>
      <c r="ENG75" s="1583"/>
      <c r="ENH75" s="1583"/>
      <c r="ENI75" s="1583"/>
      <c r="ENJ75" s="1583"/>
      <c r="ENK75" s="1583"/>
      <c r="ENL75" s="1583"/>
      <c r="ENM75" s="1583"/>
      <c r="ENN75" s="1583"/>
      <c r="ENO75" s="1583"/>
      <c r="ENP75" s="1583"/>
      <c r="ENQ75" s="1583"/>
      <c r="ENR75" s="1583"/>
      <c r="ENS75" s="1583"/>
      <c r="ENT75" s="1583"/>
      <c r="ENU75" s="1583"/>
      <c r="ENV75" s="1583"/>
      <c r="ENW75" s="1583"/>
      <c r="ENX75" s="1583"/>
      <c r="ENY75" s="1583"/>
      <c r="ENZ75" s="1583"/>
      <c r="EOA75" s="1583"/>
      <c r="EOB75" s="1583"/>
      <c r="EOC75" s="1583"/>
      <c r="EOD75" s="1583"/>
      <c r="EOE75" s="1583"/>
      <c r="EOF75" s="1583"/>
      <c r="EOG75" s="1583"/>
      <c r="EOH75" s="1583"/>
      <c r="EOI75" s="1583"/>
      <c r="EOJ75" s="1583"/>
      <c r="EOK75" s="1583"/>
      <c r="EOL75" s="1583"/>
      <c r="EOM75" s="1583"/>
      <c r="EON75" s="1583"/>
      <c r="EOO75" s="1583"/>
      <c r="EOP75" s="1583"/>
      <c r="EOQ75" s="1583"/>
      <c r="EOR75" s="1583"/>
      <c r="EOS75" s="1583"/>
      <c r="EOT75" s="1583"/>
      <c r="EOU75" s="1583"/>
      <c r="EOV75" s="1583"/>
      <c r="EOW75" s="1583"/>
      <c r="EOX75" s="1583"/>
      <c r="EOY75" s="1583"/>
      <c r="EOZ75" s="1583"/>
      <c r="EPA75" s="1583"/>
      <c r="EPB75" s="1583"/>
      <c r="EPC75" s="1583"/>
      <c r="EPD75" s="1583"/>
      <c r="EPE75" s="1583"/>
      <c r="EPF75" s="1583"/>
      <c r="EPG75" s="1583"/>
      <c r="EPH75" s="1583"/>
      <c r="EPI75" s="1583"/>
      <c r="EPJ75" s="1583"/>
      <c r="EPK75" s="1583"/>
      <c r="EPL75" s="1583"/>
      <c r="EPM75" s="1583"/>
      <c r="EPN75" s="1583"/>
      <c r="EPO75" s="1583"/>
      <c r="EPP75" s="1583"/>
      <c r="EPQ75" s="1583"/>
      <c r="EPR75" s="1583"/>
      <c r="EPS75" s="1583"/>
      <c r="EPT75" s="1583"/>
      <c r="EPU75" s="1583"/>
      <c r="EPV75" s="1583"/>
      <c r="EPW75" s="1583"/>
      <c r="EPX75" s="1583"/>
      <c r="EPY75" s="1583"/>
      <c r="EPZ75" s="1583"/>
      <c r="EQA75" s="1583"/>
      <c r="EQB75" s="1583"/>
      <c r="EQC75" s="1583"/>
      <c r="EQD75" s="1583"/>
      <c r="EQE75" s="1583"/>
      <c r="EQF75" s="1583"/>
      <c r="EQG75" s="1583"/>
      <c r="EQH75" s="1583"/>
      <c r="EQI75" s="1583"/>
      <c r="EQJ75" s="1583"/>
      <c r="EQK75" s="1583"/>
      <c r="EQL75" s="1583"/>
      <c r="EQM75" s="1583"/>
      <c r="EQN75" s="1583"/>
      <c r="EQO75" s="1583"/>
      <c r="EQP75" s="1583"/>
      <c r="EQQ75" s="1583"/>
      <c r="EQR75" s="1583"/>
      <c r="EQS75" s="1583"/>
      <c r="EQT75" s="1583"/>
      <c r="EQU75" s="1583"/>
      <c r="EQV75" s="1583"/>
      <c r="EQW75" s="1583"/>
      <c r="EQX75" s="1583"/>
      <c r="EQY75" s="1583"/>
      <c r="EQZ75" s="1583"/>
      <c r="ERA75" s="1583"/>
      <c r="ERB75" s="1583"/>
      <c r="ERC75" s="1583"/>
      <c r="ERD75" s="1583"/>
      <c r="ERE75" s="1583"/>
      <c r="ERF75" s="1583"/>
      <c r="ERG75" s="1583"/>
      <c r="ERH75" s="1583"/>
      <c r="ERI75" s="1583"/>
      <c r="ERJ75" s="1583"/>
      <c r="ERK75" s="1583"/>
      <c r="ERL75" s="1583"/>
      <c r="ERM75" s="1583"/>
      <c r="ERN75" s="1583"/>
      <c r="ERO75" s="1583"/>
      <c r="ERP75" s="1583"/>
      <c r="ERQ75" s="1583"/>
      <c r="ERR75" s="1583"/>
      <c r="ERS75" s="1583"/>
      <c r="ERT75" s="1583"/>
      <c r="ERU75" s="1583"/>
      <c r="ERV75" s="1583"/>
      <c r="ERW75" s="1583"/>
      <c r="ERX75" s="1583"/>
      <c r="ERY75" s="1583"/>
      <c r="ERZ75" s="1583"/>
      <c r="ESA75" s="1583"/>
      <c r="ESB75" s="1583"/>
      <c r="ESC75" s="1583"/>
      <c r="ESD75" s="1583"/>
      <c r="ESE75" s="1583"/>
      <c r="ESF75" s="1583"/>
      <c r="ESG75" s="1583"/>
      <c r="ESH75" s="1583"/>
      <c r="ESI75" s="1583"/>
      <c r="ESJ75" s="1583"/>
      <c r="ESK75" s="1583"/>
      <c r="ESL75" s="1583"/>
      <c r="ESM75" s="1583"/>
      <c r="ESN75" s="1583"/>
      <c r="ESO75" s="1583"/>
      <c r="ESP75" s="1583"/>
      <c r="ESQ75" s="1583"/>
      <c r="ESR75" s="1583"/>
      <c r="ESS75" s="1583"/>
      <c r="EST75" s="1583"/>
      <c r="ESU75" s="1583"/>
      <c r="ESV75" s="1583"/>
      <c r="ESW75" s="1583"/>
      <c r="ESX75" s="1583"/>
      <c r="ESY75" s="1583"/>
      <c r="ESZ75" s="1583"/>
      <c r="ETA75" s="1583"/>
      <c r="ETB75" s="1583"/>
      <c r="ETC75" s="1583"/>
      <c r="ETD75" s="1583"/>
      <c r="ETE75" s="1583"/>
      <c r="ETF75" s="1583"/>
      <c r="ETG75" s="1583"/>
      <c r="ETH75" s="1583"/>
      <c r="ETI75" s="1583"/>
      <c r="ETJ75" s="1583"/>
      <c r="ETK75" s="1583"/>
      <c r="ETL75" s="1583"/>
      <c r="ETM75" s="1583"/>
      <c r="ETN75" s="1583"/>
      <c r="ETO75" s="1583"/>
      <c r="ETP75" s="1583"/>
      <c r="ETQ75" s="1583"/>
      <c r="ETR75" s="1583"/>
      <c r="ETS75" s="1583"/>
      <c r="ETT75" s="1583"/>
      <c r="ETU75" s="1583"/>
      <c r="ETV75" s="1583"/>
      <c r="ETW75" s="1583"/>
      <c r="ETX75" s="1583"/>
      <c r="ETY75" s="1583"/>
      <c r="ETZ75" s="1583"/>
      <c r="EUA75" s="1583"/>
      <c r="EUB75" s="1583"/>
      <c r="EUC75" s="1583"/>
      <c r="EUD75" s="1583"/>
      <c r="EUE75" s="1583"/>
      <c r="EUF75" s="1583"/>
      <c r="EUG75" s="1583"/>
      <c r="EUH75" s="1583"/>
      <c r="EUI75" s="1583"/>
      <c r="EUJ75" s="1583"/>
      <c r="EUK75" s="1583"/>
      <c r="EUL75" s="1583"/>
      <c r="EUM75" s="1583"/>
      <c r="EUN75" s="1583"/>
      <c r="EUO75" s="1583"/>
      <c r="EUP75" s="1583"/>
      <c r="EUQ75" s="1583"/>
      <c r="EUR75" s="1583"/>
      <c r="EUS75" s="1583"/>
      <c r="EUT75" s="1583"/>
      <c r="EUU75" s="1583"/>
      <c r="EUV75" s="1583"/>
      <c r="EUW75" s="1583"/>
      <c r="EUX75" s="1583"/>
      <c r="EUY75" s="1583"/>
      <c r="EUZ75" s="1583"/>
      <c r="EVA75" s="1583"/>
      <c r="EVB75" s="1583"/>
      <c r="EVC75" s="1583"/>
      <c r="EVD75" s="1583"/>
      <c r="EVE75" s="1583"/>
      <c r="EVF75" s="1583"/>
      <c r="EVG75" s="1583"/>
      <c r="EVH75" s="1583"/>
      <c r="EVI75" s="1583"/>
      <c r="EVJ75" s="1583"/>
      <c r="EVK75" s="1583"/>
      <c r="EVL75" s="1583"/>
      <c r="EVM75" s="1583"/>
      <c r="EVN75" s="1583"/>
      <c r="EVO75" s="1583"/>
      <c r="EVP75" s="1583"/>
      <c r="EVQ75" s="1583"/>
      <c r="EVR75" s="1583"/>
      <c r="EVS75" s="1583"/>
      <c r="EVT75" s="1583"/>
      <c r="EVU75" s="1583"/>
      <c r="EVV75" s="1583"/>
      <c r="EVW75" s="1583"/>
      <c r="EVX75" s="1583"/>
      <c r="EVY75" s="1583"/>
      <c r="EVZ75" s="1583"/>
      <c r="EWA75" s="1583"/>
      <c r="EWB75" s="1583"/>
      <c r="EWC75" s="1583"/>
      <c r="EWD75" s="1583"/>
      <c r="EWE75" s="1583"/>
      <c r="EWF75" s="1583"/>
      <c r="EWG75" s="1583"/>
      <c r="EWH75" s="1583"/>
      <c r="EWI75" s="1583"/>
      <c r="EWJ75" s="1583"/>
      <c r="EWK75" s="1583"/>
      <c r="EWL75" s="1583"/>
      <c r="EWM75" s="1583"/>
      <c r="EWN75" s="1583"/>
      <c r="EWO75" s="1583"/>
      <c r="EWP75" s="1583"/>
      <c r="EWQ75" s="1583"/>
      <c r="EWR75" s="1583"/>
      <c r="EWS75" s="1583"/>
      <c r="EWT75" s="1583"/>
      <c r="EWU75" s="1583"/>
      <c r="EWV75" s="1583"/>
      <c r="EWW75" s="1583"/>
      <c r="EWX75" s="1583"/>
      <c r="EWY75" s="1583"/>
      <c r="EWZ75" s="1583"/>
      <c r="EXA75" s="1583"/>
      <c r="EXB75" s="1583"/>
      <c r="EXC75" s="1583"/>
      <c r="EXD75" s="1583"/>
      <c r="EXE75" s="1583"/>
      <c r="EXF75" s="1583"/>
      <c r="EXG75" s="1583"/>
      <c r="EXH75" s="1583"/>
      <c r="EXI75" s="1583"/>
      <c r="EXJ75" s="1583"/>
      <c r="EXK75" s="1583"/>
      <c r="EXL75" s="1583"/>
      <c r="EXM75" s="1583"/>
      <c r="EXN75" s="1583"/>
      <c r="EXO75" s="1583"/>
      <c r="EXP75" s="1583"/>
      <c r="EXQ75" s="1583"/>
      <c r="EXR75" s="1583"/>
      <c r="EXS75" s="1583"/>
      <c r="EXT75" s="1583"/>
      <c r="EXU75" s="1583"/>
      <c r="EXV75" s="1583"/>
      <c r="EXW75" s="1583"/>
      <c r="EXX75" s="1583"/>
      <c r="EXY75" s="1583"/>
      <c r="EXZ75" s="1583"/>
      <c r="EYA75" s="1583"/>
      <c r="EYB75" s="1583"/>
      <c r="EYC75" s="1583"/>
      <c r="EYD75" s="1583"/>
      <c r="EYE75" s="1583"/>
      <c r="EYF75" s="1583"/>
      <c r="EYG75" s="1583"/>
      <c r="EYH75" s="1583"/>
      <c r="EYI75" s="1583"/>
      <c r="EYJ75" s="1583"/>
      <c r="EYK75" s="1583"/>
      <c r="EYL75" s="1583"/>
      <c r="EYM75" s="1583"/>
      <c r="EYN75" s="1583"/>
      <c r="EYO75" s="1583"/>
      <c r="EYP75" s="1583"/>
      <c r="EYQ75" s="1583"/>
      <c r="EYR75" s="1583"/>
      <c r="EYS75" s="1583"/>
      <c r="EYT75" s="1583"/>
      <c r="EYU75" s="1583"/>
      <c r="EYV75" s="1583"/>
      <c r="EYW75" s="1583"/>
      <c r="EYX75" s="1583"/>
      <c r="EYY75" s="1583"/>
      <c r="EYZ75" s="1583"/>
      <c r="EZA75" s="1583"/>
      <c r="EZB75" s="1583"/>
      <c r="EZC75" s="1583"/>
      <c r="EZD75" s="1583"/>
      <c r="EZE75" s="1583"/>
      <c r="EZF75" s="1583"/>
      <c r="EZG75" s="1583"/>
      <c r="EZH75" s="1583"/>
      <c r="EZI75" s="1583"/>
      <c r="EZJ75" s="1583"/>
      <c r="EZK75" s="1583"/>
      <c r="EZL75" s="1583"/>
      <c r="EZM75" s="1583"/>
      <c r="EZN75" s="1583"/>
      <c r="EZO75" s="1583"/>
      <c r="EZP75" s="1583"/>
      <c r="EZQ75" s="1583"/>
      <c r="EZR75" s="1583"/>
      <c r="EZS75" s="1583"/>
      <c r="EZT75" s="1583"/>
      <c r="EZU75" s="1583"/>
      <c r="EZV75" s="1583"/>
      <c r="EZW75" s="1583"/>
      <c r="EZX75" s="1583"/>
      <c r="EZY75" s="1583"/>
      <c r="EZZ75" s="1583"/>
      <c r="FAA75" s="1583"/>
      <c r="FAB75" s="1583"/>
      <c r="FAC75" s="1583"/>
      <c r="FAD75" s="1583"/>
      <c r="FAE75" s="1583"/>
      <c r="FAF75" s="1583"/>
      <c r="FAG75" s="1583"/>
      <c r="FAH75" s="1583"/>
      <c r="FAI75" s="1583"/>
      <c r="FAJ75" s="1583"/>
      <c r="FAK75" s="1583"/>
      <c r="FAL75" s="1583"/>
      <c r="FAM75" s="1583"/>
      <c r="FAN75" s="1583"/>
      <c r="FAO75" s="1583"/>
      <c r="FAP75" s="1583"/>
      <c r="FAQ75" s="1583"/>
      <c r="FAR75" s="1583"/>
      <c r="FAS75" s="1583"/>
      <c r="FAT75" s="1583"/>
      <c r="FAU75" s="1583"/>
      <c r="FAV75" s="1583"/>
      <c r="FAW75" s="1583"/>
      <c r="FAX75" s="1583"/>
      <c r="FAY75" s="1583"/>
      <c r="FAZ75" s="1583"/>
      <c r="FBA75" s="1583"/>
      <c r="FBB75" s="1583"/>
      <c r="FBC75" s="1583"/>
      <c r="FBD75" s="1583"/>
      <c r="FBE75" s="1583"/>
      <c r="FBF75" s="1583"/>
      <c r="FBG75" s="1583"/>
      <c r="FBH75" s="1583"/>
      <c r="FBI75" s="1583"/>
      <c r="FBJ75" s="1583"/>
      <c r="FBK75" s="1583"/>
      <c r="FBL75" s="1583"/>
      <c r="FBM75" s="1583"/>
      <c r="FBN75" s="1583"/>
      <c r="FBO75" s="1583"/>
      <c r="FBP75" s="1583"/>
      <c r="FBQ75" s="1583"/>
      <c r="FBR75" s="1583"/>
      <c r="FBS75" s="1583"/>
      <c r="FBT75" s="1583"/>
      <c r="FBU75" s="1583"/>
      <c r="FBV75" s="1583"/>
      <c r="FBW75" s="1583"/>
      <c r="FBX75" s="1583"/>
      <c r="FBY75" s="1583"/>
      <c r="FBZ75" s="1583"/>
      <c r="FCA75" s="1583"/>
      <c r="FCB75" s="1583"/>
      <c r="FCC75" s="1583"/>
      <c r="FCD75" s="1583"/>
      <c r="FCE75" s="1583"/>
      <c r="FCF75" s="1583"/>
      <c r="FCG75" s="1583"/>
      <c r="FCH75" s="1583"/>
      <c r="FCI75" s="1583"/>
      <c r="FCJ75" s="1583"/>
      <c r="FCK75" s="1583"/>
      <c r="FCL75" s="1583"/>
      <c r="FCM75" s="1583"/>
      <c r="FCN75" s="1583"/>
      <c r="FCO75" s="1583"/>
      <c r="FCP75" s="1583"/>
      <c r="FCQ75" s="1583"/>
      <c r="FCR75" s="1583"/>
      <c r="FCS75" s="1583"/>
      <c r="FCT75" s="1583"/>
      <c r="FCU75" s="1583"/>
      <c r="FCV75" s="1583"/>
      <c r="FCW75" s="1583"/>
      <c r="FCX75" s="1583"/>
      <c r="FCY75" s="1583"/>
      <c r="FCZ75" s="1583"/>
      <c r="FDA75" s="1583"/>
      <c r="FDB75" s="1583"/>
      <c r="FDC75" s="1583"/>
      <c r="FDD75" s="1583"/>
      <c r="FDE75" s="1583"/>
      <c r="FDF75" s="1583"/>
      <c r="FDG75" s="1583"/>
      <c r="FDH75" s="1583"/>
      <c r="FDI75" s="1583"/>
      <c r="FDJ75" s="1583"/>
      <c r="FDK75" s="1583"/>
      <c r="FDL75" s="1583"/>
      <c r="FDM75" s="1583"/>
      <c r="FDN75" s="1583"/>
      <c r="FDO75" s="1583"/>
      <c r="FDP75" s="1583"/>
      <c r="FDQ75" s="1583"/>
      <c r="FDR75" s="1583"/>
      <c r="FDS75" s="1583"/>
      <c r="FDT75" s="1583"/>
      <c r="FDU75" s="1583"/>
      <c r="FDV75" s="1583"/>
      <c r="FDW75" s="1583"/>
      <c r="FDX75" s="1583"/>
      <c r="FDY75" s="1583"/>
      <c r="FDZ75" s="1583"/>
      <c r="FEA75" s="1583"/>
      <c r="FEB75" s="1583"/>
      <c r="FEC75" s="1583"/>
      <c r="FED75" s="1583"/>
      <c r="FEE75" s="1583"/>
      <c r="FEF75" s="1583"/>
      <c r="FEG75" s="1583"/>
      <c r="FEH75" s="1583"/>
      <c r="FEI75" s="1583"/>
      <c r="FEJ75" s="1583"/>
      <c r="FEK75" s="1583"/>
      <c r="FEL75" s="1583"/>
      <c r="FEM75" s="1583"/>
      <c r="FEN75" s="1583"/>
      <c r="FEO75" s="1583"/>
      <c r="FEP75" s="1583"/>
      <c r="FEQ75" s="1583"/>
      <c r="FER75" s="1583"/>
      <c r="FES75" s="1583"/>
      <c r="FET75" s="1583"/>
      <c r="FEU75" s="1583"/>
      <c r="FEV75" s="1583"/>
      <c r="FEW75" s="1583"/>
      <c r="FEX75" s="1583"/>
      <c r="FEY75" s="1583"/>
      <c r="FEZ75" s="1583"/>
      <c r="FFA75" s="1583"/>
      <c r="FFB75" s="1583"/>
      <c r="FFC75" s="1583"/>
      <c r="FFD75" s="1583"/>
      <c r="FFE75" s="1583"/>
      <c r="FFF75" s="1583"/>
      <c r="FFG75" s="1583"/>
      <c r="FFH75" s="1583"/>
      <c r="FFI75" s="1583"/>
      <c r="FFJ75" s="1583"/>
      <c r="FFK75" s="1583"/>
      <c r="FFL75" s="1583"/>
      <c r="FFM75" s="1583"/>
      <c r="FFN75" s="1583"/>
      <c r="FFO75" s="1583"/>
      <c r="FFP75" s="1583"/>
      <c r="FFQ75" s="1583"/>
      <c r="FFR75" s="1583"/>
      <c r="FFS75" s="1583"/>
      <c r="FFT75" s="1583"/>
      <c r="FFU75" s="1583"/>
      <c r="FFV75" s="1583"/>
      <c r="FFW75" s="1583"/>
      <c r="FFX75" s="1583"/>
      <c r="FFY75" s="1583"/>
      <c r="FFZ75" s="1583"/>
      <c r="FGA75" s="1583"/>
      <c r="FGB75" s="1583"/>
      <c r="FGC75" s="1583"/>
      <c r="FGD75" s="1583"/>
      <c r="FGE75" s="1583"/>
      <c r="FGF75" s="1583"/>
      <c r="FGG75" s="1583"/>
      <c r="FGH75" s="1583"/>
      <c r="FGI75" s="1583"/>
      <c r="FGJ75" s="1583"/>
      <c r="FGK75" s="1583"/>
      <c r="FGL75" s="1583"/>
      <c r="FGM75" s="1583"/>
      <c r="FGN75" s="1583"/>
      <c r="FGO75" s="1583"/>
      <c r="FGP75" s="1583"/>
      <c r="FGQ75" s="1583"/>
      <c r="FGR75" s="1583"/>
      <c r="FGS75" s="1583"/>
      <c r="FGT75" s="1583"/>
      <c r="FGU75" s="1583"/>
      <c r="FGV75" s="1583"/>
      <c r="FGW75" s="1583"/>
      <c r="FGX75" s="1583"/>
      <c r="FGY75" s="1583"/>
      <c r="FGZ75" s="1583"/>
      <c r="FHA75" s="1583"/>
      <c r="FHB75" s="1583"/>
      <c r="FHC75" s="1583"/>
      <c r="FHD75" s="1583"/>
      <c r="FHE75" s="1583"/>
      <c r="FHF75" s="1583"/>
      <c r="FHG75" s="1583"/>
      <c r="FHH75" s="1583"/>
      <c r="FHI75" s="1583"/>
      <c r="FHJ75" s="1583"/>
      <c r="FHK75" s="1583"/>
      <c r="FHL75" s="1583"/>
      <c r="FHM75" s="1583"/>
      <c r="FHN75" s="1583"/>
      <c r="FHO75" s="1583"/>
      <c r="FHP75" s="1583"/>
      <c r="FHQ75" s="1583"/>
      <c r="FHR75" s="1583"/>
      <c r="FHS75" s="1583"/>
      <c r="FHT75" s="1583"/>
      <c r="FHU75" s="1583"/>
      <c r="FHV75" s="1583"/>
      <c r="FHW75" s="1583"/>
      <c r="FHX75" s="1583"/>
      <c r="FHY75" s="1583"/>
      <c r="FHZ75" s="1583"/>
      <c r="FIA75" s="1583"/>
      <c r="FIB75" s="1583"/>
      <c r="FIC75" s="1583"/>
      <c r="FID75" s="1583"/>
      <c r="FIE75" s="1583"/>
      <c r="FIF75" s="1583"/>
      <c r="FIG75" s="1583"/>
      <c r="FIH75" s="1583"/>
      <c r="FII75" s="1583"/>
      <c r="FIJ75" s="1583"/>
      <c r="FIK75" s="1583"/>
      <c r="FIL75" s="1583"/>
      <c r="FIM75" s="1583"/>
      <c r="FIN75" s="1583"/>
      <c r="FIO75" s="1583"/>
      <c r="FIP75" s="1583"/>
      <c r="FIQ75" s="1583"/>
      <c r="FIR75" s="1583"/>
      <c r="FIS75" s="1583"/>
      <c r="FIT75" s="1583"/>
      <c r="FIU75" s="1583"/>
      <c r="FIV75" s="1583"/>
      <c r="FIW75" s="1583"/>
      <c r="FIX75" s="1583"/>
      <c r="FIY75" s="1583"/>
      <c r="FIZ75" s="1583"/>
      <c r="FJA75" s="1583"/>
      <c r="FJB75" s="1583"/>
      <c r="FJC75" s="1583"/>
      <c r="FJD75" s="1583"/>
      <c r="FJE75" s="1583"/>
      <c r="FJF75" s="1583"/>
      <c r="FJG75" s="1583"/>
      <c r="FJH75" s="1583"/>
      <c r="FJI75" s="1583"/>
      <c r="FJJ75" s="1583"/>
      <c r="FJK75" s="1583"/>
      <c r="FJL75" s="1583"/>
      <c r="FJM75" s="1583"/>
      <c r="FJN75" s="1583"/>
      <c r="FJO75" s="1583"/>
      <c r="FJP75" s="1583"/>
      <c r="FJQ75" s="1583"/>
      <c r="FJR75" s="1583"/>
      <c r="FJS75" s="1583"/>
      <c r="FJT75" s="1583"/>
      <c r="FJU75" s="1583"/>
      <c r="FJV75" s="1583"/>
      <c r="FJW75" s="1583"/>
      <c r="FJX75" s="1583"/>
      <c r="FJY75" s="1583"/>
      <c r="FJZ75" s="1583"/>
      <c r="FKA75" s="1583"/>
      <c r="FKB75" s="1583"/>
      <c r="FKC75" s="1583"/>
      <c r="FKD75" s="1583"/>
      <c r="FKE75" s="1583"/>
      <c r="FKF75" s="1583"/>
      <c r="FKG75" s="1583"/>
      <c r="FKH75" s="1583"/>
      <c r="FKI75" s="1583"/>
      <c r="FKJ75" s="1583"/>
      <c r="FKK75" s="1583"/>
      <c r="FKL75" s="1583"/>
      <c r="FKM75" s="1583"/>
      <c r="FKN75" s="1583"/>
      <c r="FKO75" s="1583"/>
      <c r="FKP75" s="1583"/>
      <c r="FKQ75" s="1583"/>
      <c r="FKR75" s="1583"/>
      <c r="FKS75" s="1583"/>
      <c r="FKT75" s="1583"/>
      <c r="FKU75" s="1583"/>
      <c r="FKV75" s="1583"/>
      <c r="FKW75" s="1583"/>
      <c r="FKX75" s="1583"/>
      <c r="FKY75" s="1583"/>
      <c r="FKZ75" s="1583"/>
      <c r="FLA75" s="1583"/>
      <c r="FLB75" s="1583"/>
      <c r="FLC75" s="1583"/>
      <c r="FLD75" s="1583"/>
      <c r="FLE75" s="1583"/>
      <c r="FLF75" s="1583"/>
      <c r="FLG75" s="1583"/>
      <c r="FLH75" s="1583"/>
      <c r="FLI75" s="1583"/>
      <c r="FLJ75" s="1583"/>
      <c r="FLK75" s="1583"/>
      <c r="FLL75" s="1583"/>
      <c r="FLM75" s="1583"/>
      <c r="FLN75" s="1583"/>
      <c r="FLO75" s="1583"/>
      <c r="FLP75" s="1583"/>
      <c r="FLQ75" s="1583"/>
      <c r="FLR75" s="1583"/>
      <c r="FLS75" s="1583"/>
      <c r="FLT75" s="1583"/>
      <c r="FLU75" s="1583"/>
      <c r="FLV75" s="1583"/>
      <c r="FLW75" s="1583"/>
      <c r="FLX75" s="1583"/>
      <c r="FLY75" s="1583"/>
      <c r="FLZ75" s="1583"/>
      <c r="FMA75" s="1583"/>
      <c r="FMB75" s="1583"/>
      <c r="FMC75" s="1583"/>
      <c r="FMD75" s="1583"/>
      <c r="FME75" s="1583"/>
      <c r="FMF75" s="1583"/>
      <c r="FMG75" s="1583"/>
      <c r="FMH75" s="1583"/>
      <c r="FMI75" s="1583"/>
      <c r="FMJ75" s="1583"/>
      <c r="FMK75" s="1583"/>
      <c r="FML75" s="1583"/>
      <c r="FMM75" s="1583"/>
      <c r="FMN75" s="1583"/>
      <c r="FMO75" s="1583"/>
      <c r="FMP75" s="1583"/>
      <c r="FMQ75" s="1583"/>
      <c r="FMR75" s="1583"/>
      <c r="FMS75" s="1583"/>
      <c r="FMT75" s="1583"/>
      <c r="FMU75" s="1583"/>
      <c r="FMV75" s="1583"/>
      <c r="FMW75" s="1583"/>
      <c r="FMX75" s="1583"/>
      <c r="FMY75" s="1583"/>
      <c r="FMZ75" s="1583"/>
      <c r="FNA75" s="1583"/>
      <c r="FNB75" s="1583"/>
      <c r="FNC75" s="1583"/>
      <c r="FND75" s="1583"/>
      <c r="FNE75" s="1583"/>
      <c r="FNF75" s="1583"/>
      <c r="FNG75" s="1583"/>
      <c r="FNH75" s="1583"/>
      <c r="FNI75" s="1583"/>
      <c r="FNJ75" s="1583"/>
      <c r="FNK75" s="1583"/>
      <c r="FNL75" s="1583"/>
      <c r="FNM75" s="1583"/>
      <c r="FNN75" s="1583"/>
      <c r="FNO75" s="1583"/>
      <c r="FNP75" s="1583"/>
      <c r="FNQ75" s="1583"/>
      <c r="FNR75" s="1583"/>
      <c r="FNS75" s="1583"/>
      <c r="FNT75" s="1583"/>
      <c r="FNU75" s="1583"/>
      <c r="FNV75" s="1583"/>
      <c r="FNW75" s="1583"/>
      <c r="FNX75" s="1583"/>
      <c r="FNY75" s="1583"/>
      <c r="FNZ75" s="1583"/>
      <c r="FOA75" s="1583"/>
      <c r="FOB75" s="1583"/>
      <c r="FOC75" s="1583"/>
      <c r="FOD75" s="1583"/>
      <c r="FOE75" s="1583"/>
      <c r="FOF75" s="1583"/>
      <c r="FOG75" s="1583"/>
      <c r="FOH75" s="1583"/>
      <c r="FOI75" s="1583"/>
      <c r="FOJ75" s="1583"/>
      <c r="FOK75" s="1583"/>
      <c r="FOL75" s="1583"/>
      <c r="FOM75" s="1583"/>
      <c r="FON75" s="1583"/>
      <c r="FOO75" s="1583"/>
      <c r="FOP75" s="1583"/>
      <c r="FOQ75" s="1583"/>
      <c r="FOR75" s="1583"/>
      <c r="FOS75" s="1583"/>
      <c r="FOT75" s="1583"/>
      <c r="FOU75" s="1583"/>
      <c r="FOV75" s="1583"/>
      <c r="FOW75" s="1583"/>
      <c r="FOX75" s="1583"/>
      <c r="FOY75" s="1583"/>
      <c r="FOZ75" s="1583"/>
      <c r="FPA75" s="1583"/>
      <c r="FPB75" s="1583"/>
      <c r="FPC75" s="1583"/>
      <c r="FPD75" s="1583"/>
      <c r="FPE75" s="1583"/>
      <c r="FPF75" s="1583"/>
      <c r="FPG75" s="1583"/>
      <c r="FPH75" s="1583"/>
      <c r="FPI75" s="1583"/>
      <c r="FPJ75" s="1583"/>
      <c r="FPK75" s="1583"/>
      <c r="FPL75" s="1583"/>
      <c r="FPM75" s="1583"/>
      <c r="FPN75" s="1583"/>
      <c r="FPO75" s="1583"/>
      <c r="FPP75" s="1583"/>
      <c r="FPQ75" s="1583"/>
      <c r="FPR75" s="1583"/>
      <c r="FPS75" s="1583"/>
      <c r="FPT75" s="1583"/>
      <c r="FPU75" s="1583"/>
      <c r="FPV75" s="1583"/>
      <c r="FPW75" s="1583"/>
      <c r="FPX75" s="1583"/>
      <c r="FPY75" s="1583"/>
      <c r="FPZ75" s="1583"/>
      <c r="FQA75" s="1583"/>
      <c r="FQB75" s="1583"/>
      <c r="FQC75" s="1583"/>
      <c r="FQD75" s="1583"/>
      <c r="FQE75" s="1583"/>
      <c r="FQF75" s="1583"/>
      <c r="FQG75" s="1583"/>
      <c r="FQH75" s="1583"/>
      <c r="FQI75" s="1583"/>
      <c r="FQJ75" s="1583"/>
      <c r="FQK75" s="1583"/>
      <c r="FQL75" s="1583"/>
      <c r="FQM75" s="1583"/>
      <c r="FQN75" s="1583"/>
      <c r="FQO75" s="1583"/>
      <c r="FQP75" s="1583"/>
      <c r="FQQ75" s="1583"/>
      <c r="FQR75" s="1583"/>
      <c r="FQS75" s="1583"/>
      <c r="FQT75" s="1583"/>
      <c r="FQU75" s="1583"/>
      <c r="FQV75" s="1583"/>
      <c r="FQW75" s="1583"/>
      <c r="FQX75" s="1583"/>
      <c r="FQY75" s="1583"/>
      <c r="FQZ75" s="1583"/>
      <c r="FRA75" s="1583"/>
      <c r="FRB75" s="1583"/>
      <c r="FRC75" s="1583"/>
      <c r="FRD75" s="1583"/>
      <c r="FRE75" s="1583"/>
      <c r="FRF75" s="1583"/>
      <c r="FRG75" s="1583"/>
      <c r="FRH75" s="1583"/>
      <c r="FRI75" s="1583"/>
      <c r="FRJ75" s="1583"/>
      <c r="FRK75" s="1583"/>
      <c r="FRL75" s="1583"/>
      <c r="FRM75" s="1583"/>
      <c r="FRN75" s="1583"/>
      <c r="FRO75" s="1583"/>
      <c r="FRP75" s="1583"/>
      <c r="FRQ75" s="1583"/>
      <c r="FRR75" s="1583"/>
      <c r="FRS75" s="1583"/>
      <c r="FRT75" s="1583"/>
      <c r="FRU75" s="1583"/>
      <c r="FRV75" s="1583"/>
      <c r="FRW75" s="1583"/>
      <c r="FRX75" s="1583"/>
      <c r="FRY75" s="1583"/>
      <c r="FRZ75" s="1583"/>
      <c r="FSA75" s="1583"/>
      <c r="FSB75" s="1583"/>
      <c r="FSC75" s="1583"/>
      <c r="FSD75" s="1583"/>
      <c r="FSE75" s="1583"/>
      <c r="FSF75" s="1583"/>
      <c r="FSG75" s="1583"/>
      <c r="FSH75" s="1583"/>
      <c r="FSI75" s="1583"/>
      <c r="FSJ75" s="1583"/>
      <c r="FSK75" s="1583"/>
      <c r="FSL75" s="1583"/>
      <c r="FSM75" s="1583"/>
      <c r="FSN75" s="1583"/>
      <c r="FSO75" s="1583"/>
      <c r="FSP75" s="1583"/>
      <c r="FSQ75" s="1583"/>
      <c r="FSR75" s="1583"/>
      <c r="FSS75" s="1583"/>
      <c r="FST75" s="1583"/>
      <c r="FSU75" s="1583"/>
      <c r="FSV75" s="1583"/>
      <c r="FSW75" s="1583"/>
      <c r="FSX75" s="1583"/>
      <c r="FSY75" s="1583"/>
      <c r="FSZ75" s="1583"/>
      <c r="FTA75" s="1583"/>
      <c r="FTB75" s="1583"/>
      <c r="FTC75" s="1583"/>
      <c r="FTD75" s="1583"/>
      <c r="FTE75" s="1583"/>
      <c r="FTF75" s="1583"/>
      <c r="FTG75" s="1583"/>
      <c r="FTH75" s="1583"/>
      <c r="FTI75" s="1583"/>
      <c r="FTJ75" s="1583"/>
      <c r="FTK75" s="1583"/>
      <c r="FTL75" s="1583"/>
      <c r="FTM75" s="1583"/>
      <c r="FTN75" s="1583"/>
      <c r="FTO75" s="1583"/>
      <c r="FTP75" s="1583"/>
      <c r="FTQ75" s="1583"/>
      <c r="FTR75" s="1583"/>
      <c r="FTS75" s="1583"/>
      <c r="FTT75" s="1583"/>
      <c r="FTU75" s="1583"/>
      <c r="FTV75" s="1583"/>
      <c r="FTW75" s="1583"/>
      <c r="FTX75" s="1583"/>
      <c r="FTY75" s="1583"/>
      <c r="FTZ75" s="1583"/>
      <c r="FUA75" s="1583"/>
      <c r="FUB75" s="1583"/>
      <c r="FUC75" s="1583"/>
      <c r="FUD75" s="1583"/>
      <c r="FUE75" s="1583"/>
      <c r="FUF75" s="1583"/>
      <c r="FUG75" s="1583"/>
      <c r="FUH75" s="1583"/>
      <c r="FUI75" s="1583"/>
      <c r="FUJ75" s="1583"/>
      <c r="FUK75" s="1583"/>
      <c r="FUL75" s="1583"/>
      <c r="FUM75" s="1583"/>
      <c r="FUN75" s="1583"/>
      <c r="FUO75" s="1583"/>
      <c r="FUP75" s="1583"/>
      <c r="FUQ75" s="1583"/>
      <c r="FUR75" s="1583"/>
      <c r="FUS75" s="1583"/>
      <c r="FUT75" s="1583"/>
      <c r="FUU75" s="1583"/>
      <c r="FUV75" s="1583"/>
      <c r="FUW75" s="1583"/>
      <c r="FUX75" s="1583"/>
      <c r="FUY75" s="1583"/>
      <c r="FUZ75" s="1583"/>
      <c r="FVA75" s="1583"/>
      <c r="FVB75" s="1583"/>
      <c r="FVC75" s="1583"/>
      <c r="FVD75" s="1583"/>
      <c r="FVE75" s="1583"/>
      <c r="FVF75" s="1583"/>
      <c r="FVG75" s="1583"/>
      <c r="FVH75" s="1583"/>
      <c r="FVI75" s="1583"/>
      <c r="FVJ75" s="1583"/>
      <c r="FVK75" s="1583"/>
      <c r="FVL75" s="1583"/>
      <c r="FVM75" s="1583"/>
      <c r="FVN75" s="1583"/>
      <c r="FVO75" s="1583"/>
      <c r="FVP75" s="1583"/>
      <c r="FVQ75" s="1583"/>
      <c r="FVR75" s="1583"/>
      <c r="FVS75" s="1583"/>
      <c r="FVT75" s="1583"/>
      <c r="FVU75" s="1583"/>
      <c r="FVV75" s="1583"/>
      <c r="FVW75" s="1583"/>
      <c r="FVX75" s="1583"/>
      <c r="FVY75" s="1583"/>
      <c r="FVZ75" s="1583"/>
      <c r="FWA75" s="1583"/>
      <c r="FWB75" s="1583"/>
      <c r="FWC75" s="1583"/>
      <c r="FWD75" s="1583"/>
      <c r="FWE75" s="1583"/>
      <c r="FWF75" s="1583"/>
      <c r="FWG75" s="1583"/>
      <c r="FWH75" s="1583"/>
      <c r="FWI75" s="1583"/>
      <c r="FWJ75" s="1583"/>
      <c r="FWK75" s="1583"/>
      <c r="FWL75" s="1583"/>
      <c r="FWM75" s="1583"/>
      <c r="FWN75" s="1583"/>
      <c r="FWO75" s="1583"/>
      <c r="FWP75" s="1583"/>
      <c r="FWQ75" s="1583"/>
      <c r="FWR75" s="1583"/>
      <c r="FWS75" s="1583"/>
      <c r="FWT75" s="1583"/>
      <c r="FWU75" s="1583"/>
      <c r="FWV75" s="1583"/>
      <c r="FWW75" s="1583"/>
      <c r="FWX75" s="1583"/>
      <c r="FWY75" s="1583"/>
      <c r="FWZ75" s="1583"/>
      <c r="FXA75" s="1583"/>
      <c r="FXB75" s="1583"/>
      <c r="FXC75" s="1583"/>
      <c r="FXD75" s="1583"/>
      <c r="FXE75" s="1583"/>
      <c r="FXF75" s="1583"/>
      <c r="FXG75" s="1583"/>
      <c r="FXH75" s="1583"/>
      <c r="FXI75" s="1583"/>
      <c r="FXJ75" s="1583"/>
      <c r="FXK75" s="1583"/>
      <c r="FXL75" s="1583"/>
      <c r="FXM75" s="1583"/>
      <c r="FXN75" s="1583"/>
      <c r="FXO75" s="1583"/>
      <c r="FXP75" s="1583"/>
      <c r="FXQ75" s="1583"/>
      <c r="FXR75" s="1583"/>
      <c r="FXS75" s="1583"/>
      <c r="FXT75" s="1583"/>
      <c r="FXU75" s="1583"/>
      <c r="FXV75" s="1583"/>
      <c r="FXW75" s="1583"/>
      <c r="FXX75" s="1583"/>
      <c r="FXY75" s="1583"/>
      <c r="FXZ75" s="1583"/>
      <c r="FYA75" s="1583"/>
      <c r="FYB75" s="1583"/>
      <c r="FYC75" s="1583"/>
      <c r="FYD75" s="1583"/>
      <c r="FYE75" s="1583"/>
      <c r="FYF75" s="1583"/>
      <c r="FYG75" s="1583"/>
      <c r="FYH75" s="1583"/>
      <c r="FYI75" s="1583"/>
      <c r="FYJ75" s="1583"/>
      <c r="FYK75" s="1583"/>
      <c r="FYL75" s="1583"/>
      <c r="FYM75" s="1583"/>
      <c r="FYN75" s="1583"/>
      <c r="FYO75" s="1583"/>
      <c r="FYP75" s="1583"/>
      <c r="FYQ75" s="1583"/>
      <c r="FYR75" s="1583"/>
      <c r="FYS75" s="1583"/>
      <c r="FYT75" s="1583"/>
      <c r="FYU75" s="1583"/>
      <c r="FYV75" s="1583"/>
      <c r="FYW75" s="1583"/>
      <c r="FYX75" s="1583"/>
      <c r="FYY75" s="1583"/>
      <c r="FYZ75" s="1583"/>
      <c r="FZA75" s="1583"/>
      <c r="FZB75" s="1583"/>
      <c r="FZC75" s="1583"/>
      <c r="FZD75" s="1583"/>
      <c r="FZE75" s="1583"/>
      <c r="FZF75" s="1583"/>
      <c r="FZG75" s="1583"/>
      <c r="FZH75" s="1583"/>
      <c r="FZI75" s="1583"/>
      <c r="FZJ75" s="1583"/>
      <c r="FZK75" s="1583"/>
      <c r="FZL75" s="1583"/>
      <c r="FZM75" s="1583"/>
      <c r="FZN75" s="1583"/>
      <c r="FZO75" s="1583"/>
      <c r="FZP75" s="1583"/>
      <c r="FZQ75" s="1583"/>
      <c r="FZR75" s="1583"/>
      <c r="FZS75" s="1583"/>
      <c r="FZT75" s="1583"/>
      <c r="FZU75" s="1583"/>
      <c r="FZV75" s="1583"/>
      <c r="FZW75" s="1583"/>
      <c r="FZX75" s="1583"/>
      <c r="FZY75" s="1583"/>
      <c r="FZZ75" s="1583"/>
      <c r="GAA75" s="1583"/>
      <c r="GAB75" s="1583"/>
      <c r="GAC75" s="1583"/>
      <c r="GAD75" s="1583"/>
      <c r="GAE75" s="1583"/>
      <c r="GAF75" s="1583"/>
      <c r="GAG75" s="1583"/>
      <c r="GAH75" s="1583"/>
      <c r="GAI75" s="1583"/>
      <c r="GAJ75" s="1583"/>
      <c r="GAK75" s="1583"/>
      <c r="GAL75" s="1583"/>
      <c r="GAM75" s="1583"/>
      <c r="GAN75" s="1583"/>
      <c r="GAO75" s="1583"/>
      <c r="GAP75" s="1583"/>
      <c r="GAQ75" s="1583"/>
      <c r="GAR75" s="1583"/>
      <c r="GAS75" s="1583"/>
      <c r="GAT75" s="1583"/>
      <c r="GAU75" s="1583"/>
      <c r="GAV75" s="1583"/>
      <c r="GAW75" s="1583"/>
      <c r="GAX75" s="1583"/>
      <c r="GAY75" s="1583"/>
      <c r="GAZ75" s="1583"/>
      <c r="GBA75" s="1583"/>
      <c r="GBB75" s="1583"/>
      <c r="GBC75" s="1583"/>
      <c r="GBD75" s="1583"/>
      <c r="GBE75" s="1583"/>
      <c r="GBF75" s="1583"/>
      <c r="GBG75" s="1583"/>
      <c r="GBH75" s="1583"/>
      <c r="GBI75" s="1583"/>
      <c r="GBJ75" s="1583"/>
      <c r="GBK75" s="1583"/>
      <c r="GBL75" s="1583"/>
      <c r="GBM75" s="1583"/>
      <c r="GBN75" s="1583"/>
      <c r="GBO75" s="1583"/>
      <c r="GBP75" s="1583"/>
      <c r="GBQ75" s="1583"/>
      <c r="GBR75" s="1583"/>
      <c r="GBS75" s="1583"/>
      <c r="GBT75" s="1583"/>
      <c r="GBU75" s="1583"/>
      <c r="GBV75" s="1583"/>
      <c r="GBW75" s="1583"/>
      <c r="GBX75" s="1583"/>
      <c r="GBY75" s="1583"/>
      <c r="GBZ75" s="1583"/>
      <c r="GCA75" s="1583"/>
      <c r="GCB75" s="1583"/>
      <c r="GCC75" s="1583"/>
      <c r="GCD75" s="1583"/>
      <c r="GCE75" s="1583"/>
      <c r="GCF75" s="1583"/>
      <c r="GCG75" s="1583"/>
      <c r="GCH75" s="1583"/>
      <c r="GCI75" s="1583"/>
      <c r="GCJ75" s="1583"/>
      <c r="GCK75" s="1583"/>
      <c r="GCL75" s="1583"/>
      <c r="GCM75" s="1583"/>
      <c r="GCN75" s="1583"/>
      <c r="GCO75" s="1583"/>
      <c r="GCP75" s="1583"/>
      <c r="GCQ75" s="1583"/>
      <c r="GCR75" s="1583"/>
      <c r="GCS75" s="1583"/>
      <c r="GCT75" s="1583"/>
      <c r="GCU75" s="1583"/>
      <c r="GCV75" s="1583"/>
      <c r="GCW75" s="1583"/>
      <c r="GCX75" s="1583"/>
      <c r="GCY75" s="1583"/>
      <c r="GCZ75" s="1583"/>
      <c r="GDA75" s="1583"/>
      <c r="GDB75" s="1583"/>
      <c r="GDC75" s="1583"/>
      <c r="GDD75" s="1583"/>
      <c r="GDE75" s="1583"/>
      <c r="GDF75" s="1583"/>
      <c r="GDG75" s="1583"/>
      <c r="GDH75" s="1583"/>
      <c r="GDI75" s="1583"/>
      <c r="GDJ75" s="1583"/>
      <c r="GDK75" s="1583"/>
      <c r="GDL75" s="1583"/>
      <c r="GDM75" s="1583"/>
      <c r="GDN75" s="1583"/>
      <c r="GDO75" s="1583"/>
      <c r="GDP75" s="1583"/>
      <c r="GDQ75" s="1583"/>
      <c r="GDR75" s="1583"/>
      <c r="GDS75" s="1583"/>
      <c r="GDT75" s="1583"/>
      <c r="GDU75" s="1583"/>
      <c r="GDV75" s="1583"/>
      <c r="GDW75" s="1583"/>
      <c r="GDX75" s="1583"/>
      <c r="GDY75" s="1583"/>
      <c r="GDZ75" s="1583"/>
      <c r="GEA75" s="1583"/>
      <c r="GEB75" s="1583"/>
      <c r="GEC75" s="1583"/>
      <c r="GED75" s="1583"/>
      <c r="GEE75" s="1583"/>
      <c r="GEF75" s="1583"/>
      <c r="GEG75" s="1583"/>
      <c r="GEH75" s="1583"/>
      <c r="GEI75" s="1583"/>
      <c r="GEJ75" s="1583"/>
      <c r="GEK75" s="1583"/>
      <c r="GEL75" s="1583"/>
      <c r="GEM75" s="1583"/>
      <c r="GEN75" s="1583"/>
      <c r="GEO75" s="1583"/>
      <c r="GEP75" s="1583"/>
      <c r="GEQ75" s="1583"/>
      <c r="GER75" s="1583"/>
      <c r="GES75" s="1583"/>
      <c r="GET75" s="1583"/>
      <c r="GEU75" s="1583"/>
      <c r="GEV75" s="1583"/>
      <c r="GEW75" s="1583"/>
      <c r="GEX75" s="1583"/>
      <c r="GEY75" s="1583"/>
      <c r="GEZ75" s="1583"/>
      <c r="GFA75" s="1583"/>
      <c r="GFB75" s="1583"/>
      <c r="GFC75" s="1583"/>
      <c r="GFD75" s="1583"/>
      <c r="GFE75" s="1583"/>
      <c r="GFF75" s="1583"/>
      <c r="GFG75" s="1583"/>
      <c r="GFH75" s="1583"/>
      <c r="GFI75" s="1583"/>
      <c r="GFJ75" s="1583"/>
      <c r="GFK75" s="1583"/>
      <c r="GFL75" s="1583"/>
      <c r="GFM75" s="1583"/>
      <c r="GFN75" s="1583"/>
      <c r="GFO75" s="1583"/>
      <c r="GFP75" s="1583"/>
      <c r="GFQ75" s="1583"/>
      <c r="GFR75" s="1583"/>
      <c r="GFS75" s="1583"/>
      <c r="GFT75" s="1583"/>
      <c r="GFU75" s="1583"/>
      <c r="GFV75" s="1583"/>
      <c r="GFW75" s="1583"/>
      <c r="GFX75" s="1583"/>
      <c r="GFY75" s="1583"/>
      <c r="GFZ75" s="1583"/>
      <c r="GGA75" s="1583"/>
      <c r="GGB75" s="1583"/>
      <c r="GGC75" s="1583"/>
      <c r="GGD75" s="1583"/>
      <c r="GGE75" s="1583"/>
      <c r="GGF75" s="1583"/>
      <c r="GGG75" s="1583"/>
      <c r="GGH75" s="1583"/>
      <c r="GGI75" s="1583"/>
      <c r="GGJ75" s="1583"/>
      <c r="GGK75" s="1583"/>
      <c r="GGL75" s="1583"/>
      <c r="GGM75" s="1583"/>
      <c r="GGN75" s="1583"/>
      <c r="GGO75" s="1583"/>
      <c r="GGP75" s="1583"/>
      <c r="GGQ75" s="1583"/>
      <c r="GGR75" s="1583"/>
      <c r="GGS75" s="1583"/>
      <c r="GGT75" s="1583"/>
      <c r="GGU75" s="1583"/>
      <c r="GGV75" s="1583"/>
      <c r="GGW75" s="1583"/>
      <c r="GGX75" s="1583"/>
      <c r="GGY75" s="1583"/>
      <c r="GGZ75" s="1583"/>
      <c r="GHA75" s="1583"/>
      <c r="GHB75" s="1583"/>
      <c r="GHC75" s="1583"/>
      <c r="GHD75" s="1583"/>
      <c r="GHE75" s="1583"/>
      <c r="GHF75" s="1583"/>
      <c r="GHG75" s="1583"/>
      <c r="GHH75" s="1583"/>
      <c r="GHI75" s="1583"/>
      <c r="GHJ75" s="1583"/>
      <c r="GHK75" s="1583"/>
      <c r="GHL75" s="1583"/>
      <c r="GHM75" s="1583"/>
      <c r="GHN75" s="1583"/>
      <c r="GHO75" s="1583"/>
      <c r="GHP75" s="1583"/>
      <c r="GHQ75" s="1583"/>
      <c r="GHR75" s="1583"/>
      <c r="GHS75" s="1583"/>
      <c r="GHT75" s="1583"/>
      <c r="GHU75" s="1583"/>
      <c r="GHV75" s="1583"/>
      <c r="GHW75" s="1583"/>
      <c r="GHX75" s="1583"/>
      <c r="GHY75" s="1583"/>
      <c r="GHZ75" s="1583"/>
      <c r="GIA75" s="1583"/>
      <c r="GIB75" s="1583"/>
      <c r="GIC75" s="1583"/>
      <c r="GID75" s="1583"/>
      <c r="GIE75" s="1583"/>
      <c r="GIF75" s="1583"/>
      <c r="GIG75" s="1583"/>
      <c r="GIH75" s="1583"/>
      <c r="GII75" s="1583"/>
      <c r="GIJ75" s="1583"/>
      <c r="GIK75" s="1583"/>
      <c r="GIL75" s="1583"/>
      <c r="GIM75" s="1583"/>
      <c r="GIN75" s="1583"/>
      <c r="GIO75" s="1583"/>
      <c r="GIP75" s="1583"/>
      <c r="GIQ75" s="1583"/>
      <c r="GIR75" s="1583"/>
      <c r="GIS75" s="1583"/>
      <c r="GIT75" s="1583"/>
      <c r="GIU75" s="1583"/>
      <c r="GIV75" s="1583"/>
      <c r="GIW75" s="1583"/>
      <c r="GIX75" s="1583"/>
      <c r="GIY75" s="1583"/>
      <c r="GIZ75" s="1583"/>
      <c r="GJA75" s="1583"/>
      <c r="GJB75" s="1583"/>
      <c r="GJC75" s="1583"/>
      <c r="GJD75" s="1583"/>
      <c r="GJE75" s="1583"/>
      <c r="GJF75" s="1583"/>
      <c r="GJG75" s="1583"/>
      <c r="GJH75" s="1583"/>
      <c r="GJI75" s="1583"/>
      <c r="GJJ75" s="1583"/>
      <c r="GJK75" s="1583"/>
      <c r="GJL75" s="1583"/>
      <c r="GJM75" s="1583"/>
      <c r="GJN75" s="1583"/>
      <c r="GJO75" s="1583"/>
      <c r="GJP75" s="1583"/>
      <c r="GJQ75" s="1583"/>
      <c r="GJR75" s="1583"/>
      <c r="GJS75" s="1583"/>
      <c r="GJT75" s="1583"/>
      <c r="GJU75" s="1583"/>
      <c r="GJV75" s="1583"/>
      <c r="GJW75" s="1583"/>
      <c r="GJX75" s="1583"/>
      <c r="GJY75" s="1583"/>
      <c r="GJZ75" s="1583"/>
      <c r="GKA75" s="1583"/>
      <c r="GKB75" s="1583"/>
      <c r="GKC75" s="1583"/>
      <c r="GKD75" s="1583"/>
      <c r="GKE75" s="1583"/>
      <c r="GKF75" s="1583"/>
      <c r="GKG75" s="1583"/>
      <c r="GKH75" s="1583"/>
      <c r="GKI75" s="1583"/>
      <c r="GKJ75" s="1583"/>
      <c r="GKK75" s="1583"/>
      <c r="GKL75" s="1583"/>
      <c r="GKM75" s="1583"/>
      <c r="GKN75" s="1583"/>
      <c r="GKO75" s="1583"/>
      <c r="GKP75" s="1583"/>
      <c r="GKQ75" s="1583"/>
      <c r="GKR75" s="1583"/>
      <c r="GKS75" s="1583"/>
      <c r="GKT75" s="1583"/>
      <c r="GKU75" s="1583"/>
      <c r="GKV75" s="1583"/>
      <c r="GKW75" s="1583"/>
      <c r="GKX75" s="1583"/>
      <c r="GKY75" s="1583"/>
      <c r="GKZ75" s="1583"/>
      <c r="GLA75" s="1583"/>
      <c r="GLB75" s="1583"/>
      <c r="GLC75" s="1583"/>
      <c r="GLD75" s="1583"/>
      <c r="GLE75" s="1583"/>
      <c r="GLF75" s="1583"/>
      <c r="GLG75" s="1583"/>
      <c r="GLH75" s="1583"/>
      <c r="GLI75" s="1583"/>
      <c r="GLJ75" s="1583"/>
      <c r="GLK75" s="1583"/>
      <c r="GLL75" s="1583"/>
      <c r="GLM75" s="1583"/>
      <c r="GLN75" s="1583"/>
      <c r="GLO75" s="1583"/>
      <c r="GLP75" s="1583"/>
      <c r="GLQ75" s="1583"/>
      <c r="GLR75" s="1583"/>
      <c r="GLS75" s="1583"/>
      <c r="GLT75" s="1583"/>
      <c r="GLU75" s="1583"/>
      <c r="GLV75" s="1583"/>
      <c r="GLW75" s="1583"/>
      <c r="GLX75" s="1583"/>
      <c r="GLY75" s="1583"/>
      <c r="GLZ75" s="1583"/>
      <c r="GMA75" s="1583"/>
      <c r="GMB75" s="1583"/>
      <c r="GMC75" s="1583"/>
      <c r="GMD75" s="1583"/>
      <c r="GME75" s="1583"/>
      <c r="GMF75" s="1583"/>
      <c r="GMG75" s="1583"/>
      <c r="GMH75" s="1583"/>
      <c r="GMI75" s="1583"/>
      <c r="GMJ75" s="1583"/>
      <c r="GMK75" s="1583"/>
      <c r="GML75" s="1583"/>
      <c r="GMM75" s="1583"/>
      <c r="GMN75" s="1583"/>
      <c r="GMO75" s="1583"/>
      <c r="GMP75" s="1583"/>
      <c r="GMQ75" s="1583"/>
      <c r="GMR75" s="1583"/>
      <c r="GMS75" s="1583"/>
      <c r="GMT75" s="1583"/>
      <c r="GMU75" s="1583"/>
      <c r="GMV75" s="1583"/>
      <c r="GMW75" s="1583"/>
      <c r="GMX75" s="1583"/>
      <c r="GMY75" s="1583"/>
      <c r="GMZ75" s="1583"/>
      <c r="GNA75" s="1583"/>
      <c r="GNB75" s="1583"/>
      <c r="GNC75" s="1583"/>
      <c r="GND75" s="1583"/>
      <c r="GNE75" s="1583"/>
      <c r="GNF75" s="1583"/>
      <c r="GNG75" s="1583"/>
      <c r="GNH75" s="1583"/>
      <c r="GNI75" s="1583"/>
      <c r="GNJ75" s="1583"/>
      <c r="GNK75" s="1583"/>
      <c r="GNL75" s="1583"/>
      <c r="GNM75" s="1583"/>
      <c r="GNN75" s="1583"/>
      <c r="GNO75" s="1583"/>
      <c r="GNP75" s="1583"/>
      <c r="GNQ75" s="1583"/>
      <c r="GNR75" s="1583"/>
      <c r="GNS75" s="1583"/>
      <c r="GNT75" s="1583"/>
      <c r="GNU75" s="1583"/>
      <c r="GNV75" s="1583"/>
      <c r="GNW75" s="1583"/>
      <c r="GNX75" s="1583"/>
      <c r="GNY75" s="1583"/>
      <c r="GNZ75" s="1583"/>
      <c r="GOA75" s="1583"/>
      <c r="GOB75" s="1583"/>
      <c r="GOC75" s="1583"/>
      <c r="GOD75" s="1583"/>
      <c r="GOE75" s="1583"/>
      <c r="GOF75" s="1583"/>
      <c r="GOG75" s="1583"/>
      <c r="GOH75" s="1583"/>
      <c r="GOI75" s="1583"/>
      <c r="GOJ75" s="1583"/>
      <c r="GOK75" s="1583"/>
      <c r="GOL75" s="1583"/>
      <c r="GOM75" s="1583"/>
      <c r="GON75" s="1583"/>
      <c r="GOO75" s="1583"/>
      <c r="GOP75" s="1583"/>
      <c r="GOQ75" s="1583"/>
      <c r="GOR75" s="1583"/>
      <c r="GOS75" s="1583"/>
      <c r="GOT75" s="1583"/>
      <c r="GOU75" s="1583"/>
      <c r="GOV75" s="1583"/>
      <c r="GOW75" s="1583"/>
      <c r="GOX75" s="1583"/>
      <c r="GOY75" s="1583"/>
      <c r="GOZ75" s="1583"/>
      <c r="GPA75" s="1583"/>
      <c r="GPB75" s="1583"/>
      <c r="GPC75" s="1583"/>
      <c r="GPD75" s="1583"/>
      <c r="GPE75" s="1583"/>
      <c r="GPF75" s="1583"/>
      <c r="GPG75" s="1583"/>
      <c r="GPH75" s="1583"/>
      <c r="GPI75" s="1583"/>
      <c r="GPJ75" s="1583"/>
      <c r="GPK75" s="1583"/>
      <c r="GPL75" s="1583"/>
      <c r="GPM75" s="1583"/>
      <c r="GPN75" s="1583"/>
      <c r="GPO75" s="1583"/>
      <c r="GPP75" s="1583"/>
      <c r="GPQ75" s="1583"/>
      <c r="GPR75" s="1583"/>
      <c r="GPS75" s="1583"/>
      <c r="GPT75" s="1583"/>
      <c r="GPU75" s="1583"/>
      <c r="GPV75" s="1583"/>
      <c r="GPW75" s="1583"/>
      <c r="GPX75" s="1583"/>
      <c r="GPY75" s="1583"/>
      <c r="GPZ75" s="1583"/>
      <c r="GQA75" s="1583"/>
      <c r="GQB75" s="1583"/>
      <c r="GQC75" s="1583"/>
      <c r="GQD75" s="1583"/>
      <c r="GQE75" s="1583"/>
      <c r="GQF75" s="1583"/>
      <c r="GQG75" s="1583"/>
      <c r="GQH75" s="1583"/>
      <c r="GQI75" s="1583"/>
      <c r="GQJ75" s="1583"/>
      <c r="GQK75" s="1583"/>
      <c r="GQL75" s="1583"/>
      <c r="GQM75" s="1583"/>
      <c r="GQN75" s="1583"/>
      <c r="GQO75" s="1583"/>
      <c r="GQP75" s="1583"/>
      <c r="GQQ75" s="1583"/>
      <c r="GQR75" s="1583"/>
      <c r="GQS75" s="1583"/>
      <c r="GQT75" s="1583"/>
      <c r="GQU75" s="1583"/>
      <c r="GQV75" s="1583"/>
      <c r="GQW75" s="1583"/>
      <c r="GQX75" s="1583"/>
      <c r="GQY75" s="1583"/>
      <c r="GQZ75" s="1583"/>
      <c r="GRA75" s="1583"/>
      <c r="GRB75" s="1583"/>
      <c r="GRC75" s="1583"/>
      <c r="GRD75" s="1583"/>
      <c r="GRE75" s="1583"/>
      <c r="GRF75" s="1583"/>
      <c r="GRG75" s="1583"/>
      <c r="GRH75" s="1583"/>
      <c r="GRI75" s="1583"/>
      <c r="GRJ75" s="1583"/>
      <c r="GRK75" s="1583"/>
      <c r="GRL75" s="1583"/>
      <c r="GRM75" s="1583"/>
      <c r="GRN75" s="1583"/>
      <c r="GRO75" s="1583"/>
      <c r="GRP75" s="1583"/>
      <c r="GRQ75" s="1583"/>
      <c r="GRR75" s="1583"/>
      <c r="GRS75" s="1583"/>
      <c r="GRT75" s="1583"/>
      <c r="GRU75" s="1583"/>
      <c r="GRV75" s="1583"/>
      <c r="GRW75" s="1583"/>
      <c r="GRX75" s="1583"/>
      <c r="GRY75" s="1583"/>
      <c r="GRZ75" s="1583"/>
      <c r="GSA75" s="1583"/>
      <c r="GSB75" s="1583"/>
      <c r="GSC75" s="1583"/>
      <c r="GSD75" s="1583"/>
      <c r="GSE75" s="1583"/>
      <c r="GSF75" s="1583"/>
      <c r="GSG75" s="1583"/>
      <c r="GSH75" s="1583"/>
      <c r="GSI75" s="1583"/>
      <c r="GSJ75" s="1583"/>
      <c r="GSK75" s="1583"/>
      <c r="GSL75" s="1583"/>
      <c r="GSM75" s="1583"/>
      <c r="GSN75" s="1583"/>
      <c r="GSO75" s="1583"/>
      <c r="GSP75" s="1583"/>
      <c r="GSQ75" s="1583"/>
      <c r="GSR75" s="1583"/>
      <c r="GSS75" s="1583"/>
      <c r="GST75" s="1583"/>
      <c r="GSU75" s="1583"/>
      <c r="GSV75" s="1583"/>
      <c r="GSW75" s="1583"/>
      <c r="GSX75" s="1583"/>
      <c r="GSY75" s="1583"/>
      <c r="GSZ75" s="1583"/>
      <c r="GTA75" s="1583"/>
      <c r="GTB75" s="1583"/>
      <c r="GTC75" s="1583"/>
      <c r="GTD75" s="1583"/>
      <c r="GTE75" s="1583"/>
      <c r="GTF75" s="1583"/>
      <c r="GTG75" s="1583"/>
      <c r="GTH75" s="1583"/>
      <c r="GTI75" s="1583"/>
      <c r="GTJ75" s="1583"/>
      <c r="GTK75" s="1583"/>
      <c r="GTL75" s="1583"/>
      <c r="GTM75" s="1583"/>
      <c r="GTN75" s="1583"/>
      <c r="GTO75" s="1583"/>
      <c r="GTP75" s="1583"/>
      <c r="GTQ75" s="1583"/>
      <c r="GTR75" s="1583"/>
      <c r="GTS75" s="1583"/>
      <c r="GTT75" s="1583"/>
      <c r="GTU75" s="1583"/>
      <c r="GTV75" s="1583"/>
      <c r="GTW75" s="1583"/>
      <c r="GTX75" s="1583"/>
      <c r="GTY75" s="1583"/>
      <c r="GTZ75" s="1583"/>
      <c r="GUA75" s="1583"/>
      <c r="GUB75" s="1583"/>
      <c r="GUC75" s="1583"/>
      <c r="GUD75" s="1583"/>
      <c r="GUE75" s="1583"/>
      <c r="GUF75" s="1583"/>
      <c r="GUG75" s="1583"/>
      <c r="GUH75" s="1583"/>
      <c r="GUI75" s="1583"/>
      <c r="GUJ75" s="1583"/>
      <c r="GUK75" s="1583"/>
      <c r="GUL75" s="1583"/>
      <c r="GUM75" s="1583"/>
      <c r="GUN75" s="1583"/>
      <c r="GUO75" s="1583"/>
      <c r="GUP75" s="1583"/>
      <c r="GUQ75" s="1583"/>
      <c r="GUR75" s="1583"/>
      <c r="GUS75" s="1583"/>
      <c r="GUT75" s="1583"/>
      <c r="GUU75" s="1583"/>
      <c r="GUV75" s="1583"/>
      <c r="GUW75" s="1583"/>
      <c r="GUX75" s="1583"/>
      <c r="GUY75" s="1583"/>
      <c r="GUZ75" s="1583"/>
      <c r="GVA75" s="1583"/>
      <c r="GVB75" s="1583"/>
      <c r="GVC75" s="1583"/>
      <c r="GVD75" s="1583"/>
      <c r="GVE75" s="1583"/>
      <c r="GVF75" s="1583"/>
      <c r="GVG75" s="1583"/>
      <c r="GVH75" s="1583"/>
      <c r="GVI75" s="1583"/>
      <c r="GVJ75" s="1583"/>
      <c r="GVK75" s="1583"/>
      <c r="GVL75" s="1583"/>
      <c r="GVM75" s="1583"/>
      <c r="GVN75" s="1583"/>
      <c r="GVO75" s="1583"/>
      <c r="GVP75" s="1583"/>
      <c r="GVQ75" s="1583"/>
      <c r="GVR75" s="1583"/>
      <c r="GVS75" s="1583"/>
      <c r="GVT75" s="1583"/>
      <c r="GVU75" s="1583"/>
      <c r="GVV75" s="1583"/>
      <c r="GVW75" s="1583"/>
      <c r="GVX75" s="1583"/>
      <c r="GVY75" s="1583"/>
      <c r="GVZ75" s="1583"/>
      <c r="GWA75" s="1583"/>
      <c r="GWB75" s="1583"/>
      <c r="GWC75" s="1583"/>
      <c r="GWD75" s="1583"/>
      <c r="GWE75" s="1583"/>
      <c r="GWF75" s="1583"/>
      <c r="GWG75" s="1583"/>
      <c r="GWH75" s="1583"/>
      <c r="GWI75" s="1583"/>
      <c r="GWJ75" s="1583"/>
      <c r="GWK75" s="1583"/>
      <c r="GWL75" s="1583"/>
      <c r="GWM75" s="1583"/>
      <c r="GWN75" s="1583"/>
      <c r="GWO75" s="1583"/>
      <c r="GWP75" s="1583"/>
      <c r="GWQ75" s="1583"/>
      <c r="GWR75" s="1583"/>
      <c r="GWS75" s="1583"/>
      <c r="GWT75" s="1583"/>
      <c r="GWU75" s="1583"/>
      <c r="GWV75" s="1583"/>
      <c r="GWW75" s="1583"/>
      <c r="GWX75" s="1583"/>
      <c r="GWY75" s="1583"/>
      <c r="GWZ75" s="1583"/>
      <c r="GXA75" s="1583"/>
      <c r="GXB75" s="1583"/>
      <c r="GXC75" s="1583"/>
      <c r="GXD75" s="1583"/>
      <c r="GXE75" s="1583"/>
      <c r="GXF75" s="1583"/>
      <c r="GXG75" s="1583"/>
      <c r="GXH75" s="1583"/>
      <c r="GXI75" s="1583"/>
      <c r="GXJ75" s="1583"/>
      <c r="GXK75" s="1583"/>
      <c r="GXL75" s="1583"/>
      <c r="GXM75" s="1583"/>
      <c r="GXN75" s="1583"/>
      <c r="GXO75" s="1583"/>
      <c r="GXP75" s="1583"/>
      <c r="GXQ75" s="1583"/>
      <c r="GXR75" s="1583"/>
      <c r="GXS75" s="1583"/>
      <c r="GXT75" s="1583"/>
      <c r="GXU75" s="1583"/>
      <c r="GXV75" s="1583"/>
      <c r="GXW75" s="1583"/>
      <c r="GXX75" s="1583"/>
      <c r="GXY75" s="1583"/>
      <c r="GXZ75" s="1583"/>
      <c r="GYA75" s="1583"/>
      <c r="GYB75" s="1583"/>
      <c r="GYC75" s="1583"/>
      <c r="GYD75" s="1583"/>
      <c r="GYE75" s="1583"/>
      <c r="GYF75" s="1583"/>
      <c r="GYG75" s="1583"/>
      <c r="GYH75" s="1583"/>
      <c r="GYI75" s="1583"/>
      <c r="GYJ75" s="1583"/>
      <c r="GYK75" s="1583"/>
      <c r="GYL75" s="1583"/>
      <c r="GYM75" s="1583"/>
      <c r="GYN75" s="1583"/>
      <c r="GYO75" s="1583"/>
      <c r="GYP75" s="1583"/>
      <c r="GYQ75" s="1583"/>
      <c r="GYR75" s="1583"/>
      <c r="GYS75" s="1583"/>
      <c r="GYT75" s="1583"/>
      <c r="GYU75" s="1583"/>
      <c r="GYV75" s="1583"/>
      <c r="GYW75" s="1583"/>
      <c r="GYX75" s="1583"/>
      <c r="GYY75" s="1583"/>
      <c r="GYZ75" s="1583"/>
      <c r="GZA75" s="1583"/>
      <c r="GZB75" s="1583"/>
      <c r="GZC75" s="1583"/>
      <c r="GZD75" s="1583"/>
      <c r="GZE75" s="1583"/>
      <c r="GZF75" s="1583"/>
      <c r="GZG75" s="1583"/>
      <c r="GZH75" s="1583"/>
      <c r="GZI75" s="1583"/>
      <c r="GZJ75" s="1583"/>
      <c r="GZK75" s="1583"/>
      <c r="GZL75" s="1583"/>
      <c r="GZM75" s="1583"/>
      <c r="GZN75" s="1583"/>
      <c r="GZO75" s="1583"/>
      <c r="GZP75" s="1583"/>
      <c r="GZQ75" s="1583"/>
      <c r="GZR75" s="1583"/>
      <c r="GZS75" s="1583"/>
      <c r="GZT75" s="1583"/>
      <c r="GZU75" s="1583"/>
      <c r="GZV75" s="1583"/>
      <c r="GZW75" s="1583"/>
      <c r="GZX75" s="1583"/>
      <c r="GZY75" s="1583"/>
      <c r="GZZ75" s="1583"/>
      <c r="HAA75" s="1583"/>
      <c r="HAB75" s="1583"/>
      <c r="HAC75" s="1583"/>
      <c r="HAD75" s="1583"/>
      <c r="HAE75" s="1583"/>
      <c r="HAF75" s="1583"/>
      <c r="HAG75" s="1583"/>
      <c r="HAH75" s="1583"/>
      <c r="HAI75" s="1583"/>
      <c r="HAJ75" s="1583"/>
      <c r="HAK75" s="1583"/>
      <c r="HAL75" s="1583"/>
      <c r="HAM75" s="1583"/>
      <c r="HAN75" s="1583"/>
      <c r="HAO75" s="1583"/>
      <c r="HAP75" s="1583"/>
      <c r="HAQ75" s="1583"/>
      <c r="HAR75" s="1583"/>
      <c r="HAS75" s="1583"/>
      <c r="HAT75" s="1583"/>
      <c r="HAU75" s="1583"/>
      <c r="HAV75" s="1583"/>
      <c r="HAW75" s="1583"/>
      <c r="HAX75" s="1583"/>
      <c r="HAY75" s="1583"/>
      <c r="HAZ75" s="1583"/>
      <c r="HBA75" s="1583"/>
      <c r="HBB75" s="1583"/>
      <c r="HBC75" s="1583"/>
      <c r="HBD75" s="1583"/>
      <c r="HBE75" s="1583"/>
      <c r="HBF75" s="1583"/>
      <c r="HBG75" s="1583"/>
      <c r="HBH75" s="1583"/>
      <c r="HBI75" s="1583"/>
      <c r="HBJ75" s="1583"/>
      <c r="HBK75" s="1583"/>
      <c r="HBL75" s="1583"/>
      <c r="HBM75" s="1583"/>
      <c r="HBN75" s="1583"/>
      <c r="HBO75" s="1583"/>
      <c r="HBP75" s="1583"/>
      <c r="HBQ75" s="1583"/>
      <c r="HBR75" s="1583"/>
      <c r="HBS75" s="1583"/>
      <c r="HBT75" s="1583"/>
      <c r="HBU75" s="1583"/>
      <c r="HBV75" s="1583"/>
      <c r="HBW75" s="1583"/>
      <c r="HBX75" s="1583"/>
      <c r="HBY75" s="1583"/>
      <c r="HBZ75" s="1583"/>
      <c r="HCA75" s="1583"/>
      <c r="HCB75" s="1583"/>
      <c r="HCC75" s="1583"/>
      <c r="HCD75" s="1583"/>
      <c r="HCE75" s="1583"/>
      <c r="HCF75" s="1583"/>
      <c r="HCG75" s="1583"/>
      <c r="HCH75" s="1583"/>
      <c r="HCI75" s="1583"/>
      <c r="HCJ75" s="1583"/>
      <c r="HCK75" s="1583"/>
      <c r="HCL75" s="1583"/>
      <c r="HCM75" s="1583"/>
      <c r="HCN75" s="1583"/>
      <c r="HCO75" s="1583"/>
      <c r="HCP75" s="1583"/>
      <c r="HCQ75" s="1583"/>
      <c r="HCR75" s="1583"/>
      <c r="HCS75" s="1583"/>
      <c r="HCT75" s="1583"/>
      <c r="HCU75" s="1583"/>
      <c r="HCV75" s="1583"/>
      <c r="HCW75" s="1583"/>
      <c r="HCX75" s="1583"/>
      <c r="HCY75" s="1583"/>
      <c r="HCZ75" s="1583"/>
      <c r="HDA75" s="1583"/>
      <c r="HDB75" s="1583"/>
      <c r="HDC75" s="1583"/>
      <c r="HDD75" s="1583"/>
      <c r="HDE75" s="1583"/>
      <c r="HDF75" s="1583"/>
      <c r="HDG75" s="1583"/>
      <c r="HDH75" s="1583"/>
      <c r="HDI75" s="1583"/>
      <c r="HDJ75" s="1583"/>
      <c r="HDK75" s="1583"/>
      <c r="HDL75" s="1583"/>
      <c r="HDM75" s="1583"/>
      <c r="HDN75" s="1583"/>
      <c r="HDO75" s="1583"/>
      <c r="HDP75" s="1583"/>
      <c r="HDQ75" s="1583"/>
      <c r="HDR75" s="1583"/>
      <c r="HDS75" s="1583"/>
      <c r="HDT75" s="1583"/>
      <c r="HDU75" s="1583"/>
      <c r="HDV75" s="1583"/>
      <c r="HDW75" s="1583"/>
      <c r="HDX75" s="1583"/>
      <c r="HDY75" s="1583"/>
      <c r="HDZ75" s="1583"/>
      <c r="HEA75" s="1583"/>
      <c r="HEB75" s="1583"/>
      <c r="HEC75" s="1583"/>
      <c r="HED75" s="1583"/>
      <c r="HEE75" s="1583"/>
      <c r="HEF75" s="1583"/>
      <c r="HEG75" s="1583"/>
      <c r="HEH75" s="1583"/>
      <c r="HEI75" s="1583"/>
      <c r="HEJ75" s="1583"/>
      <c r="HEK75" s="1583"/>
      <c r="HEL75" s="1583"/>
      <c r="HEM75" s="1583"/>
      <c r="HEN75" s="1583"/>
      <c r="HEO75" s="1583"/>
      <c r="HEP75" s="1583"/>
      <c r="HEQ75" s="1583"/>
      <c r="HER75" s="1583"/>
      <c r="HES75" s="1583"/>
      <c r="HET75" s="1583"/>
      <c r="HEU75" s="1583"/>
      <c r="HEV75" s="1583"/>
      <c r="HEW75" s="1583"/>
      <c r="HEX75" s="1583"/>
      <c r="HEY75" s="1583"/>
      <c r="HEZ75" s="1583"/>
      <c r="HFA75" s="1583"/>
      <c r="HFB75" s="1583"/>
      <c r="HFC75" s="1583"/>
      <c r="HFD75" s="1583"/>
      <c r="HFE75" s="1583"/>
      <c r="HFF75" s="1583"/>
      <c r="HFG75" s="1583"/>
      <c r="HFH75" s="1583"/>
      <c r="HFI75" s="1583"/>
      <c r="HFJ75" s="1583"/>
      <c r="HFK75" s="1583"/>
      <c r="HFL75" s="1583"/>
      <c r="HFM75" s="1583"/>
      <c r="HFN75" s="1583"/>
      <c r="HFO75" s="1583"/>
      <c r="HFP75" s="1583"/>
      <c r="HFQ75" s="1583"/>
      <c r="HFR75" s="1583"/>
      <c r="HFS75" s="1583"/>
      <c r="HFT75" s="1583"/>
      <c r="HFU75" s="1583"/>
      <c r="HFV75" s="1583"/>
      <c r="HFW75" s="1583"/>
      <c r="HFX75" s="1583"/>
      <c r="HFY75" s="1583"/>
      <c r="HFZ75" s="1583"/>
      <c r="HGA75" s="1583"/>
      <c r="HGB75" s="1583"/>
      <c r="HGC75" s="1583"/>
      <c r="HGD75" s="1583"/>
      <c r="HGE75" s="1583"/>
      <c r="HGF75" s="1583"/>
      <c r="HGG75" s="1583"/>
      <c r="HGH75" s="1583"/>
      <c r="HGI75" s="1583"/>
      <c r="HGJ75" s="1583"/>
      <c r="HGK75" s="1583"/>
      <c r="HGL75" s="1583"/>
      <c r="HGM75" s="1583"/>
      <c r="HGN75" s="1583"/>
      <c r="HGO75" s="1583"/>
      <c r="HGP75" s="1583"/>
      <c r="HGQ75" s="1583"/>
      <c r="HGR75" s="1583"/>
      <c r="HGS75" s="1583"/>
      <c r="HGT75" s="1583"/>
      <c r="HGU75" s="1583"/>
      <c r="HGV75" s="1583"/>
      <c r="HGW75" s="1583"/>
      <c r="HGX75" s="1583"/>
      <c r="HGY75" s="1583"/>
      <c r="HGZ75" s="1583"/>
      <c r="HHA75" s="1583"/>
      <c r="HHB75" s="1583"/>
      <c r="HHC75" s="1583"/>
      <c r="HHD75" s="1583"/>
      <c r="HHE75" s="1583"/>
      <c r="HHF75" s="1583"/>
      <c r="HHG75" s="1583"/>
      <c r="HHH75" s="1583"/>
      <c r="HHI75" s="1583"/>
      <c r="HHJ75" s="1583"/>
      <c r="HHK75" s="1583"/>
      <c r="HHL75" s="1583"/>
      <c r="HHM75" s="1583"/>
      <c r="HHN75" s="1583"/>
      <c r="HHO75" s="1583"/>
      <c r="HHP75" s="1583"/>
      <c r="HHQ75" s="1583"/>
      <c r="HHR75" s="1583"/>
      <c r="HHS75" s="1583"/>
      <c r="HHT75" s="1583"/>
      <c r="HHU75" s="1583"/>
      <c r="HHV75" s="1583"/>
      <c r="HHW75" s="1583"/>
      <c r="HHX75" s="1583"/>
      <c r="HHY75" s="1583"/>
      <c r="HHZ75" s="1583"/>
      <c r="HIA75" s="1583"/>
      <c r="HIB75" s="1583"/>
      <c r="HIC75" s="1583"/>
      <c r="HID75" s="1583"/>
      <c r="HIE75" s="1583"/>
      <c r="HIF75" s="1583"/>
      <c r="HIG75" s="1583"/>
      <c r="HIH75" s="1583"/>
      <c r="HII75" s="1583"/>
      <c r="HIJ75" s="1583"/>
      <c r="HIK75" s="1583"/>
      <c r="HIL75" s="1583"/>
      <c r="HIM75" s="1583"/>
      <c r="HIN75" s="1583"/>
      <c r="HIO75" s="1583"/>
      <c r="HIP75" s="1583"/>
      <c r="HIQ75" s="1583"/>
      <c r="HIR75" s="1583"/>
      <c r="HIS75" s="1583"/>
      <c r="HIT75" s="1583"/>
      <c r="HIU75" s="1583"/>
      <c r="HIV75" s="1583"/>
      <c r="HIW75" s="1583"/>
      <c r="HIX75" s="1583"/>
      <c r="HIY75" s="1583"/>
      <c r="HIZ75" s="1583"/>
      <c r="HJA75" s="1583"/>
      <c r="HJB75" s="1583"/>
      <c r="HJC75" s="1583"/>
      <c r="HJD75" s="1583"/>
      <c r="HJE75" s="1583"/>
      <c r="HJF75" s="1583"/>
      <c r="HJG75" s="1583"/>
      <c r="HJH75" s="1583"/>
      <c r="HJI75" s="1583"/>
      <c r="HJJ75" s="1583"/>
      <c r="HJK75" s="1583"/>
      <c r="HJL75" s="1583"/>
      <c r="HJM75" s="1583"/>
      <c r="HJN75" s="1583"/>
      <c r="HJO75" s="1583"/>
      <c r="HJP75" s="1583"/>
      <c r="HJQ75" s="1583"/>
      <c r="HJR75" s="1583"/>
      <c r="HJS75" s="1583"/>
      <c r="HJT75" s="1583"/>
      <c r="HJU75" s="1583"/>
      <c r="HJV75" s="1583"/>
      <c r="HJW75" s="1583"/>
      <c r="HJX75" s="1583"/>
      <c r="HJY75" s="1583"/>
      <c r="HJZ75" s="1583"/>
      <c r="HKA75" s="1583"/>
      <c r="HKB75" s="1583"/>
      <c r="HKC75" s="1583"/>
      <c r="HKD75" s="1583"/>
      <c r="HKE75" s="1583"/>
      <c r="HKF75" s="1583"/>
      <c r="HKG75" s="1583"/>
      <c r="HKH75" s="1583"/>
      <c r="HKI75" s="1583"/>
      <c r="HKJ75" s="1583"/>
      <c r="HKK75" s="1583"/>
      <c r="HKL75" s="1583"/>
      <c r="HKM75" s="1583"/>
      <c r="HKN75" s="1583"/>
      <c r="HKO75" s="1583"/>
      <c r="HKP75" s="1583"/>
      <c r="HKQ75" s="1583"/>
      <c r="HKR75" s="1583"/>
      <c r="HKS75" s="1583"/>
      <c r="HKT75" s="1583"/>
      <c r="HKU75" s="1583"/>
      <c r="HKV75" s="1583"/>
      <c r="HKW75" s="1583"/>
      <c r="HKX75" s="1583"/>
      <c r="HKY75" s="1583"/>
      <c r="HKZ75" s="1583"/>
      <c r="HLA75" s="1583"/>
      <c r="HLB75" s="1583"/>
      <c r="HLC75" s="1583"/>
      <c r="HLD75" s="1583"/>
      <c r="HLE75" s="1583"/>
      <c r="HLF75" s="1583"/>
      <c r="HLG75" s="1583"/>
      <c r="HLH75" s="1583"/>
      <c r="HLI75" s="1583"/>
      <c r="HLJ75" s="1583"/>
      <c r="HLK75" s="1583"/>
      <c r="HLL75" s="1583"/>
      <c r="HLM75" s="1583"/>
      <c r="HLN75" s="1583"/>
      <c r="HLO75" s="1583"/>
      <c r="HLP75" s="1583"/>
      <c r="HLQ75" s="1583"/>
      <c r="HLR75" s="1583"/>
      <c r="HLS75" s="1583"/>
      <c r="HLT75" s="1583"/>
      <c r="HLU75" s="1583"/>
      <c r="HLV75" s="1583"/>
      <c r="HLW75" s="1583"/>
      <c r="HLX75" s="1583"/>
      <c r="HLY75" s="1583"/>
      <c r="HLZ75" s="1583"/>
      <c r="HMA75" s="1583"/>
      <c r="HMB75" s="1583"/>
      <c r="HMC75" s="1583"/>
      <c r="HMD75" s="1583"/>
      <c r="HME75" s="1583"/>
      <c r="HMF75" s="1583"/>
      <c r="HMG75" s="1583"/>
      <c r="HMH75" s="1583"/>
      <c r="HMI75" s="1583"/>
      <c r="HMJ75" s="1583"/>
      <c r="HMK75" s="1583"/>
      <c r="HML75" s="1583"/>
      <c r="HMM75" s="1583"/>
      <c r="HMN75" s="1583"/>
      <c r="HMO75" s="1583"/>
      <c r="HMP75" s="1583"/>
      <c r="HMQ75" s="1583"/>
      <c r="HMR75" s="1583"/>
      <c r="HMS75" s="1583"/>
      <c r="HMT75" s="1583"/>
      <c r="HMU75" s="1583"/>
      <c r="HMV75" s="1583"/>
      <c r="HMW75" s="1583"/>
      <c r="HMX75" s="1583"/>
      <c r="HMY75" s="1583"/>
      <c r="HMZ75" s="1583"/>
      <c r="HNA75" s="1583"/>
      <c r="HNB75" s="1583"/>
      <c r="HNC75" s="1583"/>
      <c r="HND75" s="1583"/>
      <c r="HNE75" s="1583"/>
      <c r="HNF75" s="1583"/>
      <c r="HNG75" s="1583"/>
      <c r="HNH75" s="1583"/>
      <c r="HNI75" s="1583"/>
      <c r="HNJ75" s="1583"/>
      <c r="HNK75" s="1583"/>
      <c r="HNL75" s="1583"/>
      <c r="HNM75" s="1583"/>
      <c r="HNN75" s="1583"/>
      <c r="HNO75" s="1583"/>
      <c r="HNP75" s="1583"/>
      <c r="HNQ75" s="1583"/>
      <c r="HNR75" s="1583"/>
      <c r="HNS75" s="1583"/>
      <c r="HNT75" s="1583"/>
      <c r="HNU75" s="1583"/>
      <c r="HNV75" s="1583"/>
      <c r="HNW75" s="1583"/>
      <c r="HNX75" s="1583"/>
      <c r="HNY75" s="1583"/>
      <c r="HNZ75" s="1583"/>
      <c r="HOA75" s="1583"/>
      <c r="HOB75" s="1583"/>
      <c r="HOC75" s="1583"/>
      <c r="HOD75" s="1583"/>
      <c r="HOE75" s="1583"/>
      <c r="HOF75" s="1583"/>
      <c r="HOG75" s="1583"/>
      <c r="HOH75" s="1583"/>
      <c r="HOI75" s="1583"/>
      <c r="HOJ75" s="1583"/>
      <c r="HOK75" s="1583"/>
      <c r="HOL75" s="1583"/>
      <c r="HOM75" s="1583"/>
      <c r="HON75" s="1583"/>
      <c r="HOO75" s="1583"/>
      <c r="HOP75" s="1583"/>
      <c r="HOQ75" s="1583"/>
      <c r="HOR75" s="1583"/>
      <c r="HOS75" s="1583"/>
      <c r="HOT75" s="1583"/>
      <c r="HOU75" s="1583"/>
      <c r="HOV75" s="1583"/>
      <c r="HOW75" s="1583"/>
      <c r="HOX75" s="1583"/>
      <c r="HOY75" s="1583"/>
      <c r="HOZ75" s="1583"/>
      <c r="HPA75" s="1583"/>
      <c r="HPB75" s="1583"/>
      <c r="HPC75" s="1583"/>
      <c r="HPD75" s="1583"/>
      <c r="HPE75" s="1583"/>
      <c r="HPF75" s="1583"/>
      <c r="HPG75" s="1583"/>
      <c r="HPH75" s="1583"/>
      <c r="HPI75" s="1583"/>
      <c r="HPJ75" s="1583"/>
      <c r="HPK75" s="1583"/>
      <c r="HPL75" s="1583"/>
      <c r="HPM75" s="1583"/>
      <c r="HPN75" s="1583"/>
      <c r="HPO75" s="1583"/>
      <c r="HPP75" s="1583"/>
      <c r="HPQ75" s="1583"/>
      <c r="HPR75" s="1583"/>
      <c r="HPS75" s="1583"/>
      <c r="HPT75" s="1583"/>
      <c r="HPU75" s="1583"/>
      <c r="HPV75" s="1583"/>
      <c r="HPW75" s="1583"/>
      <c r="HPX75" s="1583"/>
      <c r="HPY75" s="1583"/>
      <c r="HPZ75" s="1583"/>
      <c r="HQA75" s="1583"/>
      <c r="HQB75" s="1583"/>
      <c r="HQC75" s="1583"/>
      <c r="HQD75" s="1583"/>
      <c r="HQE75" s="1583"/>
      <c r="HQF75" s="1583"/>
      <c r="HQG75" s="1583"/>
      <c r="HQH75" s="1583"/>
      <c r="HQI75" s="1583"/>
      <c r="HQJ75" s="1583"/>
      <c r="HQK75" s="1583"/>
      <c r="HQL75" s="1583"/>
      <c r="HQM75" s="1583"/>
      <c r="HQN75" s="1583"/>
      <c r="HQO75" s="1583"/>
      <c r="HQP75" s="1583"/>
      <c r="HQQ75" s="1583"/>
      <c r="HQR75" s="1583"/>
      <c r="HQS75" s="1583"/>
      <c r="HQT75" s="1583"/>
      <c r="HQU75" s="1583"/>
      <c r="HQV75" s="1583"/>
      <c r="HQW75" s="1583"/>
      <c r="HQX75" s="1583"/>
      <c r="HQY75" s="1583"/>
      <c r="HQZ75" s="1583"/>
      <c r="HRA75" s="1583"/>
      <c r="HRB75" s="1583"/>
      <c r="HRC75" s="1583"/>
      <c r="HRD75" s="1583"/>
      <c r="HRE75" s="1583"/>
      <c r="HRF75" s="1583"/>
      <c r="HRG75" s="1583"/>
      <c r="HRH75" s="1583"/>
      <c r="HRI75" s="1583"/>
      <c r="HRJ75" s="1583"/>
      <c r="HRK75" s="1583"/>
      <c r="HRL75" s="1583"/>
      <c r="HRM75" s="1583"/>
      <c r="HRN75" s="1583"/>
      <c r="HRO75" s="1583"/>
      <c r="HRP75" s="1583"/>
      <c r="HRQ75" s="1583"/>
      <c r="HRR75" s="1583"/>
      <c r="HRS75" s="1583"/>
      <c r="HRT75" s="1583"/>
      <c r="HRU75" s="1583"/>
      <c r="HRV75" s="1583"/>
      <c r="HRW75" s="1583"/>
      <c r="HRX75" s="1583"/>
      <c r="HRY75" s="1583"/>
      <c r="HRZ75" s="1583"/>
      <c r="HSA75" s="1583"/>
      <c r="HSB75" s="1583"/>
      <c r="HSC75" s="1583"/>
      <c r="HSD75" s="1583"/>
      <c r="HSE75" s="1583"/>
      <c r="HSF75" s="1583"/>
      <c r="HSG75" s="1583"/>
      <c r="HSH75" s="1583"/>
      <c r="HSI75" s="1583"/>
      <c r="HSJ75" s="1583"/>
      <c r="HSK75" s="1583"/>
      <c r="HSL75" s="1583"/>
      <c r="HSM75" s="1583"/>
      <c r="HSN75" s="1583"/>
      <c r="HSO75" s="1583"/>
      <c r="HSP75" s="1583"/>
      <c r="HSQ75" s="1583"/>
      <c r="HSR75" s="1583"/>
      <c r="HSS75" s="1583"/>
      <c r="HST75" s="1583"/>
      <c r="HSU75" s="1583"/>
      <c r="HSV75" s="1583"/>
      <c r="HSW75" s="1583"/>
      <c r="HSX75" s="1583"/>
      <c r="HSY75" s="1583"/>
      <c r="HSZ75" s="1583"/>
      <c r="HTA75" s="1583"/>
      <c r="HTB75" s="1583"/>
      <c r="HTC75" s="1583"/>
      <c r="HTD75" s="1583"/>
      <c r="HTE75" s="1583"/>
      <c r="HTF75" s="1583"/>
      <c r="HTG75" s="1583"/>
      <c r="HTH75" s="1583"/>
      <c r="HTI75" s="1583"/>
      <c r="HTJ75" s="1583"/>
      <c r="HTK75" s="1583"/>
      <c r="HTL75" s="1583"/>
      <c r="HTM75" s="1583"/>
      <c r="HTN75" s="1583"/>
      <c r="HTO75" s="1583"/>
      <c r="HTP75" s="1583"/>
      <c r="HTQ75" s="1583"/>
      <c r="HTR75" s="1583"/>
      <c r="HTS75" s="1583"/>
      <c r="HTT75" s="1583"/>
      <c r="HTU75" s="1583"/>
      <c r="HTV75" s="1583"/>
      <c r="HTW75" s="1583"/>
      <c r="HTX75" s="1583"/>
      <c r="HTY75" s="1583"/>
      <c r="HTZ75" s="1583"/>
      <c r="HUA75" s="1583"/>
      <c r="HUB75" s="1583"/>
      <c r="HUC75" s="1583"/>
      <c r="HUD75" s="1583"/>
      <c r="HUE75" s="1583"/>
      <c r="HUF75" s="1583"/>
      <c r="HUG75" s="1583"/>
      <c r="HUH75" s="1583"/>
      <c r="HUI75" s="1583"/>
      <c r="HUJ75" s="1583"/>
      <c r="HUK75" s="1583"/>
      <c r="HUL75" s="1583"/>
      <c r="HUM75" s="1583"/>
      <c r="HUN75" s="1583"/>
      <c r="HUO75" s="1583"/>
      <c r="HUP75" s="1583"/>
      <c r="HUQ75" s="1583"/>
      <c r="HUR75" s="1583"/>
      <c r="HUS75" s="1583"/>
      <c r="HUT75" s="1583"/>
      <c r="HUU75" s="1583"/>
      <c r="HUV75" s="1583"/>
      <c r="HUW75" s="1583"/>
      <c r="HUX75" s="1583"/>
      <c r="HUY75" s="1583"/>
      <c r="HUZ75" s="1583"/>
      <c r="HVA75" s="1583"/>
      <c r="HVB75" s="1583"/>
      <c r="HVC75" s="1583"/>
      <c r="HVD75" s="1583"/>
      <c r="HVE75" s="1583"/>
      <c r="HVF75" s="1583"/>
      <c r="HVG75" s="1583"/>
      <c r="HVH75" s="1583"/>
      <c r="HVI75" s="1583"/>
      <c r="HVJ75" s="1583"/>
      <c r="HVK75" s="1583"/>
      <c r="HVL75" s="1583"/>
      <c r="HVM75" s="1583"/>
      <c r="HVN75" s="1583"/>
      <c r="HVO75" s="1583"/>
      <c r="HVP75" s="1583"/>
      <c r="HVQ75" s="1583"/>
      <c r="HVR75" s="1583"/>
      <c r="HVS75" s="1583"/>
      <c r="HVT75" s="1583"/>
      <c r="HVU75" s="1583"/>
      <c r="HVV75" s="1583"/>
      <c r="HVW75" s="1583"/>
      <c r="HVX75" s="1583"/>
      <c r="HVY75" s="1583"/>
      <c r="HVZ75" s="1583"/>
      <c r="HWA75" s="1583"/>
      <c r="HWB75" s="1583"/>
      <c r="HWC75" s="1583"/>
      <c r="HWD75" s="1583"/>
      <c r="HWE75" s="1583"/>
      <c r="HWF75" s="1583"/>
      <c r="HWG75" s="1583"/>
      <c r="HWH75" s="1583"/>
      <c r="HWI75" s="1583"/>
      <c r="HWJ75" s="1583"/>
      <c r="HWK75" s="1583"/>
      <c r="HWL75" s="1583"/>
      <c r="HWM75" s="1583"/>
      <c r="HWN75" s="1583"/>
      <c r="HWO75" s="1583"/>
      <c r="HWP75" s="1583"/>
      <c r="HWQ75" s="1583"/>
      <c r="HWR75" s="1583"/>
      <c r="HWS75" s="1583"/>
      <c r="HWT75" s="1583"/>
      <c r="HWU75" s="1583"/>
      <c r="HWV75" s="1583"/>
      <c r="HWW75" s="1583"/>
      <c r="HWX75" s="1583"/>
      <c r="HWY75" s="1583"/>
      <c r="HWZ75" s="1583"/>
      <c r="HXA75" s="1583"/>
      <c r="HXB75" s="1583"/>
      <c r="HXC75" s="1583"/>
      <c r="HXD75" s="1583"/>
      <c r="HXE75" s="1583"/>
      <c r="HXF75" s="1583"/>
      <c r="HXG75" s="1583"/>
      <c r="HXH75" s="1583"/>
      <c r="HXI75" s="1583"/>
      <c r="HXJ75" s="1583"/>
      <c r="HXK75" s="1583"/>
      <c r="HXL75" s="1583"/>
      <c r="HXM75" s="1583"/>
      <c r="HXN75" s="1583"/>
      <c r="HXO75" s="1583"/>
      <c r="HXP75" s="1583"/>
      <c r="HXQ75" s="1583"/>
      <c r="HXR75" s="1583"/>
      <c r="HXS75" s="1583"/>
      <c r="HXT75" s="1583"/>
      <c r="HXU75" s="1583"/>
      <c r="HXV75" s="1583"/>
      <c r="HXW75" s="1583"/>
      <c r="HXX75" s="1583"/>
      <c r="HXY75" s="1583"/>
      <c r="HXZ75" s="1583"/>
      <c r="HYA75" s="1583"/>
      <c r="HYB75" s="1583"/>
      <c r="HYC75" s="1583"/>
      <c r="HYD75" s="1583"/>
      <c r="HYE75" s="1583"/>
      <c r="HYF75" s="1583"/>
      <c r="HYG75" s="1583"/>
      <c r="HYH75" s="1583"/>
      <c r="HYI75" s="1583"/>
      <c r="HYJ75" s="1583"/>
      <c r="HYK75" s="1583"/>
      <c r="HYL75" s="1583"/>
      <c r="HYM75" s="1583"/>
      <c r="HYN75" s="1583"/>
      <c r="HYO75" s="1583"/>
      <c r="HYP75" s="1583"/>
      <c r="HYQ75" s="1583"/>
      <c r="HYR75" s="1583"/>
      <c r="HYS75" s="1583"/>
      <c r="HYT75" s="1583"/>
      <c r="HYU75" s="1583"/>
      <c r="HYV75" s="1583"/>
      <c r="HYW75" s="1583"/>
      <c r="HYX75" s="1583"/>
      <c r="HYY75" s="1583"/>
      <c r="HYZ75" s="1583"/>
      <c r="HZA75" s="1583"/>
      <c r="HZB75" s="1583"/>
      <c r="HZC75" s="1583"/>
      <c r="HZD75" s="1583"/>
      <c r="HZE75" s="1583"/>
      <c r="HZF75" s="1583"/>
      <c r="HZG75" s="1583"/>
      <c r="HZH75" s="1583"/>
      <c r="HZI75" s="1583"/>
      <c r="HZJ75" s="1583"/>
      <c r="HZK75" s="1583"/>
      <c r="HZL75" s="1583"/>
      <c r="HZM75" s="1583"/>
      <c r="HZN75" s="1583"/>
      <c r="HZO75" s="1583"/>
      <c r="HZP75" s="1583"/>
      <c r="HZQ75" s="1583"/>
      <c r="HZR75" s="1583"/>
      <c r="HZS75" s="1583"/>
      <c r="HZT75" s="1583"/>
      <c r="HZU75" s="1583"/>
      <c r="HZV75" s="1583"/>
      <c r="HZW75" s="1583"/>
      <c r="HZX75" s="1583"/>
      <c r="HZY75" s="1583"/>
      <c r="HZZ75" s="1583"/>
      <c r="IAA75" s="1583"/>
      <c r="IAB75" s="1583"/>
      <c r="IAC75" s="1583"/>
      <c r="IAD75" s="1583"/>
      <c r="IAE75" s="1583"/>
      <c r="IAF75" s="1583"/>
      <c r="IAG75" s="1583"/>
      <c r="IAH75" s="1583"/>
      <c r="IAI75" s="1583"/>
      <c r="IAJ75" s="1583"/>
      <c r="IAK75" s="1583"/>
      <c r="IAL75" s="1583"/>
      <c r="IAM75" s="1583"/>
      <c r="IAN75" s="1583"/>
      <c r="IAO75" s="1583"/>
      <c r="IAP75" s="1583"/>
      <c r="IAQ75" s="1583"/>
      <c r="IAR75" s="1583"/>
      <c r="IAS75" s="1583"/>
      <c r="IAT75" s="1583"/>
      <c r="IAU75" s="1583"/>
      <c r="IAV75" s="1583"/>
      <c r="IAW75" s="1583"/>
      <c r="IAX75" s="1583"/>
      <c r="IAY75" s="1583"/>
      <c r="IAZ75" s="1583"/>
      <c r="IBA75" s="1583"/>
      <c r="IBB75" s="1583"/>
      <c r="IBC75" s="1583"/>
      <c r="IBD75" s="1583"/>
      <c r="IBE75" s="1583"/>
      <c r="IBF75" s="1583"/>
      <c r="IBG75" s="1583"/>
      <c r="IBH75" s="1583"/>
      <c r="IBI75" s="1583"/>
      <c r="IBJ75" s="1583"/>
      <c r="IBK75" s="1583"/>
      <c r="IBL75" s="1583"/>
      <c r="IBM75" s="1583"/>
      <c r="IBN75" s="1583"/>
      <c r="IBO75" s="1583"/>
      <c r="IBP75" s="1583"/>
      <c r="IBQ75" s="1583"/>
      <c r="IBR75" s="1583"/>
      <c r="IBS75" s="1583"/>
      <c r="IBT75" s="1583"/>
      <c r="IBU75" s="1583"/>
      <c r="IBV75" s="1583"/>
      <c r="IBW75" s="1583"/>
      <c r="IBX75" s="1583"/>
      <c r="IBY75" s="1583"/>
      <c r="IBZ75" s="1583"/>
      <c r="ICA75" s="1583"/>
      <c r="ICB75" s="1583"/>
      <c r="ICC75" s="1583"/>
      <c r="ICD75" s="1583"/>
      <c r="ICE75" s="1583"/>
      <c r="ICF75" s="1583"/>
      <c r="ICG75" s="1583"/>
      <c r="ICH75" s="1583"/>
      <c r="ICI75" s="1583"/>
      <c r="ICJ75" s="1583"/>
      <c r="ICK75" s="1583"/>
      <c r="ICL75" s="1583"/>
      <c r="ICM75" s="1583"/>
      <c r="ICN75" s="1583"/>
      <c r="ICO75" s="1583"/>
      <c r="ICP75" s="1583"/>
      <c r="ICQ75" s="1583"/>
      <c r="ICR75" s="1583"/>
      <c r="ICS75" s="1583"/>
      <c r="ICT75" s="1583"/>
      <c r="ICU75" s="1583"/>
      <c r="ICV75" s="1583"/>
      <c r="ICW75" s="1583"/>
      <c r="ICX75" s="1583"/>
      <c r="ICY75" s="1583"/>
      <c r="ICZ75" s="1583"/>
      <c r="IDA75" s="1583"/>
      <c r="IDB75" s="1583"/>
      <c r="IDC75" s="1583"/>
      <c r="IDD75" s="1583"/>
      <c r="IDE75" s="1583"/>
      <c r="IDF75" s="1583"/>
      <c r="IDG75" s="1583"/>
      <c r="IDH75" s="1583"/>
      <c r="IDI75" s="1583"/>
      <c r="IDJ75" s="1583"/>
      <c r="IDK75" s="1583"/>
      <c r="IDL75" s="1583"/>
      <c r="IDM75" s="1583"/>
      <c r="IDN75" s="1583"/>
      <c r="IDO75" s="1583"/>
      <c r="IDP75" s="1583"/>
      <c r="IDQ75" s="1583"/>
      <c r="IDR75" s="1583"/>
      <c r="IDS75" s="1583"/>
      <c r="IDT75" s="1583"/>
      <c r="IDU75" s="1583"/>
      <c r="IDV75" s="1583"/>
      <c r="IDW75" s="1583"/>
      <c r="IDX75" s="1583"/>
      <c r="IDY75" s="1583"/>
      <c r="IDZ75" s="1583"/>
      <c r="IEA75" s="1583"/>
      <c r="IEB75" s="1583"/>
      <c r="IEC75" s="1583"/>
      <c r="IED75" s="1583"/>
      <c r="IEE75" s="1583"/>
      <c r="IEF75" s="1583"/>
      <c r="IEG75" s="1583"/>
      <c r="IEH75" s="1583"/>
      <c r="IEI75" s="1583"/>
      <c r="IEJ75" s="1583"/>
      <c r="IEK75" s="1583"/>
      <c r="IEL75" s="1583"/>
      <c r="IEM75" s="1583"/>
      <c r="IEN75" s="1583"/>
      <c r="IEO75" s="1583"/>
      <c r="IEP75" s="1583"/>
      <c r="IEQ75" s="1583"/>
      <c r="IER75" s="1583"/>
      <c r="IES75" s="1583"/>
      <c r="IET75" s="1583"/>
      <c r="IEU75" s="1583"/>
      <c r="IEV75" s="1583"/>
      <c r="IEW75" s="1583"/>
      <c r="IEX75" s="1583"/>
      <c r="IEY75" s="1583"/>
      <c r="IEZ75" s="1583"/>
      <c r="IFA75" s="1583"/>
      <c r="IFB75" s="1583"/>
      <c r="IFC75" s="1583"/>
      <c r="IFD75" s="1583"/>
      <c r="IFE75" s="1583"/>
      <c r="IFF75" s="1583"/>
      <c r="IFG75" s="1583"/>
      <c r="IFH75" s="1583"/>
      <c r="IFI75" s="1583"/>
      <c r="IFJ75" s="1583"/>
      <c r="IFK75" s="1583"/>
      <c r="IFL75" s="1583"/>
      <c r="IFM75" s="1583"/>
      <c r="IFN75" s="1583"/>
      <c r="IFO75" s="1583"/>
      <c r="IFP75" s="1583"/>
      <c r="IFQ75" s="1583"/>
      <c r="IFR75" s="1583"/>
      <c r="IFS75" s="1583"/>
      <c r="IFT75" s="1583"/>
      <c r="IFU75" s="1583"/>
      <c r="IFV75" s="1583"/>
      <c r="IFW75" s="1583"/>
      <c r="IFX75" s="1583"/>
      <c r="IFY75" s="1583"/>
      <c r="IFZ75" s="1583"/>
      <c r="IGA75" s="1583"/>
      <c r="IGB75" s="1583"/>
      <c r="IGC75" s="1583"/>
      <c r="IGD75" s="1583"/>
      <c r="IGE75" s="1583"/>
      <c r="IGF75" s="1583"/>
      <c r="IGG75" s="1583"/>
      <c r="IGH75" s="1583"/>
      <c r="IGI75" s="1583"/>
      <c r="IGJ75" s="1583"/>
      <c r="IGK75" s="1583"/>
      <c r="IGL75" s="1583"/>
      <c r="IGM75" s="1583"/>
      <c r="IGN75" s="1583"/>
      <c r="IGO75" s="1583"/>
      <c r="IGP75" s="1583"/>
      <c r="IGQ75" s="1583"/>
      <c r="IGR75" s="1583"/>
      <c r="IGS75" s="1583"/>
      <c r="IGT75" s="1583"/>
      <c r="IGU75" s="1583"/>
      <c r="IGV75" s="1583"/>
      <c r="IGW75" s="1583"/>
      <c r="IGX75" s="1583"/>
      <c r="IGY75" s="1583"/>
      <c r="IGZ75" s="1583"/>
      <c r="IHA75" s="1583"/>
      <c r="IHB75" s="1583"/>
      <c r="IHC75" s="1583"/>
      <c r="IHD75" s="1583"/>
      <c r="IHE75" s="1583"/>
      <c r="IHF75" s="1583"/>
      <c r="IHG75" s="1583"/>
      <c r="IHH75" s="1583"/>
      <c r="IHI75" s="1583"/>
      <c r="IHJ75" s="1583"/>
      <c r="IHK75" s="1583"/>
      <c r="IHL75" s="1583"/>
      <c r="IHM75" s="1583"/>
      <c r="IHN75" s="1583"/>
      <c r="IHO75" s="1583"/>
      <c r="IHP75" s="1583"/>
      <c r="IHQ75" s="1583"/>
      <c r="IHR75" s="1583"/>
      <c r="IHS75" s="1583"/>
      <c r="IHT75" s="1583"/>
      <c r="IHU75" s="1583"/>
      <c r="IHV75" s="1583"/>
      <c r="IHW75" s="1583"/>
      <c r="IHX75" s="1583"/>
      <c r="IHY75" s="1583"/>
      <c r="IHZ75" s="1583"/>
      <c r="IIA75" s="1583"/>
      <c r="IIB75" s="1583"/>
      <c r="IIC75" s="1583"/>
      <c r="IID75" s="1583"/>
      <c r="IIE75" s="1583"/>
      <c r="IIF75" s="1583"/>
      <c r="IIG75" s="1583"/>
      <c r="IIH75" s="1583"/>
      <c r="III75" s="1583"/>
      <c r="IIJ75" s="1583"/>
      <c r="IIK75" s="1583"/>
      <c r="IIL75" s="1583"/>
      <c r="IIM75" s="1583"/>
      <c r="IIN75" s="1583"/>
      <c r="IIO75" s="1583"/>
      <c r="IIP75" s="1583"/>
      <c r="IIQ75" s="1583"/>
      <c r="IIR75" s="1583"/>
      <c r="IIS75" s="1583"/>
      <c r="IIT75" s="1583"/>
      <c r="IIU75" s="1583"/>
      <c r="IIV75" s="1583"/>
      <c r="IIW75" s="1583"/>
      <c r="IIX75" s="1583"/>
      <c r="IIY75" s="1583"/>
      <c r="IIZ75" s="1583"/>
      <c r="IJA75" s="1583"/>
      <c r="IJB75" s="1583"/>
      <c r="IJC75" s="1583"/>
      <c r="IJD75" s="1583"/>
      <c r="IJE75" s="1583"/>
      <c r="IJF75" s="1583"/>
      <c r="IJG75" s="1583"/>
      <c r="IJH75" s="1583"/>
      <c r="IJI75" s="1583"/>
      <c r="IJJ75" s="1583"/>
      <c r="IJK75" s="1583"/>
      <c r="IJL75" s="1583"/>
      <c r="IJM75" s="1583"/>
      <c r="IJN75" s="1583"/>
      <c r="IJO75" s="1583"/>
      <c r="IJP75" s="1583"/>
      <c r="IJQ75" s="1583"/>
      <c r="IJR75" s="1583"/>
      <c r="IJS75" s="1583"/>
      <c r="IJT75" s="1583"/>
      <c r="IJU75" s="1583"/>
      <c r="IJV75" s="1583"/>
      <c r="IJW75" s="1583"/>
      <c r="IJX75" s="1583"/>
      <c r="IJY75" s="1583"/>
      <c r="IJZ75" s="1583"/>
      <c r="IKA75" s="1583"/>
      <c r="IKB75" s="1583"/>
      <c r="IKC75" s="1583"/>
      <c r="IKD75" s="1583"/>
      <c r="IKE75" s="1583"/>
      <c r="IKF75" s="1583"/>
      <c r="IKG75" s="1583"/>
      <c r="IKH75" s="1583"/>
      <c r="IKI75" s="1583"/>
      <c r="IKJ75" s="1583"/>
      <c r="IKK75" s="1583"/>
      <c r="IKL75" s="1583"/>
      <c r="IKM75" s="1583"/>
      <c r="IKN75" s="1583"/>
      <c r="IKO75" s="1583"/>
      <c r="IKP75" s="1583"/>
      <c r="IKQ75" s="1583"/>
      <c r="IKR75" s="1583"/>
      <c r="IKS75" s="1583"/>
      <c r="IKT75" s="1583"/>
      <c r="IKU75" s="1583"/>
      <c r="IKV75" s="1583"/>
      <c r="IKW75" s="1583"/>
      <c r="IKX75" s="1583"/>
      <c r="IKY75" s="1583"/>
      <c r="IKZ75" s="1583"/>
      <c r="ILA75" s="1583"/>
      <c r="ILB75" s="1583"/>
      <c r="ILC75" s="1583"/>
      <c r="ILD75" s="1583"/>
      <c r="ILE75" s="1583"/>
      <c r="ILF75" s="1583"/>
      <c r="ILG75" s="1583"/>
      <c r="ILH75" s="1583"/>
      <c r="ILI75" s="1583"/>
      <c r="ILJ75" s="1583"/>
      <c r="ILK75" s="1583"/>
      <c r="ILL75" s="1583"/>
      <c r="ILM75" s="1583"/>
      <c r="ILN75" s="1583"/>
      <c r="ILO75" s="1583"/>
      <c r="ILP75" s="1583"/>
      <c r="ILQ75" s="1583"/>
      <c r="ILR75" s="1583"/>
      <c r="ILS75" s="1583"/>
      <c r="ILT75" s="1583"/>
      <c r="ILU75" s="1583"/>
      <c r="ILV75" s="1583"/>
      <c r="ILW75" s="1583"/>
      <c r="ILX75" s="1583"/>
      <c r="ILY75" s="1583"/>
      <c r="ILZ75" s="1583"/>
      <c r="IMA75" s="1583"/>
      <c r="IMB75" s="1583"/>
      <c r="IMC75" s="1583"/>
      <c r="IMD75" s="1583"/>
      <c r="IME75" s="1583"/>
      <c r="IMF75" s="1583"/>
      <c r="IMG75" s="1583"/>
      <c r="IMH75" s="1583"/>
      <c r="IMI75" s="1583"/>
      <c r="IMJ75" s="1583"/>
      <c r="IMK75" s="1583"/>
      <c r="IML75" s="1583"/>
      <c r="IMM75" s="1583"/>
      <c r="IMN75" s="1583"/>
      <c r="IMO75" s="1583"/>
      <c r="IMP75" s="1583"/>
      <c r="IMQ75" s="1583"/>
      <c r="IMR75" s="1583"/>
      <c r="IMS75" s="1583"/>
      <c r="IMT75" s="1583"/>
      <c r="IMU75" s="1583"/>
      <c r="IMV75" s="1583"/>
      <c r="IMW75" s="1583"/>
      <c r="IMX75" s="1583"/>
      <c r="IMY75" s="1583"/>
      <c r="IMZ75" s="1583"/>
      <c r="INA75" s="1583"/>
      <c r="INB75" s="1583"/>
      <c r="INC75" s="1583"/>
      <c r="IND75" s="1583"/>
      <c r="INE75" s="1583"/>
      <c r="INF75" s="1583"/>
      <c r="ING75" s="1583"/>
      <c r="INH75" s="1583"/>
      <c r="INI75" s="1583"/>
      <c r="INJ75" s="1583"/>
      <c r="INK75" s="1583"/>
      <c r="INL75" s="1583"/>
      <c r="INM75" s="1583"/>
      <c r="INN75" s="1583"/>
      <c r="INO75" s="1583"/>
      <c r="INP75" s="1583"/>
      <c r="INQ75" s="1583"/>
      <c r="INR75" s="1583"/>
      <c r="INS75" s="1583"/>
      <c r="INT75" s="1583"/>
      <c r="INU75" s="1583"/>
      <c r="INV75" s="1583"/>
      <c r="INW75" s="1583"/>
      <c r="INX75" s="1583"/>
      <c r="INY75" s="1583"/>
      <c r="INZ75" s="1583"/>
      <c r="IOA75" s="1583"/>
      <c r="IOB75" s="1583"/>
      <c r="IOC75" s="1583"/>
      <c r="IOD75" s="1583"/>
      <c r="IOE75" s="1583"/>
      <c r="IOF75" s="1583"/>
      <c r="IOG75" s="1583"/>
      <c r="IOH75" s="1583"/>
      <c r="IOI75" s="1583"/>
      <c r="IOJ75" s="1583"/>
      <c r="IOK75" s="1583"/>
      <c r="IOL75" s="1583"/>
      <c r="IOM75" s="1583"/>
      <c r="ION75" s="1583"/>
      <c r="IOO75" s="1583"/>
      <c r="IOP75" s="1583"/>
      <c r="IOQ75" s="1583"/>
      <c r="IOR75" s="1583"/>
      <c r="IOS75" s="1583"/>
      <c r="IOT75" s="1583"/>
      <c r="IOU75" s="1583"/>
      <c r="IOV75" s="1583"/>
      <c r="IOW75" s="1583"/>
      <c r="IOX75" s="1583"/>
      <c r="IOY75" s="1583"/>
      <c r="IOZ75" s="1583"/>
      <c r="IPA75" s="1583"/>
      <c r="IPB75" s="1583"/>
      <c r="IPC75" s="1583"/>
      <c r="IPD75" s="1583"/>
      <c r="IPE75" s="1583"/>
      <c r="IPF75" s="1583"/>
      <c r="IPG75" s="1583"/>
      <c r="IPH75" s="1583"/>
      <c r="IPI75" s="1583"/>
      <c r="IPJ75" s="1583"/>
      <c r="IPK75" s="1583"/>
      <c r="IPL75" s="1583"/>
      <c r="IPM75" s="1583"/>
      <c r="IPN75" s="1583"/>
      <c r="IPO75" s="1583"/>
      <c r="IPP75" s="1583"/>
      <c r="IPQ75" s="1583"/>
      <c r="IPR75" s="1583"/>
      <c r="IPS75" s="1583"/>
      <c r="IPT75" s="1583"/>
      <c r="IPU75" s="1583"/>
      <c r="IPV75" s="1583"/>
      <c r="IPW75" s="1583"/>
      <c r="IPX75" s="1583"/>
      <c r="IPY75" s="1583"/>
      <c r="IPZ75" s="1583"/>
      <c r="IQA75" s="1583"/>
      <c r="IQB75" s="1583"/>
      <c r="IQC75" s="1583"/>
      <c r="IQD75" s="1583"/>
      <c r="IQE75" s="1583"/>
      <c r="IQF75" s="1583"/>
      <c r="IQG75" s="1583"/>
      <c r="IQH75" s="1583"/>
      <c r="IQI75" s="1583"/>
      <c r="IQJ75" s="1583"/>
      <c r="IQK75" s="1583"/>
      <c r="IQL75" s="1583"/>
      <c r="IQM75" s="1583"/>
      <c r="IQN75" s="1583"/>
      <c r="IQO75" s="1583"/>
      <c r="IQP75" s="1583"/>
      <c r="IQQ75" s="1583"/>
      <c r="IQR75" s="1583"/>
      <c r="IQS75" s="1583"/>
      <c r="IQT75" s="1583"/>
      <c r="IQU75" s="1583"/>
      <c r="IQV75" s="1583"/>
      <c r="IQW75" s="1583"/>
      <c r="IQX75" s="1583"/>
      <c r="IQY75" s="1583"/>
      <c r="IQZ75" s="1583"/>
      <c r="IRA75" s="1583"/>
      <c r="IRB75" s="1583"/>
      <c r="IRC75" s="1583"/>
      <c r="IRD75" s="1583"/>
      <c r="IRE75" s="1583"/>
      <c r="IRF75" s="1583"/>
      <c r="IRG75" s="1583"/>
      <c r="IRH75" s="1583"/>
      <c r="IRI75" s="1583"/>
      <c r="IRJ75" s="1583"/>
      <c r="IRK75" s="1583"/>
      <c r="IRL75" s="1583"/>
      <c r="IRM75" s="1583"/>
      <c r="IRN75" s="1583"/>
      <c r="IRO75" s="1583"/>
      <c r="IRP75" s="1583"/>
      <c r="IRQ75" s="1583"/>
      <c r="IRR75" s="1583"/>
      <c r="IRS75" s="1583"/>
      <c r="IRT75" s="1583"/>
      <c r="IRU75" s="1583"/>
      <c r="IRV75" s="1583"/>
      <c r="IRW75" s="1583"/>
      <c r="IRX75" s="1583"/>
      <c r="IRY75" s="1583"/>
      <c r="IRZ75" s="1583"/>
      <c r="ISA75" s="1583"/>
      <c r="ISB75" s="1583"/>
      <c r="ISC75" s="1583"/>
      <c r="ISD75" s="1583"/>
      <c r="ISE75" s="1583"/>
      <c r="ISF75" s="1583"/>
      <c r="ISG75" s="1583"/>
      <c r="ISH75" s="1583"/>
      <c r="ISI75" s="1583"/>
      <c r="ISJ75" s="1583"/>
      <c r="ISK75" s="1583"/>
      <c r="ISL75" s="1583"/>
      <c r="ISM75" s="1583"/>
      <c r="ISN75" s="1583"/>
      <c r="ISO75" s="1583"/>
      <c r="ISP75" s="1583"/>
      <c r="ISQ75" s="1583"/>
      <c r="ISR75" s="1583"/>
      <c r="ISS75" s="1583"/>
      <c r="IST75" s="1583"/>
      <c r="ISU75" s="1583"/>
      <c r="ISV75" s="1583"/>
      <c r="ISW75" s="1583"/>
      <c r="ISX75" s="1583"/>
      <c r="ISY75" s="1583"/>
      <c r="ISZ75" s="1583"/>
      <c r="ITA75" s="1583"/>
      <c r="ITB75" s="1583"/>
      <c r="ITC75" s="1583"/>
      <c r="ITD75" s="1583"/>
      <c r="ITE75" s="1583"/>
      <c r="ITF75" s="1583"/>
      <c r="ITG75" s="1583"/>
      <c r="ITH75" s="1583"/>
      <c r="ITI75" s="1583"/>
      <c r="ITJ75" s="1583"/>
      <c r="ITK75" s="1583"/>
      <c r="ITL75" s="1583"/>
      <c r="ITM75" s="1583"/>
      <c r="ITN75" s="1583"/>
      <c r="ITO75" s="1583"/>
      <c r="ITP75" s="1583"/>
      <c r="ITQ75" s="1583"/>
      <c r="ITR75" s="1583"/>
      <c r="ITS75" s="1583"/>
      <c r="ITT75" s="1583"/>
      <c r="ITU75" s="1583"/>
      <c r="ITV75" s="1583"/>
      <c r="ITW75" s="1583"/>
      <c r="ITX75" s="1583"/>
      <c r="ITY75" s="1583"/>
      <c r="ITZ75" s="1583"/>
      <c r="IUA75" s="1583"/>
      <c r="IUB75" s="1583"/>
      <c r="IUC75" s="1583"/>
      <c r="IUD75" s="1583"/>
      <c r="IUE75" s="1583"/>
      <c r="IUF75" s="1583"/>
      <c r="IUG75" s="1583"/>
      <c r="IUH75" s="1583"/>
      <c r="IUI75" s="1583"/>
      <c r="IUJ75" s="1583"/>
      <c r="IUK75" s="1583"/>
      <c r="IUL75" s="1583"/>
      <c r="IUM75" s="1583"/>
      <c r="IUN75" s="1583"/>
      <c r="IUO75" s="1583"/>
      <c r="IUP75" s="1583"/>
      <c r="IUQ75" s="1583"/>
      <c r="IUR75" s="1583"/>
      <c r="IUS75" s="1583"/>
      <c r="IUT75" s="1583"/>
      <c r="IUU75" s="1583"/>
      <c r="IUV75" s="1583"/>
      <c r="IUW75" s="1583"/>
      <c r="IUX75" s="1583"/>
      <c r="IUY75" s="1583"/>
      <c r="IUZ75" s="1583"/>
      <c r="IVA75" s="1583"/>
      <c r="IVB75" s="1583"/>
      <c r="IVC75" s="1583"/>
      <c r="IVD75" s="1583"/>
      <c r="IVE75" s="1583"/>
      <c r="IVF75" s="1583"/>
      <c r="IVG75" s="1583"/>
      <c r="IVH75" s="1583"/>
      <c r="IVI75" s="1583"/>
      <c r="IVJ75" s="1583"/>
      <c r="IVK75" s="1583"/>
      <c r="IVL75" s="1583"/>
      <c r="IVM75" s="1583"/>
      <c r="IVN75" s="1583"/>
      <c r="IVO75" s="1583"/>
      <c r="IVP75" s="1583"/>
      <c r="IVQ75" s="1583"/>
      <c r="IVR75" s="1583"/>
      <c r="IVS75" s="1583"/>
      <c r="IVT75" s="1583"/>
      <c r="IVU75" s="1583"/>
      <c r="IVV75" s="1583"/>
      <c r="IVW75" s="1583"/>
      <c r="IVX75" s="1583"/>
      <c r="IVY75" s="1583"/>
      <c r="IVZ75" s="1583"/>
      <c r="IWA75" s="1583"/>
      <c r="IWB75" s="1583"/>
      <c r="IWC75" s="1583"/>
      <c r="IWD75" s="1583"/>
      <c r="IWE75" s="1583"/>
      <c r="IWF75" s="1583"/>
      <c r="IWG75" s="1583"/>
      <c r="IWH75" s="1583"/>
      <c r="IWI75" s="1583"/>
      <c r="IWJ75" s="1583"/>
      <c r="IWK75" s="1583"/>
      <c r="IWL75" s="1583"/>
      <c r="IWM75" s="1583"/>
      <c r="IWN75" s="1583"/>
      <c r="IWO75" s="1583"/>
      <c r="IWP75" s="1583"/>
      <c r="IWQ75" s="1583"/>
      <c r="IWR75" s="1583"/>
      <c r="IWS75" s="1583"/>
      <c r="IWT75" s="1583"/>
      <c r="IWU75" s="1583"/>
      <c r="IWV75" s="1583"/>
      <c r="IWW75" s="1583"/>
      <c r="IWX75" s="1583"/>
      <c r="IWY75" s="1583"/>
      <c r="IWZ75" s="1583"/>
      <c r="IXA75" s="1583"/>
      <c r="IXB75" s="1583"/>
      <c r="IXC75" s="1583"/>
      <c r="IXD75" s="1583"/>
      <c r="IXE75" s="1583"/>
      <c r="IXF75" s="1583"/>
      <c r="IXG75" s="1583"/>
      <c r="IXH75" s="1583"/>
      <c r="IXI75" s="1583"/>
      <c r="IXJ75" s="1583"/>
      <c r="IXK75" s="1583"/>
      <c r="IXL75" s="1583"/>
      <c r="IXM75" s="1583"/>
      <c r="IXN75" s="1583"/>
      <c r="IXO75" s="1583"/>
      <c r="IXP75" s="1583"/>
      <c r="IXQ75" s="1583"/>
      <c r="IXR75" s="1583"/>
      <c r="IXS75" s="1583"/>
      <c r="IXT75" s="1583"/>
      <c r="IXU75" s="1583"/>
      <c r="IXV75" s="1583"/>
      <c r="IXW75" s="1583"/>
      <c r="IXX75" s="1583"/>
      <c r="IXY75" s="1583"/>
      <c r="IXZ75" s="1583"/>
      <c r="IYA75" s="1583"/>
      <c r="IYB75" s="1583"/>
      <c r="IYC75" s="1583"/>
      <c r="IYD75" s="1583"/>
      <c r="IYE75" s="1583"/>
      <c r="IYF75" s="1583"/>
      <c r="IYG75" s="1583"/>
      <c r="IYH75" s="1583"/>
      <c r="IYI75" s="1583"/>
      <c r="IYJ75" s="1583"/>
      <c r="IYK75" s="1583"/>
      <c r="IYL75" s="1583"/>
      <c r="IYM75" s="1583"/>
      <c r="IYN75" s="1583"/>
      <c r="IYO75" s="1583"/>
      <c r="IYP75" s="1583"/>
      <c r="IYQ75" s="1583"/>
      <c r="IYR75" s="1583"/>
      <c r="IYS75" s="1583"/>
      <c r="IYT75" s="1583"/>
      <c r="IYU75" s="1583"/>
      <c r="IYV75" s="1583"/>
      <c r="IYW75" s="1583"/>
      <c r="IYX75" s="1583"/>
      <c r="IYY75" s="1583"/>
      <c r="IYZ75" s="1583"/>
      <c r="IZA75" s="1583"/>
      <c r="IZB75" s="1583"/>
      <c r="IZC75" s="1583"/>
      <c r="IZD75" s="1583"/>
      <c r="IZE75" s="1583"/>
      <c r="IZF75" s="1583"/>
      <c r="IZG75" s="1583"/>
      <c r="IZH75" s="1583"/>
      <c r="IZI75" s="1583"/>
      <c r="IZJ75" s="1583"/>
      <c r="IZK75" s="1583"/>
      <c r="IZL75" s="1583"/>
      <c r="IZM75" s="1583"/>
      <c r="IZN75" s="1583"/>
      <c r="IZO75" s="1583"/>
      <c r="IZP75" s="1583"/>
      <c r="IZQ75" s="1583"/>
      <c r="IZR75" s="1583"/>
      <c r="IZS75" s="1583"/>
      <c r="IZT75" s="1583"/>
      <c r="IZU75" s="1583"/>
      <c r="IZV75" s="1583"/>
      <c r="IZW75" s="1583"/>
      <c r="IZX75" s="1583"/>
      <c r="IZY75" s="1583"/>
      <c r="IZZ75" s="1583"/>
      <c r="JAA75" s="1583"/>
      <c r="JAB75" s="1583"/>
      <c r="JAC75" s="1583"/>
      <c r="JAD75" s="1583"/>
      <c r="JAE75" s="1583"/>
      <c r="JAF75" s="1583"/>
      <c r="JAG75" s="1583"/>
      <c r="JAH75" s="1583"/>
      <c r="JAI75" s="1583"/>
      <c r="JAJ75" s="1583"/>
      <c r="JAK75" s="1583"/>
      <c r="JAL75" s="1583"/>
      <c r="JAM75" s="1583"/>
      <c r="JAN75" s="1583"/>
      <c r="JAO75" s="1583"/>
      <c r="JAP75" s="1583"/>
      <c r="JAQ75" s="1583"/>
      <c r="JAR75" s="1583"/>
      <c r="JAS75" s="1583"/>
      <c r="JAT75" s="1583"/>
      <c r="JAU75" s="1583"/>
      <c r="JAV75" s="1583"/>
      <c r="JAW75" s="1583"/>
      <c r="JAX75" s="1583"/>
      <c r="JAY75" s="1583"/>
      <c r="JAZ75" s="1583"/>
      <c r="JBA75" s="1583"/>
      <c r="JBB75" s="1583"/>
      <c r="JBC75" s="1583"/>
      <c r="JBD75" s="1583"/>
      <c r="JBE75" s="1583"/>
      <c r="JBF75" s="1583"/>
      <c r="JBG75" s="1583"/>
      <c r="JBH75" s="1583"/>
      <c r="JBI75" s="1583"/>
      <c r="JBJ75" s="1583"/>
      <c r="JBK75" s="1583"/>
      <c r="JBL75" s="1583"/>
      <c r="JBM75" s="1583"/>
      <c r="JBN75" s="1583"/>
      <c r="JBO75" s="1583"/>
      <c r="JBP75" s="1583"/>
      <c r="JBQ75" s="1583"/>
      <c r="JBR75" s="1583"/>
      <c r="JBS75" s="1583"/>
      <c r="JBT75" s="1583"/>
      <c r="JBU75" s="1583"/>
      <c r="JBV75" s="1583"/>
      <c r="JBW75" s="1583"/>
      <c r="JBX75" s="1583"/>
      <c r="JBY75" s="1583"/>
      <c r="JBZ75" s="1583"/>
      <c r="JCA75" s="1583"/>
      <c r="JCB75" s="1583"/>
      <c r="JCC75" s="1583"/>
      <c r="JCD75" s="1583"/>
      <c r="JCE75" s="1583"/>
      <c r="JCF75" s="1583"/>
      <c r="JCG75" s="1583"/>
      <c r="JCH75" s="1583"/>
      <c r="JCI75" s="1583"/>
      <c r="JCJ75" s="1583"/>
      <c r="JCK75" s="1583"/>
      <c r="JCL75" s="1583"/>
      <c r="JCM75" s="1583"/>
      <c r="JCN75" s="1583"/>
      <c r="JCO75" s="1583"/>
      <c r="JCP75" s="1583"/>
      <c r="JCQ75" s="1583"/>
      <c r="JCR75" s="1583"/>
      <c r="JCS75" s="1583"/>
      <c r="JCT75" s="1583"/>
      <c r="JCU75" s="1583"/>
      <c r="JCV75" s="1583"/>
      <c r="JCW75" s="1583"/>
      <c r="JCX75" s="1583"/>
      <c r="JCY75" s="1583"/>
      <c r="JCZ75" s="1583"/>
      <c r="JDA75" s="1583"/>
      <c r="JDB75" s="1583"/>
      <c r="JDC75" s="1583"/>
      <c r="JDD75" s="1583"/>
      <c r="JDE75" s="1583"/>
      <c r="JDF75" s="1583"/>
      <c r="JDG75" s="1583"/>
      <c r="JDH75" s="1583"/>
      <c r="JDI75" s="1583"/>
      <c r="JDJ75" s="1583"/>
      <c r="JDK75" s="1583"/>
      <c r="JDL75" s="1583"/>
      <c r="JDM75" s="1583"/>
      <c r="JDN75" s="1583"/>
      <c r="JDO75" s="1583"/>
      <c r="JDP75" s="1583"/>
      <c r="JDQ75" s="1583"/>
      <c r="JDR75" s="1583"/>
      <c r="JDS75" s="1583"/>
      <c r="JDT75" s="1583"/>
      <c r="JDU75" s="1583"/>
      <c r="JDV75" s="1583"/>
      <c r="JDW75" s="1583"/>
      <c r="JDX75" s="1583"/>
      <c r="JDY75" s="1583"/>
      <c r="JDZ75" s="1583"/>
      <c r="JEA75" s="1583"/>
      <c r="JEB75" s="1583"/>
      <c r="JEC75" s="1583"/>
      <c r="JED75" s="1583"/>
      <c r="JEE75" s="1583"/>
      <c r="JEF75" s="1583"/>
      <c r="JEG75" s="1583"/>
      <c r="JEH75" s="1583"/>
      <c r="JEI75" s="1583"/>
      <c r="JEJ75" s="1583"/>
      <c r="JEK75" s="1583"/>
      <c r="JEL75" s="1583"/>
      <c r="JEM75" s="1583"/>
      <c r="JEN75" s="1583"/>
      <c r="JEO75" s="1583"/>
      <c r="JEP75" s="1583"/>
      <c r="JEQ75" s="1583"/>
      <c r="JER75" s="1583"/>
      <c r="JES75" s="1583"/>
      <c r="JET75" s="1583"/>
      <c r="JEU75" s="1583"/>
      <c r="JEV75" s="1583"/>
      <c r="JEW75" s="1583"/>
      <c r="JEX75" s="1583"/>
      <c r="JEY75" s="1583"/>
      <c r="JEZ75" s="1583"/>
      <c r="JFA75" s="1583"/>
      <c r="JFB75" s="1583"/>
      <c r="JFC75" s="1583"/>
      <c r="JFD75" s="1583"/>
      <c r="JFE75" s="1583"/>
      <c r="JFF75" s="1583"/>
      <c r="JFG75" s="1583"/>
      <c r="JFH75" s="1583"/>
      <c r="JFI75" s="1583"/>
      <c r="JFJ75" s="1583"/>
      <c r="JFK75" s="1583"/>
      <c r="JFL75" s="1583"/>
      <c r="JFM75" s="1583"/>
      <c r="JFN75" s="1583"/>
      <c r="JFO75" s="1583"/>
      <c r="JFP75" s="1583"/>
      <c r="JFQ75" s="1583"/>
      <c r="JFR75" s="1583"/>
      <c r="JFS75" s="1583"/>
      <c r="JFT75" s="1583"/>
      <c r="JFU75" s="1583"/>
      <c r="JFV75" s="1583"/>
      <c r="JFW75" s="1583"/>
      <c r="JFX75" s="1583"/>
      <c r="JFY75" s="1583"/>
      <c r="JFZ75" s="1583"/>
      <c r="JGA75" s="1583"/>
      <c r="JGB75" s="1583"/>
      <c r="JGC75" s="1583"/>
      <c r="JGD75" s="1583"/>
      <c r="JGE75" s="1583"/>
      <c r="JGF75" s="1583"/>
      <c r="JGG75" s="1583"/>
      <c r="JGH75" s="1583"/>
      <c r="JGI75" s="1583"/>
      <c r="JGJ75" s="1583"/>
      <c r="JGK75" s="1583"/>
      <c r="JGL75" s="1583"/>
      <c r="JGM75" s="1583"/>
      <c r="JGN75" s="1583"/>
      <c r="JGO75" s="1583"/>
      <c r="JGP75" s="1583"/>
      <c r="JGQ75" s="1583"/>
      <c r="JGR75" s="1583"/>
      <c r="JGS75" s="1583"/>
      <c r="JGT75" s="1583"/>
      <c r="JGU75" s="1583"/>
      <c r="JGV75" s="1583"/>
      <c r="JGW75" s="1583"/>
      <c r="JGX75" s="1583"/>
      <c r="JGY75" s="1583"/>
      <c r="JGZ75" s="1583"/>
      <c r="JHA75" s="1583"/>
      <c r="JHB75" s="1583"/>
      <c r="JHC75" s="1583"/>
      <c r="JHD75" s="1583"/>
      <c r="JHE75" s="1583"/>
      <c r="JHF75" s="1583"/>
      <c r="JHG75" s="1583"/>
      <c r="JHH75" s="1583"/>
      <c r="JHI75" s="1583"/>
      <c r="JHJ75" s="1583"/>
      <c r="JHK75" s="1583"/>
      <c r="JHL75" s="1583"/>
      <c r="JHM75" s="1583"/>
      <c r="JHN75" s="1583"/>
      <c r="JHO75" s="1583"/>
      <c r="JHP75" s="1583"/>
      <c r="JHQ75" s="1583"/>
      <c r="JHR75" s="1583"/>
      <c r="JHS75" s="1583"/>
      <c r="JHT75" s="1583"/>
      <c r="JHU75" s="1583"/>
      <c r="JHV75" s="1583"/>
      <c r="JHW75" s="1583"/>
      <c r="JHX75" s="1583"/>
      <c r="JHY75" s="1583"/>
      <c r="JHZ75" s="1583"/>
      <c r="JIA75" s="1583"/>
      <c r="JIB75" s="1583"/>
      <c r="JIC75" s="1583"/>
      <c r="JID75" s="1583"/>
      <c r="JIE75" s="1583"/>
      <c r="JIF75" s="1583"/>
      <c r="JIG75" s="1583"/>
      <c r="JIH75" s="1583"/>
      <c r="JII75" s="1583"/>
      <c r="JIJ75" s="1583"/>
      <c r="JIK75" s="1583"/>
      <c r="JIL75" s="1583"/>
      <c r="JIM75" s="1583"/>
      <c r="JIN75" s="1583"/>
      <c r="JIO75" s="1583"/>
      <c r="JIP75" s="1583"/>
      <c r="JIQ75" s="1583"/>
      <c r="JIR75" s="1583"/>
      <c r="JIS75" s="1583"/>
      <c r="JIT75" s="1583"/>
      <c r="JIU75" s="1583"/>
      <c r="JIV75" s="1583"/>
      <c r="JIW75" s="1583"/>
      <c r="JIX75" s="1583"/>
      <c r="JIY75" s="1583"/>
      <c r="JIZ75" s="1583"/>
      <c r="JJA75" s="1583"/>
      <c r="JJB75" s="1583"/>
      <c r="JJC75" s="1583"/>
      <c r="JJD75" s="1583"/>
      <c r="JJE75" s="1583"/>
      <c r="JJF75" s="1583"/>
      <c r="JJG75" s="1583"/>
      <c r="JJH75" s="1583"/>
      <c r="JJI75" s="1583"/>
      <c r="JJJ75" s="1583"/>
      <c r="JJK75" s="1583"/>
      <c r="JJL75" s="1583"/>
      <c r="JJM75" s="1583"/>
      <c r="JJN75" s="1583"/>
      <c r="JJO75" s="1583"/>
      <c r="JJP75" s="1583"/>
      <c r="JJQ75" s="1583"/>
      <c r="JJR75" s="1583"/>
      <c r="JJS75" s="1583"/>
      <c r="JJT75" s="1583"/>
      <c r="JJU75" s="1583"/>
      <c r="JJV75" s="1583"/>
      <c r="JJW75" s="1583"/>
      <c r="JJX75" s="1583"/>
      <c r="JJY75" s="1583"/>
      <c r="JJZ75" s="1583"/>
      <c r="JKA75" s="1583"/>
      <c r="JKB75" s="1583"/>
      <c r="JKC75" s="1583"/>
      <c r="JKD75" s="1583"/>
      <c r="JKE75" s="1583"/>
      <c r="JKF75" s="1583"/>
      <c r="JKG75" s="1583"/>
      <c r="JKH75" s="1583"/>
      <c r="JKI75" s="1583"/>
      <c r="JKJ75" s="1583"/>
      <c r="JKK75" s="1583"/>
      <c r="JKL75" s="1583"/>
      <c r="JKM75" s="1583"/>
      <c r="JKN75" s="1583"/>
      <c r="JKO75" s="1583"/>
      <c r="JKP75" s="1583"/>
      <c r="JKQ75" s="1583"/>
      <c r="JKR75" s="1583"/>
      <c r="JKS75" s="1583"/>
      <c r="JKT75" s="1583"/>
      <c r="JKU75" s="1583"/>
      <c r="JKV75" s="1583"/>
      <c r="JKW75" s="1583"/>
      <c r="JKX75" s="1583"/>
      <c r="JKY75" s="1583"/>
      <c r="JKZ75" s="1583"/>
      <c r="JLA75" s="1583"/>
      <c r="JLB75" s="1583"/>
      <c r="JLC75" s="1583"/>
      <c r="JLD75" s="1583"/>
      <c r="JLE75" s="1583"/>
      <c r="JLF75" s="1583"/>
      <c r="JLG75" s="1583"/>
      <c r="JLH75" s="1583"/>
      <c r="JLI75" s="1583"/>
      <c r="JLJ75" s="1583"/>
      <c r="JLK75" s="1583"/>
      <c r="JLL75" s="1583"/>
      <c r="JLM75" s="1583"/>
      <c r="JLN75" s="1583"/>
      <c r="JLO75" s="1583"/>
      <c r="JLP75" s="1583"/>
      <c r="JLQ75" s="1583"/>
      <c r="JLR75" s="1583"/>
      <c r="JLS75" s="1583"/>
      <c r="JLT75" s="1583"/>
      <c r="JLU75" s="1583"/>
      <c r="JLV75" s="1583"/>
      <c r="JLW75" s="1583"/>
      <c r="JLX75" s="1583"/>
      <c r="JLY75" s="1583"/>
      <c r="JLZ75" s="1583"/>
      <c r="JMA75" s="1583"/>
      <c r="JMB75" s="1583"/>
      <c r="JMC75" s="1583"/>
      <c r="JMD75" s="1583"/>
      <c r="JME75" s="1583"/>
      <c r="JMF75" s="1583"/>
      <c r="JMG75" s="1583"/>
      <c r="JMH75" s="1583"/>
      <c r="JMI75" s="1583"/>
      <c r="JMJ75" s="1583"/>
      <c r="JMK75" s="1583"/>
      <c r="JML75" s="1583"/>
      <c r="JMM75" s="1583"/>
      <c r="JMN75" s="1583"/>
      <c r="JMO75" s="1583"/>
      <c r="JMP75" s="1583"/>
      <c r="JMQ75" s="1583"/>
      <c r="JMR75" s="1583"/>
      <c r="JMS75" s="1583"/>
      <c r="JMT75" s="1583"/>
      <c r="JMU75" s="1583"/>
      <c r="JMV75" s="1583"/>
      <c r="JMW75" s="1583"/>
      <c r="JMX75" s="1583"/>
      <c r="JMY75" s="1583"/>
      <c r="JMZ75" s="1583"/>
      <c r="JNA75" s="1583"/>
      <c r="JNB75" s="1583"/>
      <c r="JNC75" s="1583"/>
      <c r="JND75" s="1583"/>
      <c r="JNE75" s="1583"/>
      <c r="JNF75" s="1583"/>
      <c r="JNG75" s="1583"/>
      <c r="JNH75" s="1583"/>
      <c r="JNI75" s="1583"/>
      <c r="JNJ75" s="1583"/>
      <c r="JNK75" s="1583"/>
      <c r="JNL75" s="1583"/>
      <c r="JNM75" s="1583"/>
      <c r="JNN75" s="1583"/>
      <c r="JNO75" s="1583"/>
      <c r="JNP75" s="1583"/>
      <c r="JNQ75" s="1583"/>
      <c r="JNR75" s="1583"/>
      <c r="JNS75" s="1583"/>
      <c r="JNT75" s="1583"/>
      <c r="JNU75" s="1583"/>
      <c r="JNV75" s="1583"/>
      <c r="JNW75" s="1583"/>
      <c r="JNX75" s="1583"/>
      <c r="JNY75" s="1583"/>
      <c r="JNZ75" s="1583"/>
      <c r="JOA75" s="1583"/>
      <c r="JOB75" s="1583"/>
      <c r="JOC75" s="1583"/>
      <c r="JOD75" s="1583"/>
      <c r="JOE75" s="1583"/>
      <c r="JOF75" s="1583"/>
      <c r="JOG75" s="1583"/>
      <c r="JOH75" s="1583"/>
      <c r="JOI75" s="1583"/>
      <c r="JOJ75" s="1583"/>
      <c r="JOK75" s="1583"/>
      <c r="JOL75" s="1583"/>
      <c r="JOM75" s="1583"/>
      <c r="JON75" s="1583"/>
      <c r="JOO75" s="1583"/>
      <c r="JOP75" s="1583"/>
      <c r="JOQ75" s="1583"/>
      <c r="JOR75" s="1583"/>
      <c r="JOS75" s="1583"/>
      <c r="JOT75" s="1583"/>
      <c r="JOU75" s="1583"/>
      <c r="JOV75" s="1583"/>
      <c r="JOW75" s="1583"/>
      <c r="JOX75" s="1583"/>
      <c r="JOY75" s="1583"/>
      <c r="JOZ75" s="1583"/>
      <c r="JPA75" s="1583"/>
      <c r="JPB75" s="1583"/>
      <c r="JPC75" s="1583"/>
      <c r="JPD75" s="1583"/>
      <c r="JPE75" s="1583"/>
      <c r="JPF75" s="1583"/>
      <c r="JPG75" s="1583"/>
      <c r="JPH75" s="1583"/>
      <c r="JPI75" s="1583"/>
      <c r="JPJ75" s="1583"/>
      <c r="JPK75" s="1583"/>
      <c r="JPL75" s="1583"/>
      <c r="JPM75" s="1583"/>
      <c r="JPN75" s="1583"/>
      <c r="JPO75" s="1583"/>
      <c r="JPP75" s="1583"/>
      <c r="JPQ75" s="1583"/>
      <c r="JPR75" s="1583"/>
      <c r="JPS75" s="1583"/>
      <c r="JPT75" s="1583"/>
      <c r="JPU75" s="1583"/>
      <c r="JPV75" s="1583"/>
      <c r="JPW75" s="1583"/>
      <c r="JPX75" s="1583"/>
      <c r="JPY75" s="1583"/>
      <c r="JPZ75" s="1583"/>
      <c r="JQA75" s="1583"/>
      <c r="JQB75" s="1583"/>
      <c r="JQC75" s="1583"/>
      <c r="JQD75" s="1583"/>
      <c r="JQE75" s="1583"/>
      <c r="JQF75" s="1583"/>
      <c r="JQG75" s="1583"/>
      <c r="JQH75" s="1583"/>
      <c r="JQI75" s="1583"/>
      <c r="JQJ75" s="1583"/>
      <c r="JQK75" s="1583"/>
      <c r="JQL75" s="1583"/>
      <c r="JQM75" s="1583"/>
      <c r="JQN75" s="1583"/>
      <c r="JQO75" s="1583"/>
      <c r="JQP75" s="1583"/>
      <c r="JQQ75" s="1583"/>
      <c r="JQR75" s="1583"/>
      <c r="JQS75" s="1583"/>
      <c r="JQT75" s="1583"/>
      <c r="JQU75" s="1583"/>
      <c r="JQV75" s="1583"/>
      <c r="JQW75" s="1583"/>
      <c r="JQX75" s="1583"/>
      <c r="JQY75" s="1583"/>
      <c r="JQZ75" s="1583"/>
      <c r="JRA75" s="1583"/>
      <c r="JRB75" s="1583"/>
      <c r="JRC75" s="1583"/>
      <c r="JRD75" s="1583"/>
      <c r="JRE75" s="1583"/>
      <c r="JRF75" s="1583"/>
      <c r="JRG75" s="1583"/>
      <c r="JRH75" s="1583"/>
      <c r="JRI75" s="1583"/>
      <c r="JRJ75" s="1583"/>
      <c r="JRK75" s="1583"/>
      <c r="JRL75" s="1583"/>
      <c r="JRM75" s="1583"/>
      <c r="JRN75" s="1583"/>
      <c r="JRO75" s="1583"/>
      <c r="JRP75" s="1583"/>
      <c r="JRQ75" s="1583"/>
      <c r="JRR75" s="1583"/>
      <c r="JRS75" s="1583"/>
      <c r="JRT75" s="1583"/>
      <c r="JRU75" s="1583"/>
      <c r="JRV75" s="1583"/>
      <c r="JRW75" s="1583"/>
      <c r="JRX75" s="1583"/>
      <c r="JRY75" s="1583"/>
      <c r="JRZ75" s="1583"/>
      <c r="JSA75" s="1583"/>
      <c r="JSB75" s="1583"/>
      <c r="JSC75" s="1583"/>
      <c r="JSD75" s="1583"/>
      <c r="JSE75" s="1583"/>
      <c r="JSF75" s="1583"/>
      <c r="JSG75" s="1583"/>
      <c r="JSH75" s="1583"/>
      <c r="JSI75" s="1583"/>
      <c r="JSJ75" s="1583"/>
      <c r="JSK75" s="1583"/>
      <c r="JSL75" s="1583"/>
      <c r="JSM75" s="1583"/>
      <c r="JSN75" s="1583"/>
      <c r="JSO75" s="1583"/>
      <c r="JSP75" s="1583"/>
      <c r="JSQ75" s="1583"/>
      <c r="JSR75" s="1583"/>
      <c r="JSS75" s="1583"/>
      <c r="JST75" s="1583"/>
      <c r="JSU75" s="1583"/>
      <c r="JSV75" s="1583"/>
      <c r="JSW75" s="1583"/>
      <c r="JSX75" s="1583"/>
      <c r="JSY75" s="1583"/>
      <c r="JSZ75" s="1583"/>
      <c r="JTA75" s="1583"/>
      <c r="JTB75" s="1583"/>
      <c r="JTC75" s="1583"/>
      <c r="JTD75" s="1583"/>
      <c r="JTE75" s="1583"/>
      <c r="JTF75" s="1583"/>
      <c r="JTG75" s="1583"/>
      <c r="JTH75" s="1583"/>
      <c r="JTI75" s="1583"/>
      <c r="JTJ75" s="1583"/>
      <c r="JTK75" s="1583"/>
      <c r="JTL75" s="1583"/>
      <c r="JTM75" s="1583"/>
      <c r="JTN75" s="1583"/>
      <c r="JTO75" s="1583"/>
      <c r="JTP75" s="1583"/>
      <c r="JTQ75" s="1583"/>
      <c r="JTR75" s="1583"/>
      <c r="JTS75" s="1583"/>
      <c r="JTT75" s="1583"/>
      <c r="JTU75" s="1583"/>
      <c r="JTV75" s="1583"/>
      <c r="JTW75" s="1583"/>
      <c r="JTX75" s="1583"/>
      <c r="JTY75" s="1583"/>
      <c r="JTZ75" s="1583"/>
      <c r="JUA75" s="1583"/>
      <c r="JUB75" s="1583"/>
      <c r="JUC75" s="1583"/>
      <c r="JUD75" s="1583"/>
      <c r="JUE75" s="1583"/>
      <c r="JUF75" s="1583"/>
      <c r="JUG75" s="1583"/>
      <c r="JUH75" s="1583"/>
      <c r="JUI75" s="1583"/>
      <c r="JUJ75" s="1583"/>
      <c r="JUK75" s="1583"/>
      <c r="JUL75" s="1583"/>
      <c r="JUM75" s="1583"/>
      <c r="JUN75" s="1583"/>
      <c r="JUO75" s="1583"/>
      <c r="JUP75" s="1583"/>
      <c r="JUQ75" s="1583"/>
      <c r="JUR75" s="1583"/>
      <c r="JUS75" s="1583"/>
      <c r="JUT75" s="1583"/>
      <c r="JUU75" s="1583"/>
      <c r="JUV75" s="1583"/>
      <c r="JUW75" s="1583"/>
      <c r="JUX75" s="1583"/>
      <c r="JUY75" s="1583"/>
      <c r="JUZ75" s="1583"/>
      <c r="JVA75" s="1583"/>
      <c r="JVB75" s="1583"/>
      <c r="JVC75" s="1583"/>
      <c r="JVD75" s="1583"/>
      <c r="JVE75" s="1583"/>
      <c r="JVF75" s="1583"/>
      <c r="JVG75" s="1583"/>
      <c r="JVH75" s="1583"/>
      <c r="JVI75" s="1583"/>
      <c r="JVJ75" s="1583"/>
      <c r="JVK75" s="1583"/>
      <c r="JVL75" s="1583"/>
      <c r="JVM75" s="1583"/>
      <c r="JVN75" s="1583"/>
      <c r="JVO75" s="1583"/>
      <c r="JVP75" s="1583"/>
      <c r="JVQ75" s="1583"/>
      <c r="JVR75" s="1583"/>
      <c r="JVS75" s="1583"/>
      <c r="JVT75" s="1583"/>
      <c r="JVU75" s="1583"/>
      <c r="JVV75" s="1583"/>
      <c r="JVW75" s="1583"/>
      <c r="JVX75" s="1583"/>
      <c r="JVY75" s="1583"/>
      <c r="JVZ75" s="1583"/>
      <c r="JWA75" s="1583"/>
      <c r="JWB75" s="1583"/>
      <c r="JWC75" s="1583"/>
      <c r="JWD75" s="1583"/>
      <c r="JWE75" s="1583"/>
      <c r="JWF75" s="1583"/>
      <c r="JWG75" s="1583"/>
      <c r="JWH75" s="1583"/>
      <c r="JWI75" s="1583"/>
      <c r="JWJ75" s="1583"/>
      <c r="JWK75" s="1583"/>
      <c r="JWL75" s="1583"/>
      <c r="JWM75" s="1583"/>
      <c r="JWN75" s="1583"/>
      <c r="JWO75" s="1583"/>
      <c r="JWP75" s="1583"/>
      <c r="JWQ75" s="1583"/>
      <c r="JWR75" s="1583"/>
      <c r="JWS75" s="1583"/>
      <c r="JWT75" s="1583"/>
      <c r="JWU75" s="1583"/>
      <c r="JWV75" s="1583"/>
      <c r="JWW75" s="1583"/>
      <c r="JWX75" s="1583"/>
      <c r="JWY75" s="1583"/>
      <c r="JWZ75" s="1583"/>
      <c r="JXA75" s="1583"/>
      <c r="JXB75" s="1583"/>
      <c r="JXC75" s="1583"/>
      <c r="JXD75" s="1583"/>
      <c r="JXE75" s="1583"/>
      <c r="JXF75" s="1583"/>
      <c r="JXG75" s="1583"/>
      <c r="JXH75" s="1583"/>
      <c r="JXI75" s="1583"/>
      <c r="JXJ75" s="1583"/>
      <c r="JXK75" s="1583"/>
      <c r="JXL75" s="1583"/>
      <c r="JXM75" s="1583"/>
      <c r="JXN75" s="1583"/>
      <c r="JXO75" s="1583"/>
      <c r="JXP75" s="1583"/>
      <c r="JXQ75" s="1583"/>
      <c r="JXR75" s="1583"/>
      <c r="JXS75" s="1583"/>
      <c r="JXT75" s="1583"/>
      <c r="JXU75" s="1583"/>
      <c r="JXV75" s="1583"/>
      <c r="JXW75" s="1583"/>
      <c r="JXX75" s="1583"/>
      <c r="JXY75" s="1583"/>
      <c r="JXZ75" s="1583"/>
      <c r="JYA75" s="1583"/>
      <c r="JYB75" s="1583"/>
      <c r="JYC75" s="1583"/>
      <c r="JYD75" s="1583"/>
      <c r="JYE75" s="1583"/>
      <c r="JYF75" s="1583"/>
      <c r="JYG75" s="1583"/>
      <c r="JYH75" s="1583"/>
      <c r="JYI75" s="1583"/>
      <c r="JYJ75" s="1583"/>
      <c r="JYK75" s="1583"/>
      <c r="JYL75" s="1583"/>
      <c r="JYM75" s="1583"/>
      <c r="JYN75" s="1583"/>
      <c r="JYO75" s="1583"/>
      <c r="JYP75" s="1583"/>
      <c r="JYQ75" s="1583"/>
      <c r="JYR75" s="1583"/>
      <c r="JYS75" s="1583"/>
      <c r="JYT75" s="1583"/>
      <c r="JYU75" s="1583"/>
      <c r="JYV75" s="1583"/>
      <c r="JYW75" s="1583"/>
      <c r="JYX75" s="1583"/>
      <c r="JYY75" s="1583"/>
      <c r="JYZ75" s="1583"/>
      <c r="JZA75" s="1583"/>
      <c r="JZB75" s="1583"/>
      <c r="JZC75" s="1583"/>
      <c r="JZD75" s="1583"/>
      <c r="JZE75" s="1583"/>
      <c r="JZF75" s="1583"/>
      <c r="JZG75" s="1583"/>
      <c r="JZH75" s="1583"/>
      <c r="JZI75" s="1583"/>
      <c r="JZJ75" s="1583"/>
      <c r="JZK75" s="1583"/>
      <c r="JZL75" s="1583"/>
      <c r="JZM75" s="1583"/>
      <c r="JZN75" s="1583"/>
      <c r="JZO75" s="1583"/>
      <c r="JZP75" s="1583"/>
      <c r="JZQ75" s="1583"/>
      <c r="JZR75" s="1583"/>
      <c r="JZS75" s="1583"/>
      <c r="JZT75" s="1583"/>
      <c r="JZU75" s="1583"/>
      <c r="JZV75" s="1583"/>
      <c r="JZW75" s="1583"/>
      <c r="JZX75" s="1583"/>
      <c r="JZY75" s="1583"/>
      <c r="JZZ75" s="1583"/>
      <c r="KAA75" s="1583"/>
      <c r="KAB75" s="1583"/>
      <c r="KAC75" s="1583"/>
      <c r="KAD75" s="1583"/>
      <c r="KAE75" s="1583"/>
      <c r="KAF75" s="1583"/>
      <c r="KAG75" s="1583"/>
      <c r="KAH75" s="1583"/>
      <c r="KAI75" s="1583"/>
      <c r="KAJ75" s="1583"/>
      <c r="KAK75" s="1583"/>
      <c r="KAL75" s="1583"/>
      <c r="KAM75" s="1583"/>
      <c r="KAN75" s="1583"/>
      <c r="KAO75" s="1583"/>
      <c r="KAP75" s="1583"/>
      <c r="KAQ75" s="1583"/>
      <c r="KAR75" s="1583"/>
      <c r="KAS75" s="1583"/>
      <c r="KAT75" s="1583"/>
      <c r="KAU75" s="1583"/>
      <c r="KAV75" s="1583"/>
      <c r="KAW75" s="1583"/>
      <c r="KAX75" s="1583"/>
      <c r="KAY75" s="1583"/>
      <c r="KAZ75" s="1583"/>
      <c r="KBA75" s="1583"/>
      <c r="KBB75" s="1583"/>
      <c r="KBC75" s="1583"/>
      <c r="KBD75" s="1583"/>
      <c r="KBE75" s="1583"/>
      <c r="KBF75" s="1583"/>
      <c r="KBG75" s="1583"/>
      <c r="KBH75" s="1583"/>
      <c r="KBI75" s="1583"/>
      <c r="KBJ75" s="1583"/>
      <c r="KBK75" s="1583"/>
      <c r="KBL75" s="1583"/>
      <c r="KBM75" s="1583"/>
      <c r="KBN75" s="1583"/>
      <c r="KBO75" s="1583"/>
      <c r="KBP75" s="1583"/>
      <c r="KBQ75" s="1583"/>
      <c r="KBR75" s="1583"/>
      <c r="KBS75" s="1583"/>
      <c r="KBT75" s="1583"/>
      <c r="KBU75" s="1583"/>
      <c r="KBV75" s="1583"/>
      <c r="KBW75" s="1583"/>
      <c r="KBX75" s="1583"/>
      <c r="KBY75" s="1583"/>
      <c r="KBZ75" s="1583"/>
      <c r="KCA75" s="1583"/>
      <c r="KCB75" s="1583"/>
      <c r="KCC75" s="1583"/>
      <c r="KCD75" s="1583"/>
      <c r="KCE75" s="1583"/>
      <c r="KCF75" s="1583"/>
      <c r="KCG75" s="1583"/>
      <c r="KCH75" s="1583"/>
      <c r="KCI75" s="1583"/>
      <c r="KCJ75" s="1583"/>
      <c r="KCK75" s="1583"/>
      <c r="KCL75" s="1583"/>
      <c r="KCM75" s="1583"/>
      <c r="KCN75" s="1583"/>
      <c r="KCO75" s="1583"/>
      <c r="KCP75" s="1583"/>
      <c r="KCQ75" s="1583"/>
      <c r="KCR75" s="1583"/>
      <c r="KCS75" s="1583"/>
      <c r="KCT75" s="1583"/>
      <c r="KCU75" s="1583"/>
      <c r="KCV75" s="1583"/>
      <c r="KCW75" s="1583"/>
      <c r="KCX75" s="1583"/>
      <c r="KCY75" s="1583"/>
      <c r="KCZ75" s="1583"/>
      <c r="KDA75" s="1583"/>
      <c r="KDB75" s="1583"/>
      <c r="KDC75" s="1583"/>
      <c r="KDD75" s="1583"/>
      <c r="KDE75" s="1583"/>
      <c r="KDF75" s="1583"/>
      <c r="KDG75" s="1583"/>
      <c r="KDH75" s="1583"/>
      <c r="KDI75" s="1583"/>
      <c r="KDJ75" s="1583"/>
      <c r="KDK75" s="1583"/>
      <c r="KDL75" s="1583"/>
      <c r="KDM75" s="1583"/>
      <c r="KDN75" s="1583"/>
      <c r="KDO75" s="1583"/>
      <c r="KDP75" s="1583"/>
      <c r="KDQ75" s="1583"/>
      <c r="KDR75" s="1583"/>
      <c r="KDS75" s="1583"/>
      <c r="KDT75" s="1583"/>
      <c r="KDU75" s="1583"/>
      <c r="KDV75" s="1583"/>
      <c r="KDW75" s="1583"/>
      <c r="KDX75" s="1583"/>
      <c r="KDY75" s="1583"/>
      <c r="KDZ75" s="1583"/>
      <c r="KEA75" s="1583"/>
      <c r="KEB75" s="1583"/>
      <c r="KEC75" s="1583"/>
      <c r="KED75" s="1583"/>
      <c r="KEE75" s="1583"/>
      <c r="KEF75" s="1583"/>
      <c r="KEG75" s="1583"/>
      <c r="KEH75" s="1583"/>
      <c r="KEI75" s="1583"/>
      <c r="KEJ75" s="1583"/>
      <c r="KEK75" s="1583"/>
      <c r="KEL75" s="1583"/>
      <c r="KEM75" s="1583"/>
      <c r="KEN75" s="1583"/>
    </row>
    <row r="76" spans="1:7580" s="397" customFormat="1" ht="15.75" hidden="1" x14ac:dyDescent="0.2">
      <c r="B76" s="569" t="s">
        <v>416</v>
      </c>
      <c r="C76" s="570">
        <v>41600</v>
      </c>
      <c r="D76" s="571" t="s">
        <v>234</v>
      </c>
      <c r="E76" s="571"/>
      <c r="F76" s="572" t="s">
        <v>235</v>
      </c>
      <c r="G76" s="572" t="s">
        <v>42</v>
      </c>
      <c r="H76" s="573"/>
      <c r="I76" s="573"/>
      <c r="J76" s="573"/>
      <c r="K76" s="573"/>
      <c r="L76" s="573"/>
      <c r="M76" s="567"/>
      <c r="N76" s="567"/>
      <c r="O76" s="574"/>
      <c r="P76" s="574"/>
      <c r="Q76" s="1060"/>
      <c r="R76" s="398">
        <v>8</v>
      </c>
      <c r="S76" s="574"/>
      <c r="T76" s="574"/>
      <c r="U76" s="574"/>
      <c r="V76" s="1064"/>
      <c r="W76" s="574"/>
      <c r="X76" s="574"/>
      <c r="Y76" s="574"/>
      <c r="Z76" s="574"/>
      <c r="AA76" s="574"/>
      <c r="AB76" s="574"/>
      <c r="AC76" s="574"/>
      <c r="AD76" s="574"/>
      <c r="AE76" s="398"/>
      <c r="AF76" s="574"/>
      <c r="AG76" s="398"/>
      <c r="AH76" s="574"/>
      <c r="AI76" s="421"/>
      <c r="AJ76" s="1013">
        <f>SUM(N76:AI76)+K76</f>
        <v>8</v>
      </c>
      <c r="AK76" s="575"/>
      <c r="AL76" s="576"/>
      <c r="AM76" s="577"/>
      <c r="AN76" s="577"/>
      <c r="AO76" s="578">
        <v>12</v>
      </c>
      <c r="AP76" s="579">
        <f>+C76*AO76*AJ76</f>
        <v>3993600</v>
      </c>
      <c r="AQ76" s="579"/>
      <c r="AR76" s="579"/>
      <c r="AS76" s="579"/>
      <c r="AT76" s="579"/>
      <c r="AU76" s="578"/>
    </row>
    <row r="77" spans="1:7580" s="1583" customFormat="1" ht="15.75" x14ac:dyDescent="0.2">
      <c r="A77" s="1583">
        <v>85</v>
      </c>
      <c r="B77" s="1600" t="s">
        <v>202</v>
      </c>
      <c r="C77" s="1637">
        <v>73600</v>
      </c>
      <c r="D77" s="1586" t="s">
        <v>234</v>
      </c>
      <c r="E77" s="1586"/>
      <c r="F77" s="1588" t="s">
        <v>245</v>
      </c>
      <c r="G77" s="1588" t="s">
        <v>42</v>
      </c>
      <c r="H77" s="1030"/>
      <c r="I77" s="1030"/>
      <c r="J77" s="1030">
        <f t="shared" si="25"/>
        <v>0</v>
      </c>
      <c r="K77" s="1030">
        <f t="shared" si="26"/>
        <v>0</v>
      </c>
      <c r="L77" s="1590"/>
      <c r="M77" s="1590"/>
      <c r="N77" s="1590">
        <f>TRUNC(SUM(L77:M77)/2,0)</f>
        <v>0</v>
      </c>
      <c r="O77" s="1590"/>
      <c r="P77" s="1030">
        <v>3</v>
      </c>
      <c r="Q77" s="1592">
        <f t="shared" si="24"/>
        <v>0</v>
      </c>
      <c r="R77" s="1590"/>
      <c r="S77" s="1590"/>
      <c r="T77" s="1590"/>
      <c r="U77" s="1590"/>
      <c r="V77" s="1592"/>
      <c r="W77" s="1590"/>
      <c r="X77" s="1590"/>
      <c r="Y77" s="1590"/>
      <c r="Z77" s="1590"/>
      <c r="AA77" s="1590"/>
      <c r="AB77" s="1590"/>
      <c r="AC77" s="1590"/>
      <c r="AD77" s="1590"/>
      <c r="AE77" s="1590"/>
      <c r="AF77" s="1590"/>
      <c r="AG77" s="1590"/>
      <c r="AH77" s="1590"/>
      <c r="AI77" s="1601"/>
      <c r="AJ77" s="1602">
        <f>SUM(N77:AI77)+K77</f>
        <v>3</v>
      </c>
      <c r="AK77" s="1596"/>
      <c r="AL77" s="1597">
        <f>+IF(D77="PC",1,0)</f>
        <v>1</v>
      </c>
      <c r="AM77" s="1588">
        <f>IF(D77="PC", +IF(AJ77&gt;17,1,0),0)</f>
        <v>0</v>
      </c>
      <c r="AN77" s="1588">
        <f>IF(E77="CA",1,0)</f>
        <v>0</v>
      </c>
      <c r="AO77" s="1597">
        <f>+IF(G77="S",5,+IF(D77="PM",10,12))</f>
        <v>12</v>
      </c>
      <c r="AP77" s="1598">
        <f>+C77*AO77*AJ77</f>
        <v>2649600</v>
      </c>
      <c r="AQ77" s="1598">
        <v>115008</v>
      </c>
      <c r="AR77" s="1598">
        <f>AM77*$AM$2*AO77</f>
        <v>0</v>
      </c>
      <c r="AS77" s="1598">
        <f>AP77*$AN$2*AN77</f>
        <v>0</v>
      </c>
      <c r="AT77" s="1598">
        <f>SUM(AP77:AS77)/AO77</f>
        <v>230384</v>
      </c>
      <c r="AU77" s="1598">
        <f>AT77*5/44</f>
        <v>26180</v>
      </c>
    </row>
    <row r="78" spans="1:7580" s="494" customFormat="1" ht="15.75" hidden="1" x14ac:dyDescent="0.2">
      <c r="A78" s="494">
        <v>86</v>
      </c>
      <c r="B78" s="410" t="s">
        <v>264</v>
      </c>
      <c r="C78" s="411">
        <v>59200</v>
      </c>
      <c r="D78" s="412" t="s">
        <v>234</v>
      </c>
      <c r="E78" s="412"/>
      <c r="F78" s="414" t="s">
        <v>235</v>
      </c>
      <c r="G78" s="414" t="s">
        <v>42</v>
      </c>
      <c r="H78" s="528">
        <v>4</v>
      </c>
      <c r="I78" s="528">
        <v>4</v>
      </c>
      <c r="J78" s="528">
        <f t="shared" si="25"/>
        <v>4</v>
      </c>
      <c r="K78" s="528">
        <f t="shared" si="26"/>
        <v>4</v>
      </c>
      <c r="L78" s="396"/>
      <c r="M78" s="396"/>
      <c r="N78" s="396">
        <f>TRUNC(SUM(L78:M78)/2,0)</f>
        <v>0</v>
      </c>
      <c r="O78" s="420"/>
      <c r="P78" s="420"/>
      <c r="Q78" s="1059">
        <f t="shared" si="24"/>
        <v>1</v>
      </c>
      <c r="R78" s="420"/>
      <c r="S78" s="90">
        <v>8</v>
      </c>
      <c r="T78" s="177">
        <v>1</v>
      </c>
      <c r="U78" s="90"/>
      <c r="V78" s="1064"/>
      <c r="W78" s="420"/>
      <c r="X78" s="420"/>
      <c r="Y78" s="420"/>
      <c r="Z78" s="420"/>
      <c r="AA78" s="420"/>
      <c r="AB78" s="420"/>
      <c r="AC78" s="420"/>
      <c r="AD78" s="177"/>
      <c r="AE78" s="177"/>
      <c r="AF78" s="420"/>
      <c r="AG78" s="177"/>
      <c r="AH78" s="420"/>
      <c r="AI78" s="492"/>
      <c r="AJ78" s="1013">
        <f>SUM(N78:AI78)+K78</f>
        <v>14</v>
      </c>
      <c r="AK78" s="416"/>
      <c r="AL78" s="417">
        <f>+IF(D78="PC",1,0)</f>
        <v>1</v>
      </c>
      <c r="AM78" s="418">
        <f>IF(D78="PC", +IF(AJ78&gt;17,1,0),0)</f>
        <v>0</v>
      </c>
      <c r="AN78" s="418">
        <f>IF(E78="CA",1,0)</f>
        <v>0</v>
      </c>
      <c r="AO78" s="4">
        <f>+IF(G78="S",5,+IF(D78="PM",10,12))</f>
        <v>12</v>
      </c>
      <c r="AP78" s="419">
        <f>+C78*AO78*AJ78</f>
        <v>9945600</v>
      </c>
      <c r="AQ78" s="419">
        <v>115008</v>
      </c>
      <c r="AR78" s="419">
        <f>AM78*$AM$2*AO78</f>
        <v>0</v>
      </c>
      <c r="AS78" s="419">
        <f>AP78*$AN$2*AN78</f>
        <v>0</v>
      </c>
      <c r="AT78" s="419">
        <f>SUM(AP78:AS78)/AO78</f>
        <v>838384</v>
      </c>
      <c r="AU78" s="419">
        <f>AT78*5/44</f>
        <v>95270.909090909088</v>
      </c>
    </row>
    <row r="79" spans="1:7580" ht="15.75" hidden="1" x14ac:dyDescent="0.2">
      <c r="A79" s="9">
        <v>87</v>
      </c>
      <c r="B79" s="410" t="s">
        <v>265</v>
      </c>
      <c r="C79" s="426">
        <v>70400</v>
      </c>
      <c r="D79" s="427" t="s">
        <v>234</v>
      </c>
      <c r="E79" s="412"/>
      <c r="F79" s="414" t="s">
        <v>235</v>
      </c>
      <c r="G79" s="428" t="s">
        <v>42</v>
      </c>
      <c r="H79" s="90">
        <v>12</v>
      </c>
      <c r="I79" s="90">
        <v>10</v>
      </c>
      <c r="J79" s="528">
        <f t="shared" si="25"/>
        <v>11</v>
      </c>
      <c r="K79" s="528">
        <f t="shared" si="26"/>
        <v>11</v>
      </c>
      <c r="L79" s="177"/>
      <c r="M79" s="177"/>
      <c r="N79" s="177">
        <f t="shared" ref="N79:N87" si="27">TRUNC(SUM(L79:M79)/2,0)</f>
        <v>0</v>
      </c>
      <c r="O79" s="177"/>
      <c r="P79" s="177"/>
      <c r="Q79" s="1061">
        <f t="shared" si="24"/>
        <v>3</v>
      </c>
      <c r="R79" s="177">
        <v>6</v>
      </c>
      <c r="S79" s="90"/>
      <c r="T79" s="90"/>
      <c r="U79" s="177">
        <v>4</v>
      </c>
      <c r="V79" s="1064"/>
      <c r="W79" s="420"/>
      <c r="X79" s="420"/>
      <c r="Y79" s="420"/>
      <c r="Z79" s="420"/>
      <c r="AA79" s="420"/>
      <c r="AB79" s="420"/>
      <c r="AC79" s="420"/>
      <c r="AD79" s="90"/>
      <c r="AE79" s="177"/>
      <c r="AF79" s="177"/>
      <c r="AG79" s="177"/>
      <c r="AH79" s="420"/>
      <c r="AI79" s="463"/>
      <c r="AJ79" s="1013">
        <f>SUM(N79:AI79)+K79</f>
        <v>24</v>
      </c>
      <c r="AK79" s="416"/>
      <c r="AL79" s="417">
        <f>+IF(D79="PC",1,0)</f>
        <v>1</v>
      </c>
      <c r="AM79" s="417">
        <f>IF(D79="PC", +IF(AJ79&gt;17,1,0),0)</f>
        <v>1</v>
      </c>
      <c r="AN79" s="417">
        <f>IF(E79="CA",1,0)</f>
        <v>0</v>
      </c>
      <c r="AO79" s="4">
        <f>+IF(G79="S",5,+IF(D79="PM",10,12))</f>
        <v>12</v>
      </c>
      <c r="AP79" s="419">
        <f>+C79*AO79*AJ79</f>
        <v>20275200</v>
      </c>
      <c r="AQ79" s="419">
        <v>115008</v>
      </c>
      <c r="AR79" s="419">
        <v>340620</v>
      </c>
      <c r="AS79" s="419">
        <f>AP79*$AN$2*AN79</f>
        <v>0</v>
      </c>
      <c r="AT79" s="419">
        <f>SUM(AP79:AS79)/AO79</f>
        <v>1727569</v>
      </c>
      <c r="AU79" s="419">
        <f>AT79*5/44</f>
        <v>196314.65909090909</v>
      </c>
      <c r="AV79" s="494"/>
      <c r="AW79" s="494"/>
      <c r="AX79" s="494"/>
      <c r="AY79" s="494"/>
      <c r="AZ79" s="494"/>
    </row>
    <row r="80" spans="1:7580" ht="15.75" x14ac:dyDescent="0.2">
      <c r="A80" s="9">
        <v>89</v>
      </c>
      <c r="B80" s="396" t="s">
        <v>266</v>
      </c>
      <c r="C80" s="443"/>
      <c r="D80" s="444"/>
      <c r="E80" s="458"/>
      <c r="F80" s="413"/>
      <c r="G80" s="441"/>
      <c r="H80" s="528"/>
      <c r="I80" s="528"/>
      <c r="J80" s="528">
        <f t="shared" si="25"/>
        <v>0</v>
      </c>
      <c r="K80" s="528">
        <f t="shared" si="26"/>
        <v>0</v>
      </c>
      <c r="L80" s="528"/>
      <c r="M80" s="396"/>
      <c r="N80" s="396">
        <f t="shared" si="27"/>
        <v>0</v>
      </c>
      <c r="O80" s="550"/>
      <c r="P80" s="415"/>
      <c r="Q80" s="1060">
        <f t="shared" si="24"/>
        <v>0</v>
      </c>
      <c r="R80" s="550"/>
      <c r="S80" s="550"/>
      <c r="T80" s="415"/>
      <c r="U80" s="550"/>
      <c r="V80" s="1065"/>
      <c r="W80" s="550"/>
      <c r="X80" s="550"/>
      <c r="Y80" s="550"/>
      <c r="Z80" s="550"/>
      <c r="AA80" s="550"/>
      <c r="AB80" s="415"/>
      <c r="AC80" s="415"/>
      <c r="AD80" s="415"/>
      <c r="AE80" s="551"/>
      <c r="AF80" s="415"/>
      <c r="AG80" s="551"/>
      <c r="AH80" s="415"/>
      <c r="AI80" s="446"/>
      <c r="AJ80" s="1014"/>
      <c r="AK80" s="447"/>
      <c r="AL80" s="448"/>
      <c r="AM80" s="449"/>
      <c r="AN80" s="449"/>
      <c r="AO80" s="450"/>
      <c r="AP80" s="451"/>
      <c r="AQ80" s="451"/>
      <c r="AR80" s="451"/>
      <c r="AS80" s="452"/>
      <c r="AT80" s="451"/>
      <c r="AU80" s="450"/>
      <c r="AV80" s="1"/>
      <c r="AW80" s="1"/>
      <c r="AX80" s="1"/>
      <c r="AY80" s="1"/>
      <c r="AZ80" s="1"/>
    </row>
    <row r="81" spans="1:7580" ht="15.75" hidden="1" x14ac:dyDescent="0.2">
      <c r="A81" s="9">
        <v>91</v>
      </c>
      <c r="B81" s="543" t="s">
        <v>403</v>
      </c>
      <c r="C81" s="411">
        <v>25631</v>
      </c>
      <c r="D81" s="412" t="s">
        <v>244</v>
      </c>
      <c r="E81" s="427"/>
      <c r="F81" s="414" t="s">
        <v>241</v>
      </c>
      <c r="G81" s="442" t="s">
        <v>42</v>
      </c>
      <c r="H81" s="528">
        <v>2</v>
      </c>
      <c r="I81" s="528">
        <v>2</v>
      </c>
      <c r="J81" s="528">
        <f t="shared" ref="J81:J88" si="28">IF(G81="A",(H81+I81)/2,H81+I81)</f>
        <v>2</v>
      </c>
      <c r="K81" s="528">
        <f t="shared" ref="K81:K88" si="29">TRUNC(J81,0)</f>
        <v>2</v>
      </c>
      <c r="L81" s="528"/>
      <c r="M81" s="396"/>
      <c r="N81" s="396">
        <f t="shared" si="27"/>
        <v>0</v>
      </c>
      <c r="O81" s="420"/>
      <c r="P81" s="420"/>
      <c r="Q81" s="1060">
        <f t="shared" si="24"/>
        <v>0</v>
      </c>
      <c r="R81" s="420"/>
      <c r="S81" s="90">
        <v>8</v>
      </c>
      <c r="T81" s="420"/>
      <c r="U81" s="420"/>
      <c r="V81" s="1064"/>
      <c r="W81" s="420"/>
      <c r="X81" s="420"/>
      <c r="Y81" s="420"/>
      <c r="Z81" s="420"/>
      <c r="AA81" s="420"/>
      <c r="AB81" s="420"/>
      <c r="AC81" s="420"/>
      <c r="AD81" s="420"/>
      <c r="AE81" s="177"/>
      <c r="AF81" s="420"/>
      <c r="AG81" s="177"/>
      <c r="AH81" s="420"/>
      <c r="AI81" s="421"/>
      <c r="AJ81" s="1014">
        <f t="shared" ref="AJ81:AJ89" si="30">SUM(N81:AI81)+K81</f>
        <v>10</v>
      </c>
      <c r="AK81" s="416"/>
      <c r="AL81" s="417">
        <f t="shared" ref="AL81:AL87" si="31">+IF(D81="PC",1,0)</f>
        <v>0</v>
      </c>
      <c r="AM81" s="418"/>
      <c r="AN81" s="418"/>
      <c r="AO81" s="4">
        <f>+IF(G81="S",5,+IF(D81="PM",10,12))</f>
        <v>10</v>
      </c>
      <c r="AP81" s="419">
        <f>C81*AJ81*AO81</f>
        <v>2563100</v>
      </c>
      <c r="AQ81" s="419">
        <f>+AL81*AO81*$AL$2</f>
        <v>0</v>
      </c>
      <c r="AR81" s="419"/>
      <c r="AS81" s="419"/>
      <c r="AT81" s="419"/>
      <c r="AU81" s="4"/>
    </row>
    <row r="82" spans="1:7580" ht="15.75" hidden="1" x14ac:dyDescent="0.2">
      <c r="A82" s="9">
        <v>92</v>
      </c>
      <c r="B82" s="410" t="s">
        <v>286</v>
      </c>
      <c r="C82" s="411">
        <v>48000</v>
      </c>
      <c r="D82" s="460" t="s">
        <v>234</v>
      </c>
      <c r="E82" s="460"/>
      <c r="F82" s="442" t="s">
        <v>235</v>
      </c>
      <c r="G82" s="442" t="s">
        <v>42</v>
      </c>
      <c r="H82" s="528">
        <v>4</v>
      </c>
      <c r="I82" s="528">
        <v>4</v>
      </c>
      <c r="J82" s="573">
        <f t="shared" si="28"/>
        <v>4</v>
      </c>
      <c r="K82" s="573">
        <f t="shared" si="29"/>
        <v>4</v>
      </c>
      <c r="L82" s="396"/>
      <c r="M82" s="396"/>
      <c r="N82" s="396">
        <f t="shared" si="27"/>
        <v>0</v>
      </c>
      <c r="O82" s="455"/>
      <c r="P82" s="455"/>
      <c r="Q82" s="1059">
        <f t="shared" si="24"/>
        <v>1</v>
      </c>
      <c r="R82" s="455"/>
      <c r="S82" s="90"/>
      <c r="T82" s="90"/>
      <c r="U82" s="90">
        <v>9</v>
      </c>
      <c r="V82" s="1066"/>
      <c r="W82" s="455"/>
      <c r="X82" s="455"/>
      <c r="Y82" s="455"/>
      <c r="Z82" s="455"/>
      <c r="AA82" s="455"/>
      <c r="AB82" s="455"/>
      <c r="AC82" s="455"/>
      <c r="AD82" s="90"/>
      <c r="AE82" s="90"/>
      <c r="AF82" s="90">
        <v>4</v>
      </c>
      <c r="AG82" s="90"/>
      <c r="AH82" s="455"/>
      <c r="AI82" s="215"/>
      <c r="AJ82" s="1013">
        <f t="shared" si="30"/>
        <v>18</v>
      </c>
      <c r="AK82" s="215"/>
      <c r="AL82" s="16">
        <f t="shared" si="31"/>
        <v>1</v>
      </c>
      <c r="AM82" s="461">
        <v>1</v>
      </c>
      <c r="AN82" s="461">
        <f>IF(E82="CA",1,0)</f>
        <v>0</v>
      </c>
      <c r="AO82" s="16">
        <v>12</v>
      </c>
      <c r="AP82" s="462">
        <f>+C82*AO82*AJ82</f>
        <v>10368000</v>
      </c>
      <c r="AQ82" s="419">
        <v>115008</v>
      </c>
      <c r="AR82" s="462"/>
      <c r="AS82" s="462">
        <f>AP82*$AN$2*AN82</f>
        <v>0</v>
      </c>
      <c r="AT82" s="462"/>
      <c r="AU82" s="16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1"/>
      <c r="AKJ82" s="1"/>
      <c r="AKK82" s="1"/>
      <c r="AKL82" s="1"/>
      <c r="AKM82" s="1"/>
      <c r="AKN82" s="1"/>
      <c r="AKO82" s="1"/>
      <c r="AKP82" s="1"/>
      <c r="AKQ82" s="1"/>
      <c r="AKR82" s="1"/>
      <c r="AKS82" s="1"/>
      <c r="AKT82" s="1"/>
      <c r="AKU82" s="1"/>
      <c r="AKV82" s="1"/>
      <c r="AKW82" s="1"/>
      <c r="AKX82" s="1"/>
      <c r="AKY82" s="1"/>
      <c r="AKZ82" s="1"/>
      <c r="ALA82" s="1"/>
      <c r="ALB82" s="1"/>
      <c r="ALC82" s="1"/>
      <c r="ALD82" s="1"/>
      <c r="ALE82" s="1"/>
      <c r="ALF82" s="1"/>
      <c r="ALG82" s="1"/>
      <c r="ALH82" s="1"/>
      <c r="ALI82" s="1"/>
      <c r="ALJ82" s="1"/>
      <c r="ALK82" s="1"/>
      <c r="ALL82" s="1"/>
      <c r="ALM82" s="1"/>
      <c r="ALN82" s="1"/>
      <c r="ALO82" s="1"/>
      <c r="ALP82" s="1"/>
      <c r="ALQ82" s="1"/>
      <c r="ALR82" s="1"/>
      <c r="ALS82" s="1"/>
      <c r="ALT82" s="1"/>
      <c r="ALU82" s="1"/>
      <c r="ALV82" s="1"/>
      <c r="ALW82" s="1"/>
      <c r="ALX82" s="1"/>
      <c r="ALY82" s="1"/>
      <c r="ALZ82" s="1"/>
      <c r="AMA82" s="1"/>
      <c r="AMB82" s="1"/>
      <c r="AMC82" s="1"/>
      <c r="AMD82" s="1"/>
      <c r="AME82" s="1"/>
      <c r="AMF82" s="1"/>
      <c r="AMG82" s="1"/>
      <c r="AMH82" s="1"/>
      <c r="AMI82" s="1"/>
      <c r="AMJ82" s="1"/>
      <c r="AMK82" s="1"/>
      <c r="AML82" s="1"/>
      <c r="AMM82" s="1"/>
      <c r="AMN82" s="1"/>
      <c r="AMO82" s="1"/>
      <c r="AMP82" s="1"/>
      <c r="AMQ82" s="1"/>
      <c r="AMR82" s="1"/>
      <c r="AMS82" s="1"/>
      <c r="AMT82" s="1"/>
      <c r="AMU82" s="1"/>
      <c r="AMV82" s="1"/>
      <c r="AMW82" s="1"/>
      <c r="AMX82" s="1"/>
      <c r="AMY82" s="1"/>
      <c r="AMZ82" s="1"/>
      <c r="ANA82" s="1"/>
      <c r="ANB82" s="1"/>
      <c r="ANC82" s="1"/>
      <c r="AND82" s="1"/>
      <c r="ANE82" s="1"/>
      <c r="ANF82" s="1"/>
      <c r="ANG82" s="1"/>
      <c r="ANH82" s="1"/>
      <c r="ANI82" s="1"/>
      <c r="ANJ82" s="1"/>
      <c r="ANK82" s="1"/>
      <c r="ANL82" s="1"/>
      <c r="ANM82" s="1"/>
      <c r="ANN82" s="1"/>
      <c r="ANO82" s="1"/>
      <c r="ANP82" s="1"/>
      <c r="ANQ82" s="1"/>
      <c r="ANR82" s="1"/>
      <c r="ANS82" s="1"/>
      <c r="ANT82" s="1"/>
      <c r="ANU82" s="1"/>
      <c r="ANV82" s="1"/>
      <c r="ANW82" s="1"/>
      <c r="ANX82" s="1"/>
      <c r="ANY82" s="1"/>
      <c r="ANZ82" s="1"/>
      <c r="AOA82" s="1"/>
      <c r="AOB82" s="1"/>
      <c r="AOC82" s="1"/>
      <c r="AOD82" s="1"/>
      <c r="AOE82" s="1"/>
      <c r="AOF82" s="1"/>
      <c r="AOG82" s="1"/>
      <c r="AOH82" s="1"/>
      <c r="AOI82" s="1"/>
      <c r="AOJ82" s="1"/>
      <c r="AOK82" s="1"/>
      <c r="AOL82" s="1"/>
      <c r="AOM82" s="1"/>
      <c r="AON82" s="1"/>
      <c r="AOO82" s="1"/>
      <c r="AOP82" s="1"/>
      <c r="AOQ82" s="1"/>
      <c r="AOR82" s="1"/>
      <c r="AOS82" s="1"/>
      <c r="AOT82" s="1"/>
      <c r="AOU82" s="1"/>
      <c r="AOV82" s="1"/>
      <c r="AOW82" s="1"/>
      <c r="AOX82" s="1"/>
      <c r="AOY82" s="1"/>
      <c r="AOZ82" s="1"/>
      <c r="APA82" s="1"/>
      <c r="APB82" s="1"/>
      <c r="APC82" s="1"/>
      <c r="APD82" s="1"/>
      <c r="APE82" s="1"/>
      <c r="APF82" s="1"/>
      <c r="APG82" s="1"/>
      <c r="APH82" s="1"/>
      <c r="API82" s="1"/>
      <c r="APJ82" s="1"/>
      <c r="APK82" s="1"/>
      <c r="APL82" s="1"/>
      <c r="APM82" s="1"/>
      <c r="APN82" s="1"/>
      <c r="APO82" s="1"/>
      <c r="APP82" s="1"/>
      <c r="APQ82" s="1"/>
      <c r="APR82" s="1"/>
      <c r="APS82" s="1"/>
      <c r="APT82" s="1"/>
      <c r="APU82" s="1"/>
      <c r="APV82" s="1"/>
      <c r="APW82" s="1"/>
      <c r="APX82" s="1"/>
      <c r="APY82" s="1"/>
      <c r="APZ82" s="1"/>
      <c r="AQA82" s="1"/>
      <c r="AQB82" s="1"/>
      <c r="AQC82" s="1"/>
      <c r="AQD82" s="1"/>
      <c r="AQE82" s="1"/>
      <c r="AQF82" s="1"/>
      <c r="AQG82" s="1"/>
      <c r="AQH82" s="1"/>
      <c r="AQI82" s="1"/>
      <c r="AQJ82" s="1"/>
      <c r="AQK82" s="1"/>
      <c r="AQL82" s="1"/>
      <c r="AQM82" s="1"/>
      <c r="AQN82" s="1"/>
      <c r="AQO82" s="1"/>
      <c r="AQP82" s="1"/>
      <c r="AQQ82" s="1"/>
      <c r="AQR82" s="1"/>
      <c r="AQS82" s="1"/>
      <c r="AQT82" s="1"/>
      <c r="AQU82" s="1"/>
      <c r="AQV82" s="1"/>
      <c r="AQW82" s="1"/>
      <c r="AQX82" s="1"/>
      <c r="AQY82" s="1"/>
      <c r="AQZ82" s="1"/>
      <c r="ARA82" s="1"/>
      <c r="ARB82" s="1"/>
      <c r="ARC82" s="1"/>
      <c r="ARD82" s="1"/>
      <c r="ARE82" s="1"/>
      <c r="ARF82" s="1"/>
      <c r="ARG82" s="1"/>
      <c r="ARH82" s="1"/>
      <c r="ARI82" s="1"/>
      <c r="ARJ82" s="1"/>
      <c r="ARK82" s="1"/>
      <c r="ARL82" s="1"/>
      <c r="ARM82" s="1"/>
      <c r="ARN82" s="1"/>
      <c r="ARO82" s="1"/>
      <c r="ARP82" s="1"/>
      <c r="ARQ82" s="1"/>
      <c r="ARR82" s="1"/>
      <c r="ARS82" s="1"/>
      <c r="ART82" s="1"/>
      <c r="ARU82" s="1"/>
      <c r="ARV82" s="1"/>
      <c r="ARW82" s="1"/>
      <c r="ARX82" s="1"/>
      <c r="ARY82" s="1"/>
      <c r="ARZ82" s="1"/>
      <c r="ASA82" s="1"/>
      <c r="ASB82" s="1"/>
      <c r="ASC82" s="1"/>
      <c r="ASD82" s="1"/>
      <c r="ASE82" s="1"/>
      <c r="ASF82" s="1"/>
      <c r="ASG82" s="1"/>
      <c r="ASH82" s="1"/>
      <c r="ASI82" s="1"/>
      <c r="ASJ82" s="1"/>
      <c r="ASK82" s="1"/>
      <c r="ASL82" s="1"/>
      <c r="ASM82" s="1"/>
      <c r="ASN82" s="1"/>
      <c r="ASO82" s="1"/>
      <c r="ASP82" s="1"/>
      <c r="ASQ82" s="1"/>
      <c r="ASR82" s="1"/>
      <c r="ASS82" s="1"/>
      <c r="AST82" s="1"/>
      <c r="ASU82" s="1"/>
      <c r="ASV82" s="1"/>
      <c r="ASW82" s="1"/>
      <c r="ASX82" s="1"/>
      <c r="ASY82" s="1"/>
      <c r="ASZ82" s="1"/>
      <c r="ATA82" s="1"/>
      <c r="ATB82" s="1"/>
      <c r="ATC82" s="1"/>
      <c r="ATD82" s="1"/>
      <c r="ATE82" s="1"/>
      <c r="ATF82" s="1"/>
      <c r="ATG82" s="1"/>
      <c r="ATH82" s="1"/>
      <c r="ATI82" s="1"/>
      <c r="ATJ82" s="1"/>
      <c r="ATK82" s="1"/>
      <c r="ATL82" s="1"/>
      <c r="ATM82" s="1"/>
      <c r="ATN82" s="1"/>
      <c r="ATO82" s="1"/>
      <c r="ATP82" s="1"/>
      <c r="ATQ82" s="1"/>
      <c r="ATR82" s="1"/>
      <c r="ATS82" s="1"/>
      <c r="ATT82" s="1"/>
      <c r="ATU82" s="1"/>
      <c r="ATV82" s="1"/>
      <c r="ATW82" s="1"/>
      <c r="ATX82" s="1"/>
      <c r="ATY82" s="1"/>
      <c r="ATZ82" s="1"/>
      <c r="AUA82" s="1"/>
      <c r="AUB82" s="1"/>
      <c r="AUC82" s="1"/>
      <c r="AUD82" s="1"/>
      <c r="AUE82" s="1"/>
      <c r="AUF82" s="1"/>
      <c r="AUG82" s="1"/>
      <c r="AUH82" s="1"/>
      <c r="AUI82" s="1"/>
      <c r="AUJ82" s="1"/>
      <c r="AUK82" s="1"/>
      <c r="AUL82" s="1"/>
      <c r="AUM82" s="1"/>
      <c r="AUN82" s="1"/>
      <c r="AUO82" s="1"/>
      <c r="AUP82" s="1"/>
      <c r="AUQ82" s="1"/>
      <c r="AUR82" s="1"/>
      <c r="AUS82" s="1"/>
      <c r="AUT82" s="1"/>
      <c r="AUU82" s="1"/>
      <c r="AUV82" s="1"/>
      <c r="AUW82" s="1"/>
      <c r="AUX82" s="1"/>
      <c r="AUY82" s="1"/>
      <c r="AUZ82" s="1"/>
      <c r="AVA82" s="1"/>
      <c r="AVB82" s="1"/>
      <c r="AVC82" s="1"/>
      <c r="AVD82" s="1"/>
      <c r="AVE82" s="1"/>
      <c r="AVF82" s="1"/>
      <c r="AVG82" s="1"/>
      <c r="AVH82" s="1"/>
      <c r="AVI82" s="1"/>
      <c r="AVJ82" s="1"/>
      <c r="AVK82" s="1"/>
      <c r="AVL82" s="1"/>
      <c r="AVM82" s="1"/>
      <c r="AVN82" s="1"/>
      <c r="AVO82" s="1"/>
      <c r="AVP82" s="1"/>
      <c r="AVQ82" s="1"/>
      <c r="AVR82" s="1"/>
      <c r="AVS82" s="1"/>
      <c r="AVT82" s="1"/>
      <c r="AVU82" s="1"/>
      <c r="AVV82" s="1"/>
      <c r="AVW82" s="1"/>
      <c r="AVX82" s="1"/>
      <c r="AVY82" s="1"/>
      <c r="AVZ82" s="1"/>
      <c r="AWA82" s="1"/>
      <c r="AWB82" s="1"/>
      <c r="AWC82" s="1"/>
      <c r="AWD82" s="1"/>
      <c r="AWE82" s="1"/>
      <c r="AWF82" s="1"/>
      <c r="AWG82" s="1"/>
      <c r="AWH82" s="1"/>
      <c r="AWI82" s="1"/>
      <c r="AWJ82" s="1"/>
      <c r="AWK82" s="1"/>
      <c r="AWL82" s="1"/>
      <c r="AWM82" s="1"/>
      <c r="AWN82" s="1"/>
      <c r="AWO82" s="1"/>
      <c r="AWP82" s="1"/>
      <c r="AWQ82" s="1"/>
      <c r="AWR82" s="1"/>
      <c r="AWS82" s="1"/>
      <c r="AWT82" s="1"/>
      <c r="AWU82" s="1"/>
      <c r="AWV82" s="1"/>
      <c r="AWW82" s="1"/>
      <c r="AWX82" s="1"/>
      <c r="AWY82" s="1"/>
      <c r="AWZ82" s="1"/>
      <c r="AXA82" s="1"/>
      <c r="AXB82" s="1"/>
      <c r="AXC82" s="1"/>
      <c r="AXD82" s="1"/>
      <c r="AXE82" s="1"/>
      <c r="AXF82" s="1"/>
      <c r="AXG82" s="1"/>
      <c r="AXH82" s="1"/>
      <c r="AXI82" s="1"/>
      <c r="AXJ82" s="1"/>
      <c r="AXK82" s="1"/>
      <c r="AXL82" s="1"/>
      <c r="AXM82" s="1"/>
      <c r="AXN82" s="1"/>
      <c r="AXO82" s="1"/>
      <c r="AXP82" s="1"/>
      <c r="AXQ82" s="1"/>
      <c r="AXR82" s="1"/>
      <c r="AXS82" s="1"/>
      <c r="AXT82" s="1"/>
      <c r="AXU82" s="1"/>
      <c r="AXV82" s="1"/>
      <c r="AXW82" s="1"/>
      <c r="AXX82" s="1"/>
      <c r="AXY82" s="1"/>
      <c r="AXZ82" s="1"/>
      <c r="AYA82" s="1"/>
      <c r="AYB82" s="1"/>
      <c r="AYC82" s="1"/>
      <c r="AYD82" s="1"/>
      <c r="AYE82" s="1"/>
      <c r="AYF82" s="1"/>
      <c r="AYG82" s="1"/>
      <c r="AYH82" s="1"/>
      <c r="AYI82" s="1"/>
      <c r="AYJ82" s="1"/>
      <c r="AYK82" s="1"/>
      <c r="AYL82" s="1"/>
      <c r="AYM82" s="1"/>
      <c r="AYN82" s="1"/>
      <c r="AYO82" s="1"/>
      <c r="AYP82" s="1"/>
      <c r="AYQ82" s="1"/>
      <c r="AYR82" s="1"/>
      <c r="AYS82" s="1"/>
      <c r="AYT82" s="1"/>
      <c r="AYU82" s="1"/>
      <c r="AYV82" s="1"/>
      <c r="AYW82" s="1"/>
      <c r="AYX82" s="1"/>
      <c r="AYY82" s="1"/>
      <c r="AYZ82" s="1"/>
      <c r="AZA82" s="1"/>
      <c r="AZB82" s="1"/>
      <c r="AZC82" s="1"/>
      <c r="AZD82" s="1"/>
      <c r="AZE82" s="1"/>
      <c r="AZF82" s="1"/>
      <c r="AZG82" s="1"/>
      <c r="AZH82" s="1"/>
      <c r="AZI82" s="1"/>
      <c r="AZJ82" s="1"/>
      <c r="AZK82" s="1"/>
      <c r="AZL82" s="1"/>
      <c r="AZM82" s="1"/>
      <c r="AZN82" s="1"/>
      <c r="AZO82" s="1"/>
      <c r="AZP82" s="1"/>
      <c r="AZQ82" s="1"/>
      <c r="AZR82" s="1"/>
      <c r="AZS82" s="1"/>
      <c r="AZT82" s="1"/>
      <c r="AZU82" s="1"/>
      <c r="AZV82" s="1"/>
      <c r="AZW82" s="1"/>
      <c r="AZX82" s="1"/>
      <c r="AZY82" s="1"/>
      <c r="AZZ82" s="1"/>
      <c r="BAA82" s="1"/>
      <c r="BAB82" s="1"/>
      <c r="BAC82" s="1"/>
      <c r="BAD82" s="1"/>
      <c r="BAE82" s="1"/>
      <c r="BAF82" s="1"/>
      <c r="BAG82" s="1"/>
      <c r="BAH82" s="1"/>
      <c r="BAI82" s="1"/>
      <c r="BAJ82" s="1"/>
      <c r="BAK82" s="1"/>
      <c r="BAL82" s="1"/>
      <c r="BAM82" s="1"/>
      <c r="BAN82" s="1"/>
      <c r="BAO82" s="1"/>
      <c r="BAP82" s="1"/>
      <c r="BAQ82" s="1"/>
      <c r="BAR82" s="1"/>
      <c r="BAS82" s="1"/>
      <c r="BAT82" s="1"/>
      <c r="BAU82" s="1"/>
      <c r="BAV82" s="1"/>
      <c r="BAW82" s="1"/>
      <c r="BAX82" s="1"/>
      <c r="BAY82" s="1"/>
      <c r="BAZ82" s="1"/>
      <c r="BBA82" s="1"/>
      <c r="BBB82" s="1"/>
      <c r="BBC82" s="1"/>
      <c r="BBD82" s="1"/>
      <c r="BBE82" s="1"/>
      <c r="BBF82" s="1"/>
      <c r="BBG82" s="1"/>
      <c r="BBH82" s="1"/>
      <c r="BBI82" s="1"/>
      <c r="BBJ82" s="1"/>
      <c r="BBK82" s="1"/>
      <c r="BBL82" s="1"/>
      <c r="BBM82" s="1"/>
      <c r="BBN82" s="1"/>
      <c r="BBO82" s="1"/>
      <c r="BBP82" s="1"/>
      <c r="BBQ82" s="1"/>
      <c r="BBR82" s="1"/>
      <c r="BBS82" s="1"/>
      <c r="BBT82" s="1"/>
      <c r="BBU82" s="1"/>
      <c r="BBV82" s="1"/>
      <c r="BBW82" s="1"/>
      <c r="BBX82" s="1"/>
      <c r="BBY82" s="1"/>
      <c r="BBZ82" s="1"/>
      <c r="BCA82" s="1"/>
      <c r="BCB82" s="1"/>
      <c r="BCC82" s="1"/>
      <c r="BCD82" s="1"/>
      <c r="BCE82" s="1"/>
      <c r="BCF82" s="1"/>
      <c r="BCG82" s="1"/>
      <c r="BCH82" s="1"/>
      <c r="BCI82" s="1"/>
      <c r="BCJ82" s="1"/>
      <c r="BCK82" s="1"/>
      <c r="BCL82" s="1"/>
      <c r="BCM82" s="1"/>
      <c r="BCN82" s="1"/>
      <c r="BCO82" s="1"/>
      <c r="BCP82" s="1"/>
      <c r="BCQ82" s="1"/>
      <c r="BCR82" s="1"/>
      <c r="BCS82" s="1"/>
      <c r="BCT82" s="1"/>
      <c r="BCU82" s="1"/>
      <c r="BCV82" s="1"/>
      <c r="BCW82" s="1"/>
      <c r="BCX82" s="1"/>
      <c r="BCY82" s="1"/>
      <c r="BCZ82" s="1"/>
      <c r="BDA82" s="1"/>
      <c r="BDB82" s="1"/>
      <c r="BDC82" s="1"/>
      <c r="BDD82" s="1"/>
      <c r="BDE82" s="1"/>
      <c r="BDF82" s="1"/>
      <c r="BDG82" s="1"/>
      <c r="BDH82" s="1"/>
      <c r="BDI82" s="1"/>
      <c r="BDJ82" s="1"/>
      <c r="BDK82" s="1"/>
      <c r="BDL82" s="1"/>
      <c r="BDM82" s="1"/>
      <c r="BDN82" s="1"/>
      <c r="BDO82" s="1"/>
      <c r="BDP82" s="1"/>
      <c r="BDQ82" s="1"/>
      <c r="BDR82" s="1"/>
      <c r="BDS82" s="1"/>
      <c r="BDT82" s="1"/>
      <c r="BDU82" s="1"/>
      <c r="BDV82" s="1"/>
      <c r="BDW82" s="1"/>
      <c r="BDX82" s="1"/>
      <c r="BDY82" s="1"/>
      <c r="BDZ82" s="1"/>
      <c r="BEA82" s="1"/>
      <c r="BEB82" s="1"/>
      <c r="BEC82" s="1"/>
      <c r="BED82" s="1"/>
      <c r="BEE82" s="1"/>
      <c r="BEF82" s="1"/>
      <c r="BEG82" s="1"/>
      <c r="BEH82" s="1"/>
      <c r="BEI82" s="1"/>
      <c r="BEJ82" s="1"/>
      <c r="BEK82" s="1"/>
      <c r="BEL82" s="1"/>
      <c r="BEM82" s="1"/>
      <c r="BEN82" s="1"/>
      <c r="BEO82" s="1"/>
      <c r="BEP82" s="1"/>
      <c r="BEQ82" s="1"/>
      <c r="BER82" s="1"/>
      <c r="BES82" s="1"/>
      <c r="BET82" s="1"/>
      <c r="BEU82" s="1"/>
      <c r="BEV82" s="1"/>
      <c r="BEW82" s="1"/>
      <c r="BEX82" s="1"/>
      <c r="BEY82" s="1"/>
      <c r="BEZ82" s="1"/>
      <c r="BFA82" s="1"/>
      <c r="BFB82" s="1"/>
      <c r="BFC82" s="1"/>
      <c r="BFD82" s="1"/>
      <c r="BFE82" s="1"/>
      <c r="BFF82" s="1"/>
      <c r="BFG82" s="1"/>
      <c r="BFH82" s="1"/>
      <c r="BFI82" s="1"/>
      <c r="BFJ82" s="1"/>
      <c r="BFK82" s="1"/>
      <c r="BFL82" s="1"/>
      <c r="BFM82" s="1"/>
      <c r="BFN82" s="1"/>
      <c r="BFO82" s="1"/>
      <c r="BFP82" s="1"/>
      <c r="BFQ82" s="1"/>
      <c r="BFR82" s="1"/>
      <c r="BFS82" s="1"/>
      <c r="BFT82" s="1"/>
      <c r="BFU82" s="1"/>
      <c r="BFV82" s="1"/>
      <c r="BFW82" s="1"/>
      <c r="BFX82" s="1"/>
      <c r="BFY82" s="1"/>
      <c r="BFZ82" s="1"/>
      <c r="BGA82" s="1"/>
      <c r="BGB82" s="1"/>
      <c r="BGC82" s="1"/>
      <c r="BGD82" s="1"/>
      <c r="BGE82" s="1"/>
      <c r="BGF82" s="1"/>
      <c r="BGG82" s="1"/>
      <c r="BGH82" s="1"/>
      <c r="BGI82" s="1"/>
      <c r="BGJ82" s="1"/>
      <c r="BGK82" s="1"/>
      <c r="BGL82" s="1"/>
      <c r="BGM82" s="1"/>
      <c r="BGN82" s="1"/>
      <c r="BGO82" s="1"/>
      <c r="BGP82" s="1"/>
      <c r="BGQ82" s="1"/>
      <c r="BGR82" s="1"/>
      <c r="BGS82" s="1"/>
      <c r="BGT82" s="1"/>
      <c r="BGU82" s="1"/>
      <c r="BGV82" s="1"/>
      <c r="BGW82" s="1"/>
      <c r="BGX82" s="1"/>
      <c r="BGY82" s="1"/>
      <c r="BGZ82" s="1"/>
      <c r="BHA82" s="1"/>
      <c r="BHB82" s="1"/>
      <c r="BHC82" s="1"/>
      <c r="BHD82" s="1"/>
      <c r="BHE82" s="1"/>
      <c r="BHF82" s="1"/>
      <c r="BHG82" s="1"/>
      <c r="BHH82" s="1"/>
      <c r="BHI82" s="1"/>
      <c r="BHJ82" s="1"/>
      <c r="BHK82" s="1"/>
      <c r="BHL82" s="1"/>
      <c r="BHM82" s="1"/>
      <c r="BHN82" s="1"/>
      <c r="BHO82" s="1"/>
      <c r="BHP82" s="1"/>
      <c r="BHQ82" s="1"/>
      <c r="BHR82" s="1"/>
      <c r="BHS82" s="1"/>
      <c r="BHT82" s="1"/>
      <c r="BHU82" s="1"/>
      <c r="BHV82" s="1"/>
      <c r="BHW82" s="1"/>
      <c r="BHX82" s="1"/>
      <c r="BHY82" s="1"/>
      <c r="BHZ82" s="1"/>
      <c r="BIA82" s="1"/>
      <c r="BIB82" s="1"/>
      <c r="BIC82" s="1"/>
      <c r="BID82" s="1"/>
      <c r="BIE82" s="1"/>
      <c r="BIF82" s="1"/>
      <c r="BIG82" s="1"/>
      <c r="BIH82" s="1"/>
      <c r="BII82" s="1"/>
      <c r="BIJ82" s="1"/>
      <c r="BIK82" s="1"/>
      <c r="BIL82" s="1"/>
      <c r="BIM82" s="1"/>
      <c r="BIN82" s="1"/>
      <c r="BIO82" s="1"/>
      <c r="BIP82" s="1"/>
      <c r="BIQ82" s="1"/>
      <c r="BIR82" s="1"/>
      <c r="BIS82" s="1"/>
      <c r="BIT82" s="1"/>
      <c r="BIU82" s="1"/>
      <c r="BIV82" s="1"/>
      <c r="BIW82" s="1"/>
      <c r="BIX82" s="1"/>
      <c r="BIY82" s="1"/>
      <c r="BIZ82" s="1"/>
      <c r="BJA82" s="1"/>
      <c r="BJB82" s="1"/>
      <c r="BJC82" s="1"/>
      <c r="BJD82" s="1"/>
      <c r="BJE82" s="1"/>
      <c r="BJF82" s="1"/>
      <c r="BJG82" s="1"/>
      <c r="BJH82" s="1"/>
      <c r="BJI82" s="1"/>
      <c r="BJJ82" s="1"/>
      <c r="BJK82" s="1"/>
      <c r="BJL82" s="1"/>
      <c r="BJM82" s="1"/>
      <c r="BJN82" s="1"/>
      <c r="BJO82" s="1"/>
      <c r="BJP82" s="1"/>
      <c r="BJQ82" s="1"/>
      <c r="BJR82" s="1"/>
      <c r="BJS82" s="1"/>
      <c r="BJT82" s="1"/>
      <c r="BJU82" s="1"/>
      <c r="BJV82" s="1"/>
      <c r="BJW82" s="1"/>
      <c r="BJX82" s="1"/>
      <c r="BJY82" s="1"/>
      <c r="BJZ82" s="1"/>
      <c r="BKA82" s="1"/>
      <c r="BKB82" s="1"/>
      <c r="BKC82" s="1"/>
      <c r="BKD82" s="1"/>
      <c r="BKE82" s="1"/>
      <c r="BKF82" s="1"/>
      <c r="BKG82" s="1"/>
      <c r="BKH82" s="1"/>
      <c r="BKI82" s="1"/>
      <c r="BKJ82" s="1"/>
      <c r="BKK82" s="1"/>
      <c r="BKL82" s="1"/>
      <c r="BKM82" s="1"/>
      <c r="BKN82" s="1"/>
      <c r="BKO82" s="1"/>
      <c r="BKP82" s="1"/>
      <c r="BKQ82" s="1"/>
      <c r="BKR82" s="1"/>
      <c r="BKS82" s="1"/>
      <c r="BKT82" s="1"/>
      <c r="BKU82" s="1"/>
      <c r="BKV82" s="1"/>
      <c r="BKW82" s="1"/>
      <c r="BKX82" s="1"/>
      <c r="BKY82" s="1"/>
      <c r="BKZ82" s="1"/>
      <c r="BLA82" s="1"/>
      <c r="BLB82" s="1"/>
      <c r="BLC82" s="1"/>
      <c r="BLD82" s="1"/>
      <c r="BLE82" s="1"/>
      <c r="BLF82" s="1"/>
      <c r="BLG82" s="1"/>
      <c r="BLH82" s="1"/>
      <c r="BLI82" s="1"/>
      <c r="BLJ82" s="1"/>
      <c r="BLK82" s="1"/>
      <c r="BLL82" s="1"/>
      <c r="BLM82" s="1"/>
      <c r="BLN82" s="1"/>
      <c r="BLO82" s="1"/>
      <c r="BLP82" s="1"/>
      <c r="BLQ82" s="1"/>
      <c r="BLR82" s="1"/>
      <c r="BLS82" s="1"/>
      <c r="BLT82" s="1"/>
      <c r="BLU82" s="1"/>
      <c r="BLV82" s="1"/>
      <c r="BLW82" s="1"/>
      <c r="BLX82" s="1"/>
      <c r="BLY82" s="1"/>
      <c r="BLZ82" s="1"/>
      <c r="BMA82" s="1"/>
      <c r="BMB82" s="1"/>
      <c r="BMC82" s="1"/>
      <c r="BMD82" s="1"/>
      <c r="BME82" s="1"/>
      <c r="BMF82" s="1"/>
      <c r="BMG82" s="1"/>
      <c r="BMH82" s="1"/>
      <c r="BMI82" s="1"/>
      <c r="BMJ82" s="1"/>
      <c r="BMK82" s="1"/>
      <c r="BML82" s="1"/>
      <c r="BMM82" s="1"/>
      <c r="BMN82" s="1"/>
      <c r="BMO82" s="1"/>
      <c r="BMP82" s="1"/>
      <c r="BMQ82" s="1"/>
      <c r="BMR82" s="1"/>
      <c r="BMS82" s="1"/>
      <c r="BMT82" s="1"/>
      <c r="BMU82" s="1"/>
      <c r="BMV82" s="1"/>
      <c r="BMW82" s="1"/>
      <c r="BMX82" s="1"/>
      <c r="BMY82" s="1"/>
      <c r="BMZ82" s="1"/>
      <c r="BNA82" s="1"/>
      <c r="BNB82" s="1"/>
      <c r="BNC82" s="1"/>
      <c r="BND82" s="1"/>
      <c r="BNE82" s="1"/>
      <c r="BNF82" s="1"/>
      <c r="BNG82" s="1"/>
      <c r="BNH82" s="1"/>
      <c r="BNI82" s="1"/>
      <c r="BNJ82" s="1"/>
      <c r="BNK82" s="1"/>
      <c r="BNL82" s="1"/>
      <c r="BNM82" s="1"/>
      <c r="BNN82" s="1"/>
      <c r="BNO82" s="1"/>
      <c r="BNP82" s="1"/>
      <c r="BNQ82" s="1"/>
      <c r="BNR82" s="1"/>
      <c r="BNS82" s="1"/>
      <c r="BNT82" s="1"/>
      <c r="BNU82" s="1"/>
      <c r="BNV82" s="1"/>
      <c r="BNW82" s="1"/>
      <c r="BNX82" s="1"/>
      <c r="BNY82" s="1"/>
      <c r="BNZ82" s="1"/>
      <c r="BOA82" s="1"/>
      <c r="BOB82" s="1"/>
      <c r="BOC82" s="1"/>
      <c r="BOD82" s="1"/>
      <c r="BOE82" s="1"/>
      <c r="BOF82" s="1"/>
      <c r="BOG82" s="1"/>
      <c r="BOH82" s="1"/>
      <c r="BOI82" s="1"/>
      <c r="BOJ82" s="1"/>
      <c r="BOK82" s="1"/>
      <c r="BOL82" s="1"/>
      <c r="BOM82" s="1"/>
      <c r="BON82" s="1"/>
      <c r="BOO82" s="1"/>
      <c r="BOP82" s="1"/>
      <c r="BOQ82" s="1"/>
      <c r="BOR82" s="1"/>
      <c r="BOS82" s="1"/>
      <c r="BOT82" s="1"/>
      <c r="BOU82" s="1"/>
      <c r="BOV82" s="1"/>
      <c r="BOW82" s="1"/>
      <c r="BOX82" s="1"/>
      <c r="BOY82" s="1"/>
      <c r="BOZ82" s="1"/>
      <c r="BPA82" s="1"/>
      <c r="BPB82" s="1"/>
      <c r="BPC82" s="1"/>
      <c r="BPD82" s="1"/>
      <c r="BPE82" s="1"/>
      <c r="BPF82" s="1"/>
      <c r="BPG82" s="1"/>
      <c r="BPH82" s="1"/>
      <c r="BPI82" s="1"/>
      <c r="BPJ82" s="1"/>
      <c r="BPK82" s="1"/>
      <c r="BPL82" s="1"/>
      <c r="BPM82" s="1"/>
      <c r="BPN82" s="1"/>
      <c r="BPO82" s="1"/>
      <c r="BPP82" s="1"/>
      <c r="BPQ82" s="1"/>
      <c r="BPR82" s="1"/>
      <c r="BPS82" s="1"/>
      <c r="BPT82" s="1"/>
      <c r="BPU82" s="1"/>
      <c r="BPV82" s="1"/>
      <c r="BPW82" s="1"/>
      <c r="BPX82" s="1"/>
      <c r="BPY82" s="1"/>
      <c r="BPZ82" s="1"/>
      <c r="BQA82" s="1"/>
      <c r="BQB82" s="1"/>
      <c r="BQC82" s="1"/>
      <c r="BQD82" s="1"/>
      <c r="BQE82" s="1"/>
      <c r="BQF82" s="1"/>
      <c r="BQG82" s="1"/>
      <c r="BQH82" s="1"/>
      <c r="BQI82" s="1"/>
      <c r="BQJ82" s="1"/>
      <c r="BQK82" s="1"/>
      <c r="BQL82" s="1"/>
      <c r="BQM82" s="1"/>
      <c r="BQN82" s="1"/>
      <c r="BQO82" s="1"/>
      <c r="BQP82" s="1"/>
      <c r="BQQ82" s="1"/>
      <c r="BQR82" s="1"/>
      <c r="BQS82" s="1"/>
      <c r="BQT82" s="1"/>
      <c r="BQU82" s="1"/>
      <c r="BQV82" s="1"/>
      <c r="BQW82" s="1"/>
      <c r="BQX82" s="1"/>
      <c r="BQY82" s="1"/>
      <c r="BQZ82" s="1"/>
      <c r="BRA82" s="1"/>
      <c r="BRB82" s="1"/>
      <c r="BRC82" s="1"/>
      <c r="BRD82" s="1"/>
      <c r="BRE82" s="1"/>
      <c r="BRF82" s="1"/>
      <c r="BRG82" s="1"/>
      <c r="BRH82" s="1"/>
      <c r="BRI82" s="1"/>
      <c r="BRJ82" s="1"/>
      <c r="BRK82" s="1"/>
      <c r="BRL82" s="1"/>
      <c r="BRM82" s="1"/>
      <c r="BRN82" s="1"/>
      <c r="BRO82" s="1"/>
      <c r="BRP82" s="1"/>
      <c r="BRQ82" s="1"/>
      <c r="BRR82" s="1"/>
      <c r="BRS82" s="1"/>
      <c r="BRT82" s="1"/>
      <c r="BRU82" s="1"/>
      <c r="BRV82" s="1"/>
      <c r="BRW82" s="1"/>
      <c r="BRX82" s="1"/>
      <c r="BRY82" s="1"/>
      <c r="BRZ82" s="1"/>
      <c r="BSA82" s="1"/>
      <c r="BSB82" s="1"/>
      <c r="BSC82" s="1"/>
      <c r="BSD82" s="1"/>
      <c r="BSE82" s="1"/>
      <c r="BSF82" s="1"/>
      <c r="BSG82" s="1"/>
      <c r="BSH82" s="1"/>
      <c r="BSI82" s="1"/>
      <c r="BSJ82" s="1"/>
      <c r="BSK82" s="1"/>
      <c r="BSL82" s="1"/>
      <c r="BSM82" s="1"/>
      <c r="BSN82" s="1"/>
      <c r="BSO82" s="1"/>
      <c r="BSP82" s="1"/>
      <c r="BSQ82" s="1"/>
      <c r="BSR82" s="1"/>
      <c r="BSS82" s="1"/>
      <c r="BST82" s="1"/>
      <c r="BSU82" s="1"/>
      <c r="BSV82" s="1"/>
      <c r="BSW82" s="1"/>
      <c r="BSX82" s="1"/>
      <c r="BSY82" s="1"/>
      <c r="BSZ82" s="1"/>
      <c r="BTA82" s="1"/>
      <c r="BTB82" s="1"/>
      <c r="BTC82" s="1"/>
      <c r="BTD82" s="1"/>
      <c r="BTE82" s="1"/>
      <c r="BTF82" s="1"/>
      <c r="BTG82" s="1"/>
      <c r="BTH82" s="1"/>
      <c r="BTI82" s="1"/>
      <c r="BTJ82" s="1"/>
      <c r="BTK82" s="1"/>
      <c r="BTL82" s="1"/>
      <c r="BTM82" s="1"/>
      <c r="BTN82" s="1"/>
      <c r="BTO82" s="1"/>
      <c r="BTP82" s="1"/>
      <c r="BTQ82" s="1"/>
      <c r="BTR82" s="1"/>
      <c r="BTS82" s="1"/>
      <c r="BTT82" s="1"/>
      <c r="BTU82" s="1"/>
      <c r="BTV82" s="1"/>
      <c r="BTW82" s="1"/>
      <c r="BTX82" s="1"/>
      <c r="BTY82" s="1"/>
      <c r="BTZ82" s="1"/>
      <c r="BUA82" s="1"/>
      <c r="BUB82" s="1"/>
      <c r="BUC82" s="1"/>
      <c r="BUD82" s="1"/>
      <c r="BUE82" s="1"/>
      <c r="BUF82" s="1"/>
      <c r="BUG82" s="1"/>
      <c r="BUH82" s="1"/>
      <c r="BUI82" s="1"/>
      <c r="BUJ82" s="1"/>
      <c r="BUK82" s="1"/>
      <c r="BUL82" s="1"/>
      <c r="BUM82" s="1"/>
      <c r="BUN82" s="1"/>
      <c r="BUO82" s="1"/>
      <c r="BUP82" s="1"/>
      <c r="BUQ82" s="1"/>
      <c r="BUR82" s="1"/>
      <c r="BUS82" s="1"/>
      <c r="BUT82" s="1"/>
      <c r="BUU82" s="1"/>
      <c r="BUV82" s="1"/>
      <c r="BUW82" s="1"/>
      <c r="BUX82" s="1"/>
      <c r="BUY82" s="1"/>
      <c r="BUZ82" s="1"/>
      <c r="BVA82" s="1"/>
      <c r="BVB82" s="1"/>
      <c r="BVC82" s="1"/>
      <c r="BVD82" s="1"/>
      <c r="BVE82" s="1"/>
      <c r="BVF82" s="1"/>
      <c r="BVG82" s="1"/>
      <c r="BVH82" s="1"/>
      <c r="BVI82" s="1"/>
      <c r="BVJ82" s="1"/>
      <c r="BVK82" s="1"/>
      <c r="BVL82" s="1"/>
      <c r="BVM82" s="1"/>
      <c r="BVN82" s="1"/>
      <c r="BVO82" s="1"/>
      <c r="BVP82" s="1"/>
      <c r="BVQ82" s="1"/>
      <c r="BVR82" s="1"/>
      <c r="BVS82" s="1"/>
      <c r="BVT82" s="1"/>
      <c r="BVU82" s="1"/>
      <c r="BVV82" s="1"/>
      <c r="BVW82" s="1"/>
      <c r="BVX82" s="1"/>
      <c r="BVY82" s="1"/>
      <c r="BVZ82" s="1"/>
      <c r="BWA82" s="1"/>
      <c r="BWB82" s="1"/>
      <c r="BWC82" s="1"/>
      <c r="BWD82" s="1"/>
      <c r="BWE82" s="1"/>
      <c r="BWF82" s="1"/>
      <c r="BWG82" s="1"/>
      <c r="BWH82" s="1"/>
      <c r="BWI82" s="1"/>
      <c r="BWJ82" s="1"/>
      <c r="BWK82" s="1"/>
      <c r="BWL82" s="1"/>
      <c r="BWM82" s="1"/>
      <c r="BWN82" s="1"/>
      <c r="BWO82" s="1"/>
      <c r="BWP82" s="1"/>
      <c r="BWQ82" s="1"/>
      <c r="BWR82" s="1"/>
      <c r="BWS82" s="1"/>
      <c r="BWT82" s="1"/>
      <c r="BWU82" s="1"/>
      <c r="BWV82" s="1"/>
      <c r="BWW82" s="1"/>
      <c r="BWX82" s="1"/>
      <c r="BWY82" s="1"/>
      <c r="BWZ82" s="1"/>
      <c r="BXA82" s="1"/>
      <c r="BXB82" s="1"/>
      <c r="BXC82" s="1"/>
      <c r="BXD82" s="1"/>
      <c r="BXE82" s="1"/>
      <c r="BXF82" s="1"/>
      <c r="BXG82" s="1"/>
      <c r="BXH82" s="1"/>
      <c r="BXI82" s="1"/>
      <c r="BXJ82" s="1"/>
      <c r="BXK82" s="1"/>
      <c r="BXL82" s="1"/>
      <c r="BXM82" s="1"/>
      <c r="BXN82" s="1"/>
      <c r="BXO82" s="1"/>
      <c r="BXP82" s="1"/>
      <c r="BXQ82" s="1"/>
      <c r="BXR82" s="1"/>
      <c r="BXS82" s="1"/>
      <c r="BXT82" s="1"/>
      <c r="BXU82" s="1"/>
      <c r="BXV82" s="1"/>
      <c r="BXW82" s="1"/>
      <c r="BXX82" s="1"/>
      <c r="BXY82" s="1"/>
      <c r="BXZ82" s="1"/>
      <c r="BYA82" s="1"/>
      <c r="BYB82" s="1"/>
      <c r="BYC82" s="1"/>
      <c r="BYD82" s="1"/>
      <c r="BYE82" s="1"/>
      <c r="BYF82" s="1"/>
      <c r="BYG82" s="1"/>
      <c r="BYH82" s="1"/>
      <c r="BYI82" s="1"/>
      <c r="BYJ82" s="1"/>
      <c r="BYK82" s="1"/>
      <c r="BYL82" s="1"/>
      <c r="BYM82" s="1"/>
      <c r="BYN82" s="1"/>
      <c r="BYO82" s="1"/>
      <c r="BYP82" s="1"/>
      <c r="BYQ82" s="1"/>
      <c r="BYR82" s="1"/>
      <c r="BYS82" s="1"/>
      <c r="BYT82" s="1"/>
      <c r="BYU82" s="1"/>
      <c r="BYV82" s="1"/>
      <c r="BYW82" s="1"/>
      <c r="BYX82" s="1"/>
      <c r="BYY82" s="1"/>
      <c r="BYZ82" s="1"/>
      <c r="BZA82" s="1"/>
      <c r="BZB82" s="1"/>
      <c r="BZC82" s="1"/>
      <c r="BZD82" s="1"/>
      <c r="BZE82" s="1"/>
      <c r="BZF82" s="1"/>
      <c r="BZG82" s="1"/>
      <c r="BZH82" s="1"/>
      <c r="BZI82" s="1"/>
      <c r="BZJ82" s="1"/>
      <c r="BZK82" s="1"/>
      <c r="BZL82" s="1"/>
      <c r="BZM82" s="1"/>
      <c r="BZN82" s="1"/>
      <c r="BZO82" s="1"/>
      <c r="BZP82" s="1"/>
      <c r="BZQ82" s="1"/>
      <c r="BZR82" s="1"/>
      <c r="BZS82" s="1"/>
      <c r="BZT82" s="1"/>
      <c r="BZU82" s="1"/>
      <c r="BZV82" s="1"/>
      <c r="BZW82" s="1"/>
      <c r="BZX82" s="1"/>
      <c r="BZY82" s="1"/>
      <c r="BZZ82" s="1"/>
      <c r="CAA82" s="1"/>
      <c r="CAB82" s="1"/>
      <c r="CAC82" s="1"/>
      <c r="CAD82" s="1"/>
      <c r="CAE82" s="1"/>
      <c r="CAF82" s="1"/>
      <c r="CAG82" s="1"/>
      <c r="CAH82" s="1"/>
      <c r="CAI82" s="1"/>
      <c r="CAJ82" s="1"/>
      <c r="CAK82" s="1"/>
      <c r="CAL82" s="1"/>
      <c r="CAM82" s="1"/>
      <c r="CAN82" s="1"/>
      <c r="CAO82" s="1"/>
      <c r="CAP82" s="1"/>
      <c r="CAQ82" s="1"/>
      <c r="CAR82" s="1"/>
      <c r="CAS82" s="1"/>
      <c r="CAT82" s="1"/>
      <c r="CAU82" s="1"/>
      <c r="CAV82" s="1"/>
      <c r="CAW82" s="1"/>
      <c r="CAX82" s="1"/>
      <c r="CAY82" s="1"/>
      <c r="CAZ82" s="1"/>
      <c r="CBA82" s="1"/>
      <c r="CBB82" s="1"/>
      <c r="CBC82" s="1"/>
      <c r="CBD82" s="1"/>
      <c r="CBE82" s="1"/>
      <c r="CBF82" s="1"/>
      <c r="CBG82" s="1"/>
      <c r="CBH82" s="1"/>
      <c r="CBI82" s="1"/>
      <c r="CBJ82" s="1"/>
      <c r="CBK82" s="1"/>
      <c r="CBL82" s="1"/>
      <c r="CBM82" s="1"/>
      <c r="CBN82" s="1"/>
      <c r="CBO82" s="1"/>
      <c r="CBP82" s="1"/>
      <c r="CBQ82" s="1"/>
      <c r="CBR82" s="1"/>
      <c r="CBS82" s="1"/>
      <c r="CBT82" s="1"/>
      <c r="CBU82" s="1"/>
      <c r="CBV82" s="1"/>
      <c r="CBW82" s="1"/>
      <c r="CBX82" s="1"/>
      <c r="CBY82" s="1"/>
      <c r="CBZ82" s="1"/>
      <c r="CCA82" s="1"/>
      <c r="CCB82" s="1"/>
      <c r="CCC82" s="1"/>
      <c r="CCD82" s="1"/>
      <c r="CCE82" s="1"/>
      <c r="CCF82" s="1"/>
      <c r="CCG82" s="1"/>
      <c r="CCH82" s="1"/>
      <c r="CCI82" s="1"/>
      <c r="CCJ82" s="1"/>
      <c r="CCK82" s="1"/>
      <c r="CCL82" s="1"/>
      <c r="CCM82" s="1"/>
      <c r="CCN82" s="1"/>
      <c r="CCO82" s="1"/>
      <c r="CCP82" s="1"/>
      <c r="CCQ82" s="1"/>
      <c r="CCR82" s="1"/>
      <c r="CCS82" s="1"/>
      <c r="CCT82" s="1"/>
      <c r="CCU82" s="1"/>
      <c r="CCV82" s="1"/>
      <c r="CCW82" s="1"/>
      <c r="CCX82" s="1"/>
      <c r="CCY82" s="1"/>
      <c r="CCZ82" s="1"/>
      <c r="CDA82" s="1"/>
      <c r="CDB82" s="1"/>
      <c r="CDC82" s="1"/>
      <c r="CDD82" s="1"/>
      <c r="CDE82" s="1"/>
      <c r="CDF82" s="1"/>
      <c r="CDG82" s="1"/>
      <c r="CDH82" s="1"/>
      <c r="CDI82" s="1"/>
      <c r="CDJ82" s="1"/>
      <c r="CDK82" s="1"/>
      <c r="CDL82" s="1"/>
      <c r="CDM82" s="1"/>
      <c r="CDN82" s="1"/>
      <c r="CDO82" s="1"/>
      <c r="CDP82" s="1"/>
      <c r="CDQ82" s="1"/>
      <c r="CDR82" s="1"/>
      <c r="CDS82" s="1"/>
      <c r="CDT82" s="1"/>
      <c r="CDU82" s="1"/>
      <c r="CDV82" s="1"/>
      <c r="CDW82" s="1"/>
      <c r="CDX82" s="1"/>
      <c r="CDY82" s="1"/>
      <c r="CDZ82" s="1"/>
      <c r="CEA82" s="1"/>
      <c r="CEB82" s="1"/>
      <c r="CEC82" s="1"/>
      <c r="CED82" s="1"/>
      <c r="CEE82" s="1"/>
      <c r="CEF82" s="1"/>
      <c r="CEG82" s="1"/>
      <c r="CEH82" s="1"/>
      <c r="CEI82" s="1"/>
      <c r="CEJ82" s="1"/>
      <c r="CEK82" s="1"/>
      <c r="CEL82" s="1"/>
      <c r="CEM82" s="1"/>
      <c r="CEN82" s="1"/>
      <c r="CEO82" s="1"/>
      <c r="CEP82" s="1"/>
      <c r="CEQ82" s="1"/>
      <c r="CER82" s="1"/>
      <c r="CES82" s="1"/>
      <c r="CET82" s="1"/>
      <c r="CEU82" s="1"/>
      <c r="CEV82" s="1"/>
      <c r="CEW82" s="1"/>
      <c r="CEX82" s="1"/>
      <c r="CEY82" s="1"/>
      <c r="CEZ82" s="1"/>
      <c r="CFA82" s="1"/>
      <c r="CFB82" s="1"/>
      <c r="CFC82" s="1"/>
      <c r="CFD82" s="1"/>
      <c r="CFE82" s="1"/>
      <c r="CFF82" s="1"/>
      <c r="CFG82" s="1"/>
      <c r="CFH82" s="1"/>
      <c r="CFI82" s="1"/>
      <c r="CFJ82" s="1"/>
      <c r="CFK82" s="1"/>
      <c r="CFL82" s="1"/>
      <c r="CFM82" s="1"/>
      <c r="CFN82" s="1"/>
      <c r="CFO82" s="1"/>
      <c r="CFP82" s="1"/>
      <c r="CFQ82" s="1"/>
      <c r="CFR82" s="1"/>
      <c r="CFS82" s="1"/>
      <c r="CFT82" s="1"/>
      <c r="CFU82" s="1"/>
      <c r="CFV82" s="1"/>
      <c r="CFW82" s="1"/>
      <c r="CFX82" s="1"/>
      <c r="CFY82" s="1"/>
      <c r="CFZ82" s="1"/>
      <c r="CGA82" s="1"/>
      <c r="CGB82" s="1"/>
      <c r="CGC82" s="1"/>
      <c r="CGD82" s="1"/>
      <c r="CGE82" s="1"/>
      <c r="CGF82" s="1"/>
      <c r="CGG82" s="1"/>
      <c r="CGH82" s="1"/>
      <c r="CGI82" s="1"/>
      <c r="CGJ82" s="1"/>
      <c r="CGK82" s="1"/>
      <c r="CGL82" s="1"/>
      <c r="CGM82" s="1"/>
      <c r="CGN82" s="1"/>
      <c r="CGO82" s="1"/>
      <c r="CGP82" s="1"/>
      <c r="CGQ82" s="1"/>
      <c r="CGR82" s="1"/>
      <c r="CGS82" s="1"/>
      <c r="CGT82" s="1"/>
      <c r="CGU82" s="1"/>
      <c r="CGV82" s="1"/>
      <c r="CGW82" s="1"/>
      <c r="CGX82" s="1"/>
      <c r="CGY82" s="1"/>
      <c r="CGZ82" s="1"/>
      <c r="CHA82" s="1"/>
      <c r="CHB82" s="1"/>
      <c r="CHC82" s="1"/>
      <c r="CHD82" s="1"/>
      <c r="CHE82" s="1"/>
      <c r="CHF82" s="1"/>
      <c r="CHG82" s="1"/>
      <c r="CHH82" s="1"/>
      <c r="CHI82" s="1"/>
      <c r="CHJ82" s="1"/>
      <c r="CHK82" s="1"/>
      <c r="CHL82" s="1"/>
      <c r="CHM82" s="1"/>
      <c r="CHN82" s="1"/>
      <c r="CHO82" s="1"/>
      <c r="CHP82" s="1"/>
      <c r="CHQ82" s="1"/>
      <c r="CHR82" s="1"/>
      <c r="CHS82" s="1"/>
      <c r="CHT82" s="1"/>
      <c r="CHU82" s="1"/>
      <c r="CHV82" s="1"/>
      <c r="CHW82" s="1"/>
      <c r="CHX82" s="1"/>
      <c r="CHY82" s="1"/>
      <c r="CHZ82" s="1"/>
      <c r="CIA82" s="1"/>
      <c r="CIB82" s="1"/>
      <c r="CIC82" s="1"/>
      <c r="CID82" s="1"/>
      <c r="CIE82" s="1"/>
      <c r="CIF82" s="1"/>
      <c r="CIG82" s="1"/>
      <c r="CIH82" s="1"/>
      <c r="CII82" s="1"/>
      <c r="CIJ82" s="1"/>
      <c r="CIK82" s="1"/>
      <c r="CIL82" s="1"/>
      <c r="CIM82" s="1"/>
      <c r="CIN82" s="1"/>
      <c r="CIO82" s="1"/>
      <c r="CIP82" s="1"/>
      <c r="CIQ82" s="1"/>
      <c r="CIR82" s="1"/>
      <c r="CIS82" s="1"/>
      <c r="CIT82" s="1"/>
      <c r="CIU82" s="1"/>
      <c r="CIV82" s="1"/>
      <c r="CIW82" s="1"/>
      <c r="CIX82" s="1"/>
      <c r="CIY82" s="1"/>
      <c r="CIZ82" s="1"/>
      <c r="CJA82" s="1"/>
      <c r="CJB82" s="1"/>
      <c r="CJC82" s="1"/>
      <c r="CJD82" s="1"/>
      <c r="CJE82" s="1"/>
      <c r="CJF82" s="1"/>
      <c r="CJG82" s="1"/>
      <c r="CJH82" s="1"/>
      <c r="CJI82" s="1"/>
      <c r="CJJ82" s="1"/>
      <c r="CJK82" s="1"/>
      <c r="CJL82" s="1"/>
      <c r="CJM82" s="1"/>
      <c r="CJN82" s="1"/>
      <c r="CJO82" s="1"/>
      <c r="CJP82" s="1"/>
      <c r="CJQ82" s="1"/>
      <c r="CJR82" s="1"/>
      <c r="CJS82" s="1"/>
      <c r="CJT82" s="1"/>
      <c r="CJU82" s="1"/>
      <c r="CJV82" s="1"/>
      <c r="CJW82" s="1"/>
      <c r="CJX82" s="1"/>
      <c r="CJY82" s="1"/>
      <c r="CJZ82" s="1"/>
      <c r="CKA82" s="1"/>
      <c r="CKB82" s="1"/>
      <c r="CKC82" s="1"/>
      <c r="CKD82" s="1"/>
      <c r="CKE82" s="1"/>
      <c r="CKF82" s="1"/>
      <c r="CKG82" s="1"/>
      <c r="CKH82" s="1"/>
      <c r="CKI82" s="1"/>
      <c r="CKJ82" s="1"/>
      <c r="CKK82" s="1"/>
      <c r="CKL82" s="1"/>
      <c r="CKM82" s="1"/>
      <c r="CKN82" s="1"/>
      <c r="CKO82" s="1"/>
      <c r="CKP82" s="1"/>
      <c r="CKQ82" s="1"/>
      <c r="CKR82" s="1"/>
      <c r="CKS82" s="1"/>
      <c r="CKT82" s="1"/>
      <c r="CKU82" s="1"/>
      <c r="CKV82" s="1"/>
      <c r="CKW82" s="1"/>
      <c r="CKX82" s="1"/>
      <c r="CKY82" s="1"/>
      <c r="CKZ82" s="1"/>
      <c r="CLA82" s="1"/>
      <c r="CLB82" s="1"/>
      <c r="CLC82" s="1"/>
      <c r="CLD82" s="1"/>
      <c r="CLE82" s="1"/>
      <c r="CLF82" s="1"/>
      <c r="CLG82" s="1"/>
      <c r="CLH82" s="1"/>
      <c r="CLI82" s="1"/>
      <c r="CLJ82" s="1"/>
      <c r="CLK82" s="1"/>
      <c r="CLL82" s="1"/>
      <c r="CLM82" s="1"/>
      <c r="CLN82" s="1"/>
      <c r="CLO82" s="1"/>
      <c r="CLP82" s="1"/>
      <c r="CLQ82" s="1"/>
      <c r="CLR82" s="1"/>
      <c r="CLS82" s="1"/>
      <c r="CLT82" s="1"/>
      <c r="CLU82" s="1"/>
      <c r="CLV82" s="1"/>
      <c r="CLW82" s="1"/>
      <c r="CLX82" s="1"/>
      <c r="CLY82" s="1"/>
      <c r="CLZ82" s="1"/>
      <c r="CMA82" s="1"/>
      <c r="CMB82" s="1"/>
      <c r="CMC82" s="1"/>
      <c r="CMD82" s="1"/>
      <c r="CME82" s="1"/>
      <c r="CMF82" s="1"/>
      <c r="CMG82" s="1"/>
      <c r="CMH82" s="1"/>
      <c r="CMI82" s="1"/>
      <c r="CMJ82" s="1"/>
      <c r="CMK82" s="1"/>
      <c r="CML82" s="1"/>
      <c r="CMM82" s="1"/>
      <c r="CMN82" s="1"/>
      <c r="CMO82" s="1"/>
      <c r="CMP82" s="1"/>
      <c r="CMQ82" s="1"/>
      <c r="CMR82" s="1"/>
      <c r="CMS82" s="1"/>
      <c r="CMT82" s="1"/>
      <c r="CMU82" s="1"/>
      <c r="CMV82" s="1"/>
      <c r="CMW82" s="1"/>
      <c r="CMX82" s="1"/>
      <c r="CMY82" s="1"/>
      <c r="CMZ82" s="1"/>
      <c r="CNA82" s="1"/>
      <c r="CNB82" s="1"/>
      <c r="CNC82" s="1"/>
      <c r="CND82" s="1"/>
      <c r="CNE82" s="1"/>
      <c r="CNF82" s="1"/>
      <c r="CNG82" s="1"/>
      <c r="CNH82" s="1"/>
      <c r="CNI82" s="1"/>
      <c r="CNJ82" s="1"/>
      <c r="CNK82" s="1"/>
      <c r="CNL82" s="1"/>
      <c r="CNM82" s="1"/>
      <c r="CNN82" s="1"/>
      <c r="CNO82" s="1"/>
      <c r="CNP82" s="1"/>
      <c r="CNQ82" s="1"/>
      <c r="CNR82" s="1"/>
      <c r="CNS82" s="1"/>
      <c r="CNT82" s="1"/>
      <c r="CNU82" s="1"/>
      <c r="CNV82" s="1"/>
      <c r="CNW82" s="1"/>
      <c r="CNX82" s="1"/>
      <c r="CNY82" s="1"/>
      <c r="CNZ82" s="1"/>
      <c r="COA82" s="1"/>
      <c r="COB82" s="1"/>
      <c r="COC82" s="1"/>
      <c r="COD82" s="1"/>
      <c r="COE82" s="1"/>
      <c r="COF82" s="1"/>
      <c r="COG82" s="1"/>
      <c r="COH82" s="1"/>
      <c r="COI82" s="1"/>
      <c r="COJ82" s="1"/>
      <c r="COK82" s="1"/>
      <c r="COL82" s="1"/>
      <c r="COM82" s="1"/>
      <c r="CON82" s="1"/>
      <c r="COO82" s="1"/>
      <c r="COP82" s="1"/>
      <c r="COQ82" s="1"/>
      <c r="COR82" s="1"/>
      <c r="COS82" s="1"/>
      <c r="COT82" s="1"/>
      <c r="COU82" s="1"/>
      <c r="COV82" s="1"/>
      <c r="COW82" s="1"/>
      <c r="COX82" s="1"/>
      <c r="COY82" s="1"/>
      <c r="COZ82" s="1"/>
      <c r="CPA82" s="1"/>
      <c r="CPB82" s="1"/>
      <c r="CPC82" s="1"/>
      <c r="CPD82" s="1"/>
      <c r="CPE82" s="1"/>
      <c r="CPF82" s="1"/>
      <c r="CPG82" s="1"/>
      <c r="CPH82" s="1"/>
      <c r="CPI82" s="1"/>
      <c r="CPJ82" s="1"/>
      <c r="CPK82" s="1"/>
      <c r="CPL82" s="1"/>
      <c r="CPM82" s="1"/>
      <c r="CPN82" s="1"/>
      <c r="CPO82" s="1"/>
      <c r="CPP82" s="1"/>
      <c r="CPQ82" s="1"/>
      <c r="CPR82" s="1"/>
      <c r="CPS82" s="1"/>
      <c r="CPT82" s="1"/>
      <c r="CPU82" s="1"/>
      <c r="CPV82" s="1"/>
      <c r="CPW82" s="1"/>
      <c r="CPX82" s="1"/>
      <c r="CPY82" s="1"/>
      <c r="CPZ82" s="1"/>
      <c r="CQA82" s="1"/>
      <c r="CQB82" s="1"/>
      <c r="CQC82" s="1"/>
      <c r="CQD82" s="1"/>
      <c r="CQE82" s="1"/>
      <c r="CQF82" s="1"/>
      <c r="CQG82" s="1"/>
      <c r="CQH82" s="1"/>
      <c r="CQI82" s="1"/>
      <c r="CQJ82" s="1"/>
      <c r="CQK82" s="1"/>
      <c r="CQL82" s="1"/>
      <c r="CQM82" s="1"/>
      <c r="CQN82" s="1"/>
      <c r="CQO82" s="1"/>
      <c r="CQP82" s="1"/>
      <c r="CQQ82" s="1"/>
      <c r="CQR82" s="1"/>
      <c r="CQS82" s="1"/>
      <c r="CQT82" s="1"/>
      <c r="CQU82" s="1"/>
      <c r="CQV82" s="1"/>
      <c r="CQW82" s="1"/>
      <c r="CQX82" s="1"/>
      <c r="CQY82" s="1"/>
      <c r="CQZ82" s="1"/>
      <c r="CRA82" s="1"/>
      <c r="CRB82" s="1"/>
      <c r="CRC82" s="1"/>
      <c r="CRD82" s="1"/>
      <c r="CRE82" s="1"/>
      <c r="CRF82" s="1"/>
      <c r="CRG82" s="1"/>
      <c r="CRH82" s="1"/>
      <c r="CRI82" s="1"/>
      <c r="CRJ82" s="1"/>
      <c r="CRK82" s="1"/>
      <c r="CRL82" s="1"/>
      <c r="CRM82" s="1"/>
      <c r="CRN82" s="1"/>
      <c r="CRO82" s="1"/>
      <c r="CRP82" s="1"/>
      <c r="CRQ82" s="1"/>
      <c r="CRR82" s="1"/>
      <c r="CRS82" s="1"/>
      <c r="CRT82" s="1"/>
      <c r="CRU82" s="1"/>
      <c r="CRV82" s="1"/>
      <c r="CRW82" s="1"/>
      <c r="CRX82" s="1"/>
      <c r="CRY82" s="1"/>
      <c r="CRZ82" s="1"/>
      <c r="CSA82" s="1"/>
      <c r="CSB82" s="1"/>
      <c r="CSC82" s="1"/>
      <c r="CSD82" s="1"/>
      <c r="CSE82" s="1"/>
      <c r="CSF82" s="1"/>
      <c r="CSG82" s="1"/>
      <c r="CSH82" s="1"/>
      <c r="CSI82" s="1"/>
      <c r="CSJ82" s="1"/>
      <c r="CSK82" s="1"/>
      <c r="CSL82" s="1"/>
      <c r="CSM82" s="1"/>
      <c r="CSN82" s="1"/>
      <c r="CSO82" s="1"/>
      <c r="CSP82" s="1"/>
      <c r="CSQ82" s="1"/>
      <c r="CSR82" s="1"/>
      <c r="CSS82" s="1"/>
      <c r="CST82" s="1"/>
      <c r="CSU82" s="1"/>
      <c r="CSV82" s="1"/>
      <c r="CSW82" s="1"/>
      <c r="CSX82" s="1"/>
      <c r="CSY82" s="1"/>
      <c r="CSZ82" s="1"/>
      <c r="CTA82" s="1"/>
      <c r="CTB82" s="1"/>
      <c r="CTC82" s="1"/>
      <c r="CTD82" s="1"/>
      <c r="CTE82" s="1"/>
      <c r="CTF82" s="1"/>
      <c r="CTG82" s="1"/>
      <c r="CTH82" s="1"/>
      <c r="CTI82" s="1"/>
      <c r="CTJ82" s="1"/>
      <c r="CTK82" s="1"/>
      <c r="CTL82" s="1"/>
      <c r="CTM82" s="1"/>
      <c r="CTN82" s="1"/>
      <c r="CTO82" s="1"/>
      <c r="CTP82" s="1"/>
      <c r="CTQ82" s="1"/>
      <c r="CTR82" s="1"/>
      <c r="CTS82" s="1"/>
      <c r="CTT82" s="1"/>
      <c r="CTU82" s="1"/>
      <c r="CTV82" s="1"/>
      <c r="CTW82" s="1"/>
      <c r="CTX82" s="1"/>
      <c r="CTY82" s="1"/>
      <c r="CTZ82" s="1"/>
      <c r="CUA82" s="1"/>
      <c r="CUB82" s="1"/>
      <c r="CUC82" s="1"/>
      <c r="CUD82" s="1"/>
      <c r="CUE82" s="1"/>
      <c r="CUF82" s="1"/>
      <c r="CUG82" s="1"/>
      <c r="CUH82" s="1"/>
      <c r="CUI82" s="1"/>
      <c r="CUJ82" s="1"/>
      <c r="CUK82" s="1"/>
      <c r="CUL82" s="1"/>
      <c r="CUM82" s="1"/>
      <c r="CUN82" s="1"/>
      <c r="CUO82" s="1"/>
      <c r="CUP82" s="1"/>
      <c r="CUQ82" s="1"/>
      <c r="CUR82" s="1"/>
      <c r="CUS82" s="1"/>
      <c r="CUT82" s="1"/>
      <c r="CUU82" s="1"/>
      <c r="CUV82" s="1"/>
      <c r="CUW82" s="1"/>
      <c r="CUX82" s="1"/>
      <c r="CUY82" s="1"/>
      <c r="CUZ82" s="1"/>
      <c r="CVA82" s="1"/>
      <c r="CVB82" s="1"/>
      <c r="CVC82" s="1"/>
      <c r="CVD82" s="1"/>
      <c r="CVE82" s="1"/>
      <c r="CVF82" s="1"/>
      <c r="CVG82" s="1"/>
      <c r="CVH82" s="1"/>
      <c r="CVI82" s="1"/>
      <c r="CVJ82" s="1"/>
      <c r="CVK82" s="1"/>
      <c r="CVL82" s="1"/>
      <c r="CVM82" s="1"/>
      <c r="CVN82" s="1"/>
      <c r="CVO82" s="1"/>
      <c r="CVP82" s="1"/>
      <c r="CVQ82" s="1"/>
      <c r="CVR82" s="1"/>
      <c r="CVS82" s="1"/>
      <c r="CVT82" s="1"/>
      <c r="CVU82" s="1"/>
      <c r="CVV82" s="1"/>
      <c r="CVW82" s="1"/>
      <c r="CVX82" s="1"/>
      <c r="CVY82" s="1"/>
      <c r="CVZ82" s="1"/>
      <c r="CWA82" s="1"/>
      <c r="CWB82" s="1"/>
      <c r="CWC82" s="1"/>
      <c r="CWD82" s="1"/>
      <c r="CWE82" s="1"/>
      <c r="CWF82" s="1"/>
      <c r="CWG82" s="1"/>
      <c r="CWH82" s="1"/>
      <c r="CWI82" s="1"/>
      <c r="CWJ82" s="1"/>
      <c r="CWK82" s="1"/>
      <c r="CWL82" s="1"/>
      <c r="CWM82" s="1"/>
      <c r="CWN82" s="1"/>
      <c r="CWO82" s="1"/>
      <c r="CWP82" s="1"/>
      <c r="CWQ82" s="1"/>
      <c r="CWR82" s="1"/>
      <c r="CWS82" s="1"/>
      <c r="CWT82" s="1"/>
      <c r="CWU82" s="1"/>
      <c r="CWV82" s="1"/>
      <c r="CWW82" s="1"/>
      <c r="CWX82" s="1"/>
      <c r="CWY82" s="1"/>
      <c r="CWZ82" s="1"/>
      <c r="CXA82" s="1"/>
      <c r="CXB82" s="1"/>
      <c r="CXC82" s="1"/>
      <c r="CXD82" s="1"/>
      <c r="CXE82" s="1"/>
      <c r="CXF82" s="1"/>
      <c r="CXG82" s="1"/>
      <c r="CXH82" s="1"/>
      <c r="CXI82" s="1"/>
      <c r="CXJ82" s="1"/>
      <c r="CXK82" s="1"/>
      <c r="CXL82" s="1"/>
      <c r="CXM82" s="1"/>
      <c r="CXN82" s="1"/>
      <c r="CXO82" s="1"/>
      <c r="CXP82" s="1"/>
      <c r="CXQ82" s="1"/>
      <c r="CXR82" s="1"/>
      <c r="CXS82" s="1"/>
      <c r="CXT82" s="1"/>
      <c r="CXU82" s="1"/>
      <c r="CXV82" s="1"/>
      <c r="CXW82" s="1"/>
      <c r="CXX82" s="1"/>
      <c r="CXY82" s="1"/>
      <c r="CXZ82" s="1"/>
      <c r="CYA82" s="1"/>
      <c r="CYB82" s="1"/>
      <c r="CYC82" s="1"/>
      <c r="CYD82" s="1"/>
      <c r="CYE82" s="1"/>
      <c r="CYF82" s="1"/>
      <c r="CYG82" s="1"/>
      <c r="CYH82" s="1"/>
      <c r="CYI82" s="1"/>
      <c r="CYJ82" s="1"/>
      <c r="CYK82" s="1"/>
      <c r="CYL82" s="1"/>
      <c r="CYM82" s="1"/>
      <c r="CYN82" s="1"/>
      <c r="CYO82" s="1"/>
      <c r="CYP82" s="1"/>
      <c r="CYQ82" s="1"/>
      <c r="CYR82" s="1"/>
      <c r="CYS82" s="1"/>
      <c r="CYT82" s="1"/>
      <c r="CYU82" s="1"/>
      <c r="CYV82" s="1"/>
      <c r="CYW82" s="1"/>
      <c r="CYX82" s="1"/>
      <c r="CYY82" s="1"/>
      <c r="CYZ82" s="1"/>
      <c r="CZA82" s="1"/>
      <c r="CZB82" s="1"/>
      <c r="CZC82" s="1"/>
      <c r="CZD82" s="1"/>
      <c r="CZE82" s="1"/>
      <c r="CZF82" s="1"/>
      <c r="CZG82" s="1"/>
      <c r="CZH82" s="1"/>
      <c r="CZI82" s="1"/>
      <c r="CZJ82" s="1"/>
      <c r="CZK82" s="1"/>
      <c r="CZL82" s="1"/>
      <c r="CZM82" s="1"/>
      <c r="CZN82" s="1"/>
      <c r="CZO82" s="1"/>
      <c r="CZP82" s="1"/>
      <c r="CZQ82" s="1"/>
      <c r="CZR82" s="1"/>
      <c r="CZS82" s="1"/>
      <c r="CZT82" s="1"/>
      <c r="CZU82" s="1"/>
      <c r="CZV82" s="1"/>
      <c r="CZW82" s="1"/>
      <c r="CZX82" s="1"/>
      <c r="CZY82" s="1"/>
      <c r="CZZ82" s="1"/>
      <c r="DAA82" s="1"/>
      <c r="DAB82" s="1"/>
      <c r="DAC82" s="1"/>
      <c r="DAD82" s="1"/>
      <c r="DAE82" s="1"/>
      <c r="DAF82" s="1"/>
      <c r="DAG82" s="1"/>
      <c r="DAH82" s="1"/>
      <c r="DAI82" s="1"/>
      <c r="DAJ82" s="1"/>
      <c r="DAK82" s="1"/>
      <c r="DAL82" s="1"/>
      <c r="DAM82" s="1"/>
      <c r="DAN82" s="1"/>
      <c r="DAO82" s="1"/>
      <c r="DAP82" s="1"/>
      <c r="DAQ82" s="1"/>
      <c r="DAR82" s="1"/>
      <c r="DAS82" s="1"/>
      <c r="DAT82" s="1"/>
      <c r="DAU82" s="1"/>
      <c r="DAV82" s="1"/>
      <c r="DAW82" s="1"/>
      <c r="DAX82" s="1"/>
      <c r="DAY82" s="1"/>
      <c r="DAZ82" s="1"/>
      <c r="DBA82" s="1"/>
      <c r="DBB82" s="1"/>
      <c r="DBC82" s="1"/>
      <c r="DBD82" s="1"/>
      <c r="DBE82" s="1"/>
      <c r="DBF82" s="1"/>
      <c r="DBG82" s="1"/>
      <c r="DBH82" s="1"/>
      <c r="DBI82" s="1"/>
      <c r="DBJ82" s="1"/>
      <c r="DBK82" s="1"/>
      <c r="DBL82" s="1"/>
      <c r="DBM82" s="1"/>
      <c r="DBN82" s="1"/>
      <c r="DBO82" s="1"/>
      <c r="DBP82" s="1"/>
      <c r="DBQ82" s="1"/>
      <c r="DBR82" s="1"/>
      <c r="DBS82" s="1"/>
      <c r="DBT82" s="1"/>
      <c r="DBU82" s="1"/>
      <c r="DBV82" s="1"/>
      <c r="DBW82" s="1"/>
      <c r="DBX82" s="1"/>
      <c r="DBY82" s="1"/>
      <c r="DBZ82" s="1"/>
      <c r="DCA82" s="1"/>
      <c r="DCB82" s="1"/>
      <c r="DCC82" s="1"/>
      <c r="DCD82" s="1"/>
      <c r="DCE82" s="1"/>
      <c r="DCF82" s="1"/>
      <c r="DCG82" s="1"/>
      <c r="DCH82" s="1"/>
      <c r="DCI82" s="1"/>
      <c r="DCJ82" s="1"/>
      <c r="DCK82" s="1"/>
      <c r="DCL82" s="1"/>
      <c r="DCM82" s="1"/>
      <c r="DCN82" s="1"/>
      <c r="DCO82" s="1"/>
      <c r="DCP82" s="1"/>
      <c r="DCQ82" s="1"/>
      <c r="DCR82" s="1"/>
      <c r="DCS82" s="1"/>
      <c r="DCT82" s="1"/>
      <c r="DCU82" s="1"/>
      <c r="DCV82" s="1"/>
      <c r="DCW82" s="1"/>
      <c r="DCX82" s="1"/>
      <c r="DCY82" s="1"/>
      <c r="DCZ82" s="1"/>
      <c r="DDA82" s="1"/>
      <c r="DDB82" s="1"/>
      <c r="DDC82" s="1"/>
      <c r="DDD82" s="1"/>
      <c r="DDE82" s="1"/>
      <c r="DDF82" s="1"/>
      <c r="DDG82" s="1"/>
      <c r="DDH82" s="1"/>
      <c r="DDI82" s="1"/>
      <c r="DDJ82" s="1"/>
      <c r="DDK82" s="1"/>
      <c r="DDL82" s="1"/>
      <c r="DDM82" s="1"/>
      <c r="DDN82" s="1"/>
      <c r="DDO82" s="1"/>
      <c r="DDP82" s="1"/>
      <c r="DDQ82" s="1"/>
      <c r="DDR82" s="1"/>
      <c r="DDS82" s="1"/>
      <c r="DDT82" s="1"/>
      <c r="DDU82" s="1"/>
      <c r="DDV82" s="1"/>
      <c r="DDW82" s="1"/>
      <c r="DDX82" s="1"/>
      <c r="DDY82" s="1"/>
      <c r="DDZ82" s="1"/>
      <c r="DEA82" s="1"/>
      <c r="DEB82" s="1"/>
      <c r="DEC82" s="1"/>
      <c r="DED82" s="1"/>
      <c r="DEE82" s="1"/>
      <c r="DEF82" s="1"/>
      <c r="DEG82" s="1"/>
      <c r="DEH82" s="1"/>
      <c r="DEI82" s="1"/>
      <c r="DEJ82" s="1"/>
      <c r="DEK82" s="1"/>
      <c r="DEL82" s="1"/>
      <c r="DEM82" s="1"/>
      <c r="DEN82" s="1"/>
      <c r="DEO82" s="1"/>
      <c r="DEP82" s="1"/>
      <c r="DEQ82" s="1"/>
      <c r="DER82" s="1"/>
      <c r="DES82" s="1"/>
      <c r="DET82" s="1"/>
      <c r="DEU82" s="1"/>
      <c r="DEV82" s="1"/>
      <c r="DEW82" s="1"/>
      <c r="DEX82" s="1"/>
      <c r="DEY82" s="1"/>
      <c r="DEZ82" s="1"/>
      <c r="DFA82" s="1"/>
      <c r="DFB82" s="1"/>
      <c r="DFC82" s="1"/>
      <c r="DFD82" s="1"/>
      <c r="DFE82" s="1"/>
      <c r="DFF82" s="1"/>
      <c r="DFG82" s="1"/>
      <c r="DFH82" s="1"/>
      <c r="DFI82" s="1"/>
      <c r="DFJ82" s="1"/>
      <c r="DFK82" s="1"/>
      <c r="DFL82" s="1"/>
      <c r="DFM82" s="1"/>
      <c r="DFN82" s="1"/>
      <c r="DFO82" s="1"/>
      <c r="DFP82" s="1"/>
      <c r="DFQ82" s="1"/>
      <c r="DFR82" s="1"/>
      <c r="DFS82" s="1"/>
      <c r="DFT82" s="1"/>
      <c r="DFU82" s="1"/>
      <c r="DFV82" s="1"/>
      <c r="DFW82" s="1"/>
      <c r="DFX82" s="1"/>
      <c r="DFY82" s="1"/>
      <c r="DFZ82" s="1"/>
      <c r="DGA82" s="1"/>
      <c r="DGB82" s="1"/>
      <c r="DGC82" s="1"/>
      <c r="DGD82" s="1"/>
      <c r="DGE82" s="1"/>
      <c r="DGF82" s="1"/>
      <c r="DGG82" s="1"/>
      <c r="DGH82" s="1"/>
      <c r="DGI82" s="1"/>
      <c r="DGJ82" s="1"/>
      <c r="DGK82" s="1"/>
      <c r="DGL82" s="1"/>
      <c r="DGM82" s="1"/>
      <c r="DGN82" s="1"/>
      <c r="DGO82" s="1"/>
      <c r="DGP82" s="1"/>
      <c r="DGQ82" s="1"/>
      <c r="DGR82" s="1"/>
      <c r="DGS82" s="1"/>
      <c r="DGT82" s="1"/>
      <c r="DGU82" s="1"/>
      <c r="DGV82" s="1"/>
      <c r="DGW82" s="1"/>
      <c r="DGX82" s="1"/>
      <c r="DGY82" s="1"/>
      <c r="DGZ82" s="1"/>
      <c r="DHA82" s="1"/>
      <c r="DHB82" s="1"/>
      <c r="DHC82" s="1"/>
      <c r="DHD82" s="1"/>
      <c r="DHE82" s="1"/>
      <c r="DHF82" s="1"/>
      <c r="DHG82" s="1"/>
      <c r="DHH82" s="1"/>
      <c r="DHI82" s="1"/>
      <c r="DHJ82" s="1"/>
      <c r="DHK82" s="1"/>
      <c r="DHL82" s="1"/>
      <c r="DHM82" s="1"/>
      <c r="DHN82" s="1"/>
      <c r="DHO82" s="1"/>
      <c r="DHP82" s="1"/>
      <c r="DHQ82" s="1"/>
      <c r="DHR82" s="1"/>
      <c r="DHS82" s="1"/>
      <c r="DHT82" s="1"/>
      <c r="DHU82" s="1"/>
      <c r="DHV82" s="1"/>
      <c r="DHW82" s="1"/>
      <c r="DHX82" s="1"/>
      <c r="DHY82" s="1"/>
      <c r="DHZ82" s="1"/>
      <c r="DIA82" s="1"/>
      <c r="DIB82" s="1"/>
      <c r="DIC82" s="1"/>
      <c r="DID82" s="1"/>
      <c r="DIE82" s="1"/>
      <c r="DIF82" s="1"/>
      <c r="DIG82" s="1"/>
      <c r="DIH82" s="1"/>
      <c r="DII82" s="1"/>
      <c r="DIJ82" s="1"/>
      <c r="DIK82" s="1"/>
      <c r="DIL82" s="1"/>
      <c r="DIM82" s="1"/>
      <c r="DIN82" s="1"/>
      <c r="DIO82" s="1"/>
      <c r="DIP82" s="1"/>
      <c r="DIQ82" s="1"/>
      <c r="DIR82" s="1"/>
      <c r="DIS82" s="1"/>
      <c r="DIT82" s="1"/>
      <c r="DIU82" s="1"/>
      <c r="DIV82" s="1"/>
      <c r="DIW82" s="1"/>
      <c r="DIX82" s="1"/>
      <c r="DIY82" s="1"/>
      <c r="DIZ82" s="1"/>
      <c r="DJA82" s="1"/>
      <c r="DJB82" s="1"/>
      <c r="DJC82" s="1"/>
      <c r="DJD82" s="1"/>
      <c r="DJE82" s="1"/>
      <c r="DJF82" s="1"/>
      <c r="DJG82" s="1"/>
      <c r="DJH82" s="1"/>
      <c r="DJI82" s="1"/>
      <c r="DJJ82" s="1"/>
      <c r="DJK82" s="1"/>
      <c r="DJL82" s="1"/>
      <c r="DJM82" s="1"/>
      <c r="DJN82" s="1"/>
      <c r="DJO82" s="1"/>
      <c r="DJP82" s="1"/>
      <c r="DJQ82" s="1"/>
      <c r="DJR82" s="1"/>
      <c r="DJS82" s="1"/>
      <c r="DJT82" s="1"/>
      <c r="DJU82" s="1"/>
      <c r="DJV82" s="1"/>
      <c r="DJW82" s="1"/>
      <c r="DJX82" s="1"/>
      <c r="DJY82" s="1"/>
      <c r="DJZ82" s="1"/>
      <c r="DKA82" s="1"/>
      <c r="DKB82" s="1"/>
      <c r="DKC82" s="1"/>
      <c r="DKD82" s="1"/>
      <c r="DKE82" s="1"/>
      <c r="DKF82" s="1"/>
      <c r="DKG82" s="1"/>
      <c r="DKH82" s="1"/>
      <c r="DKI82" s="1"/>
      <c r="DKJ82" s="1"/>
      <c r="DKK82" s="1"/>
      <c r="DKL82" s="1"/>
      <c r="DKM82" s="1"/>
      <c r="DKN82" s="1"/>
      <c r="DKO82" s="1"/>
      <c r="DKP82" s="1"/>
      <c r="DKQ82" s="1"/>
      <c r="DKR82" s="1"/>
      <c r="DKS82" s="1"/>
      <c r="DKT82" s="1"/>
      <c r="DKU82" s="1"/>
      <c r="DKV82" s="1"/>
      <c r="DKW82" s="1"/>
      <c r="DKX82" s="1"/>
      <c r="DKY82" s="1"/>
      <c r="DKZ82" s="1"/>
      <c r="DLA82" s="1"/>
      <c r="DLB82" s="1"/>
      <c r="DLC82" s="1"/>
      <c r="DLD82" s="1"/>
      <c r="DLE82" s="1"/>
      <c r="DLF82" s="1"/>
      <c r="DLG82" s="1"/>
      <c r="DLH82" s="1"/>
      <c r="DLI82" s="1"/>
      <c r="DLJ82" s="1"/>
      <c r="DLK82" s="1"/>
      <c r="DLL82" s="1"/>
      <c r="DLM82" s="1"/>
      <c r="DLN82" s="1"/>
      <c r="DLO82" s="1"/>
      <c r="DLP82" s="1"/>
      <c r="DLQ82" s="1"/>
      <c r="DLR82" s="1"/>
      <c r="DLS82" s="1"/>
      <c r="DLT82" s="1"/>
      <c r="DLU82" s="1"/>
      <c r="DLV82" s="1"/>
      <c r="DLW82" s="1"/>
      <c r="DLX82" s="1"/>
      <c r="DLY82" s="1"/>
      <c r="DLZ82" s="1"/>
      <c r="DMA82" s="1"/>
      <c r="DMB82" s="1"/>
      <c r="DMC82" s="1"/>
      <c r="DMD82" s="1"/>
      <c r="DME82" s="1"/>
      <c r="DMF82" s="1"/>
      <c r="DMG82" s="1"/>
      <c r="DMH82" s="1"/>
      <c r="DMI82" s="1"/>
      <c r="DMJ82" s="1"/>
      <c r="DMK82" s="1"/>
      <c r="DML82" s="1"/>
      <c r="DMM82" s="1"/>
      <c r="DMN82" s="1"/>
      <c r="DMO82" s="1"/>
      <c r="DMP82" s="1"/>
      <c r="DMQ82" s="1"/>
      <c r="DMR82" s="1"/>
      <c r="DMS82" s="1"/>
      <c r="DMT82" s="1"/>
      <c r="DMU82" s="1"/>
      <c r="DMV82" s="1"/>
      <c r="DMW82" s="1"/>
      <c r="DMX82" s="1"/>
      <c r="DMY82" s="1"/>
      <c r="DMZ82" s="1"/>
      <c r="DNA82" s="1"/>
      <c r="DNB82" s="1"/>
      <c r="DNC82" s="1"/>
      <c r="DND82" s="1"/>
      <c r="DNE82" s="1"/>
      <c r="DNF82" s="1"/>
      <c r="DNG82" s="1"/>
      <c r="DNH82" s="1"/>
      <c r="DNI82" s="1"/>
      <c r="DNJ82" s="1"/>
      <c r="DNK82" s="1"/>
      <c r="DNL82" s="1"/>
      <c r="DNM82" s="1"/>
      <c r="DNN82" s="1"/>
      <c r="DNO82" s="1"/>
      <c r="DNP82" s="1"/>
      <c r="DNQ82" s="1"/>
      <c r="DNR82" s="1"/>
      <c r="DNS82" s="1"/>
      <c r="DNT82" s="1"/>
      <c r="DNU82" s="1"/>
      <c r="DNV82" s="1"/>
      <c r="DNW82" s="1"/>
      <c r="DNX82" s="1"/>
      <c r="DNY82" s="1"/>
      <c r="DNZ82" s="1"/>
      <c r="DOA82" s="1"/>
      <c r="DOB82" s="1"/>
      <c r="DOC82" s="1"/>
      <c r="DOD82" s="1"/>
      <c r="DOE82" s="1"/>
      <c r="DOF82" s="1"/>
      <c r="DOG82" s="1"/>
      <c r="DOH82" s="1"/>
      <c r="DOI82" s="1"/>
      <c r="DOJ82" s="1"/>
      <c r="DOK82" s="1"/>
      <c r="DOL82" s="1"/>
      <c r="DOM82" s="1"/>
      <c r="DON82" s="1"/>
      <c r="DOO82" s="1"/>
      <c r="DOP82" s="1"/>
      <c r="DOQ82" s="1"/>
      <c r="DOR82" s="1"/>
      <c r="DOS82" s="1"/>
      <c r="DOT82" s="1"/>
      <c r="DOU82" s="1"/>
      <c r="DOV82" s="1"/>
      <c r="DOW82" s="1"/>
      <c r="DOX82" s="1"/>
      <c r="DOY82" s="1"/>
      <c r="DOZ82" s="1"/>
      <c r="DPA82" s="1"/>
      <c r="DPB82" s="1"/>
      <c r="DPC82" s="1"/>
      <c r="DPD82" s="1"/>
      <c r="DPE82" s="1"/>
      <c r="DPF82" s="1"/>
      <c r="DPG82" s="1"/>
      <c r="DPH82" s="1"/>
      <c r="DPI82" s="1"/>
      <c r="DPJ82" s="1"/>
      <c r="DPK82" s="1"/>
      <c r="DPL82" s="1"/>
      <c r="DPM82" s="1"/>
      <c r="DPN82" s="1"/>
      <c r="DPO82" s="1"/>
      <c r="DPP82" s="1"/>
      <c r="DPQ82" s="1"/>
      <c r="DPR82" s="1"/>
      <c r="DPS82" s="1"/>
      <c r="DPT82" s="1"/>
      <c r="DPU82" s="1"/>
      <c r="DPV82" s="1"/>
      <c r="DPW82" s="1"/>
      <c r="DPX82" s="1"/>
      <c r="DPY82" s="1"/>
      <c r="DPZ82" s="1"/>
      <c r="DQA82" s="1"/>
      <c r="DQB82" s="1"/>
      <c r="DQC82" s="1"/>
      <c r="DQD82" s="1"/>
      <c r="DQE82" s="1"/>
      <c r="DQF82" s="1"/>
      <c r="DQG82" s="1"/>
      <c r="DQH82" s="1"/>
      <c r="DQI82" s="1"/>
      <c r="DQJ82" s="1"/>
      <c r="DQK82" s="1"/>
      <c r="DQL82" s="1"/>
      <c r="DQM82" s="1"/>
      <c r="DQN82" s="1"/>
      <c r="DQO82" s="1"/>
      <c r="DQP82" s="1"/>
      <c r="DQQ82" s="1"/>
      <c r="DQR82" s="1"/>
      <c r="DQS82" s="1"/>
      <c r="DQT82" s="1"/>
      <c r="DQU82" s="1"/>
      <c r="DQV82" s="1"/>
      <c r="DQW82" s="1"/>
      <c r="DQX82" s="1"/>
      <c r="DQY82" s="1"/>
      <c r="DQZ82" s="1"/>
      <c r="DRA82" s="1"/>
      <c r="DRB82" s="1"/>
      <c r="DRC82" s="1"/>
      <c r="DRD82" s="1"/>
      <c r="DRE82" s="1"/>
      <c r="DRF82" s="1"/>
      <c r="DRG82" s="1"/>
      <c r="DRH82" s="1"/>
      <c r="DRI82" s="1"/>
      <c r="DRJ82" s="1"/>
      <c r="DRK82" s="1"/>
      <c r="DRL82" s="1"/>
      <c r="DRM82" s="1"/>
      <c r="DRN82" s="1"/>
      <c r="DRO82" s="1"/>
      <c r="DRP82" s="1"/>
      <c r="DRQ82" s="1"/>
      <c r="DRR82" s="1"/>
      <c r="DRS82" s="1"/>
      <c r="DRT82" s="1"/>
      <c r="DRU82" s="1"/>
      <c r="DRV82" s="1"/>
      <c r="DRW82" s="1"/>
      <c r="DRX82" s="1"/>
      <c r="DRY82" s="1"/>
      <c r="DRZ82" s="1"/>
      <c r="DSA82" s="1"/>
      <c r="DSB82" s="1"/>
      <c r="DSC82" s="1"/>
      <c r="DSD82" s="1"/>
      <c r="DSE82" s="1"/>
      <c r="DSF82" s="1"/>
      <c r="DSG82" s="1"/>
      <c r="DSH82" s="1"/>
      <c r="DSI82" s="1"/>
      <c r="DSJ82" s="1"/>
      <c r="DSK82" s="1"/>
      <c r="DSL82" s="1"/>
      <c r="DSM82" s="1"/>
      <c r="DSN82" s="1"/>
      <c r="DSO82" s="1"/>
      <c r="DSP82" s="1"/>
      <c r="DSQ82" s="1"/>
      <c r="DSR82" s="1"/>
      <c r="DSS82" s="1"/>
      <c r="DST82" s="1"/>
      <c r="DSU82" s="1"/>
      <c r="DSV82" s="1"/>
      <c r="DSW82" s="1"/>
      <c r="DSX82" s="1"/>
      <c r="DSY82" s="1"/>
      <c r="DSZ82" s="1"/>
      <c r="DTA82" s="1"/>
      <c r="DTB82" s="1"/>
      <c r="DTC82" s="1"/>
      <c r="DTD82" s="1"/>
      <c r="DTE82" s="1"/>
      <c r="DTF82" s="1"/>
      <c r="DTG82" s="1"/>
      <c r="DTH82" s="1"/>
      <c r="DTI82" s="1"/>
      <c r="DTJ82" s="1"/>
      <c r="DTK82" s="1"/>
      <c r="DTL82" s="1"/>
      <c r="DTM82" s="1"/>
      <c r="DTN82" s="1"/>
      <c r="DTO82" s="1"/>
      <c r="DTP82" s="1"/>
      <c r="DTQ82" s="1"/>
      <c r="DTR82" s="1"/>
      <c r="DTS82" s="1"/>
      <c r="DTT82" s="1"/>
      <c r="DTU82" s="1"/>
      <c r="DTV82" s="1"/>
      <c r="DTW82" s="1"/>
      <c r="DTX82" s="1"/>
      <c r="DTY82" s="1"/>
      <c r="DTZ82" s="1"/>
      <c r="DUA82" s="1"/>
      <c r="DUB82" s="1"/>
      <c r="DUC82" s="1"/>
      <c r="DUD82" s="1"/>
      <c r="DUE82" s="1"/>
      <c r="DUF82" s="1"/>
      <c r="DUG82" s="1"/>
      <c r="DUH82" s="1"/>
      <c r="DUI82" s="1"/>
      <c r="DUJ82" s="1"/>
      <c r="DUK82" s="1"/>
      <c r="DUL82" s="1"/>
      <c r="DUM82" s="1"/>
      <c r="DUN82" s="1"/>
      <c r="DUO82" s="1"/>
      <c r="DUP82" s="1"/>
      <c r="DUQ82" s="1"/>
      <c r="DUR82" s="1"/>
      <c r="DUS82" s="1"/>
      <c r="DUT82" s="1"/>
      <c r="DUU82" s="1"/>
      <c r="DUV82" s="1"/>
      <c r="DUW82" s="1"/>
      <c r="DUX82" s="1"/>
      <c r="DUY82" s="1"/>
      <c r="DUZ82" s="1"/>
      <c r="DVA82" s="1"/>
      <c r="DVB82" s="1"/>
      <c r="DVC82" s="1"/>
      <c r="DVD82" s="1"/>
      <c r="DVE82" s="1"/>
      <c r="DVF82" s="1"/>
      <c r="DVG82" s="1"/>
      <c r="DVH82" s="1"/>
      <c r="DVI82" s="1"/>
      <c r="DVJ82" s="1"/>
      <c r="DVK82" s="1"/>
      <c r="DVL82" s="1"/>
      <c r="DVM82" s="1"/>
      <c r="DVN82" s="1"/>
      <c r="DVO82" s="1"/>
      <c r="DVP82" s="1"/>
      <c r="DVQ82" s="1"/>
      <c r="DVR82" s="1"/>
      <c r="DVS82" s="1"/>
      <c r="DVT82" s="1"/>
      <c r="DVU82" s="1"/>
      <c r="DVV82" s="1"/>
      <c r="DVW82" s="1"/>
      <c r="DVX82" s="1"/>
      <c r="DVY82" s="1"/>
      <c r="DVZ82" s="1"/>
      <c r="DWA82" s="1"/>
      <c r="DWB82" s="1"/>
      <c r="DWC82" s="1"/>
      <c r="DWD82" s="1"/>
      <c r="DWE82" s="1"/>
      <c r="DWF82" s="1"/>
      <c r="DWG82" s="1"/>
      <c r="DWH82" s="1"/>
      <c r="DWI82" s="1"/>
      <c r="DWJ82" s="1"/>
      <c r="DWK82" s="1"/>
      <c r="DWL82" s="1"/>
      <c r="DWM82" s="1"/>
      <c r="DWN82" s="1"/>
      <c r="DWO82" s="1"/>
      <c r="DWP82" s="1"/>
      <c r="DWQ82" s="1"/>
      <c r="DWR82" s="1"/>
      <c r="DWS82" s="1"/>
      <c r="DWT82" s="1"/>
      <c r="DWU82" s="1"/>
      <c r="DWV82" s="1"/>
      <c r="DWW82" s="1"/>
      <c r="DWX82" s="1"/>
      <c r="DWY82" s="1"/>
      <c r="DWZ82" s="1"/>
      <c r="DXA82" s="1"/>
      <c r="DXB82" s="1"/>
      <c r="DXC82" s="1"/>
      <c r="DXD82" s="1"/>
      <c r="DXE82" s="1"/>
      <c r="DXF82" s="1"/>
      <c r="DXG82" s="1"/>
      <c r="DXH82" s="1"/>
      <c r="DXI82" s="1"/>
      <c r="DXJ82" s="1"/>
      <c r="DXK82" s="1"/>
      <c r="DXL82" s="1"/>
      <c r="DXM82" s="1"/>
      <c r="DXN82" s="1"/>
      <c r="DXO82" s="1"/>
      <c r="DXP82" s="1"/>
      <c r="DXQ82" s="1"/>
      <c r="DXR82" s="1"/>
      <c r="DXS82" s="1"/>
      <c r="DXT82" s="1"/>
      <c r="DXU82" s="1"/>
      <c r="DXV82" s="1"/>
      <c r="DXW82" s="1"/>
      <c r="DXX82" s="1"/>
      <c r="DXY82" s="1"/>
      <c r="DXZ82" s="1"/>
      <c r="DYA82" s="1"/>
      <c r="DYB82" s="1"/>
      <c r="DYC82" s="1"/>
      <c r="DYD82" s="1"/>
      <c r="DYE82" s="1"/>
      <c r="DYF82" s="1"/>
      <c r="DYG82" s="1"/>
      <c r="DYH82" s="1"/>
      <c r="DYI82" s="1"/>
      <c r="DYJ82" s="1"/>
      <c r="DYK82" s="1"/>
      <c r="DYL82" s="1"/>
      <c r="DYM82" s="1"/>
      <c r="DYN82" s="1"/>
      <c r="DYO82" s="1"/>
      <c r="DYP82" s="1"/>
      <c r="DYQ82" s="1"/>
      <c r="DYR82" s="1"/>
      <c r="DYS82" s="1"/>
      <c r="DYT82" s="1"/>
      <c r="DYU82" s="1"/>
      <c r="DYV82" s="1"/>
      <c r="DYW82" s="1"/>
      <c r="DYX82" s="1"/>
      <c r="DYY82" s="1"/>
      <c r="DYZ82" s="1"/>
      <c r="DZA82" s="1"/>
      <c r="DZB82" s="1"/>
      <c r="DZC82" s="1"/>
      <c r="DZD82" s="1"/>
      <c r="DZE82" s="1"/>
      <c r="DZF82" s="1"/>
      <c r="DZG82" s="1"/>
      <c r="DZH82" s="1"/>
      <c r="DZI82" s="1"/>
      <c r="DZJ82" s="1"/>
      <c r="DZK82" s="1"/>
      <c r="DZL82" s="1"/>
      <c r="DZM82" s="1"/>
      <c r="DZN82" s="1"/>
      <c r="DZO82" s="1"/>
      <c r="DZP82" s="1"/>
      <c r="DZQ82" s="1"/>
      <c r="DZR82" s="1"/>
      <c r="DZS82" s="1"/>
      <c r="DZT82" s="1"/>
      <c r="DZU82" s="1"/>
      <c r="DZV82" s="1"/>
      <c r="DZW82" s="1"/>
      <c r="DZX82" s="1"/>
      <c r="DZY82" s="1"/>
      <c r="DZZ82" s="1"/>
      <c r="EAA82" s="1"/>
      <c r="EAB82" s="1"/>
      <c r="EAC82" s="1"/>
      <c r="EAD82" s="1"/>
      <c r="EAE82" s="1"/>
      <c r="EAF82" s="1"/>
      <c r="EAG82" s="1"/>
      <c r="EAH82" s="1"/>
      <c r="EAI82" s="1"/>
      <c r="EAJ82" s="1"/>
      <c r="EAK82" s="1"/>
      <c r="EAL82" s="1"/>
      <c r="EAM82" s="1"/>
      <c r="EAN82" s="1"/>
      <c r="EAO82" s="1"/>
      <c r="EAP82" s="1"/>
      <c r="EAQ82" s="1"/>
      <c r="EAR82" s="1"/>
      <c r="EAS82" s="1"/>
      <c r="EAT82" s="1"/>
      <c r="EAU82" s="1"/>
      <c r="EAV82" s="1"/>
      <c r="EAW82" s="1"/>
      <c r="EAX82" s="1"/>
      <c r="EAY82" s="1"/>
      <c r="EAZ82" s="1"/>
      <c r="EBA82" s="1"/>
      <c r="EBB82" s="1"/>
      <c r="EBC82" s="1"/>
      <c r="EBD82" s="1"/>
      <c r="EBE82" s="1"/>
      <c r="EBF82" s="1"/>
      <c r="EBG82" s="1"/>
      <c r="EBH82" s="1"/>
      <c r="EBI82" s="1"/>
      <c r="EBJ82" s="1"/>
      <c r="EBK82" s="1"/>
      <c r="EBL82" s="1"/>
      <c r="EBM82" s="1"/>
      <c r="EBN82" s="1"/>
      <c r="EBO82" s="1"/>
      <c r="EBP82" s="1"/>
      <c r="EBQ82" s="1"/>
      <c r="EBR82" s="1"/>
      <c r="EBS82" s="1"/>
      <c r="EBT82" s="1"/>
      <c r="EBU82" s="1"/>
      <c r="EBV82" s="1"/>
      <c r="EBW82" s="1"/>
      <c r="EBX82" s="1"/>
      <c r="EBY82" s="1"/>
      <c r="EBZ82" s="1"/>
      <c r="ECA82" s="1"/>
      <c r="ECB82" s="1"/>
      <c r="ECC82" s="1"/>
      <c r="ECD82" s="1"/>
      <c r="ECE82" s="1"/>
      <c r="ECF82" s="1"/>
      <c r="ECG82" s="1"/>
      <c r="ECH82" s="1"/>
      <c r="ECI82" s="1"/>
      <c r="ECJ82" s="1"/>
      <c r="ECK82" s="1"/>
      <c r="ECL82" s="1"/>
      <c r="ECM82" s="1"/>
      <c r="ECN82" s="1"/>
      <c r="ECO82" s="1"/>
      <c r="ECP82" s="1"/>
      <c r="ECQ82" s="1"/>
      <c r="ECR82" s="1"/>
      <c r="ECS82" s="1"/>
      <c r="ECT82" s="1"/>
      <c r="ECU82" s="1"/>
      <c r="ECV82" s="1"/>
      <c r="ECW82" s="1"/>
      <c r="ECX82" s="1"/>
      <c r="ECY82" s="1"/>
      <c r="ECZ82" s="1"/>
      <c r="EDA82" s="1"/>
      <c r="EDB82" s="1"/>
      <c r="EDC82" s="1"/>
      <c r="EDD82" s="1"/>
      <c r="EDE82" s="1"/>
      <c r="EDF82" s="1"/>
      <c r="EDG82" s="1"/>
      <c r="EDH82" s="1"/>
      <c r="EDI82" s="1"/>
      <c r="EDJ82" s="1"/>
      <c r="EDK82" s="1"/>
      <c r="EDL82" s="1"/>
      <c r="EDM82" s="1"/>
      <c r="EDN82" s="1"/>
      <c r="EDO82" s="1"/>
      <c r="EDP82" s="1"/>
      <c r="EDQ82" s="1"/>
      <c r="EDR82" s="1"/>
      <c r="EDS82" s="1"/>
      <c r="EDT82" s="1"/>
      <c r="EDU82" s="1"/>
      <c r="EDV82" s="1"/>
      <c r="EDW82" s="1"/>
      <c r="EDX82" s="1"/>
      <c r="EDY82" s="1"/>
      <c r="EDZ82" s="1"/>
      <c r="EEA82" s="1"/>
      <c r="EEB82" s="1"/>
      <c r="EEC82" s="1"/>
      <c r="EED82" s="1"/>
      <c r="EEE82" s="1"/>
      <c r="EEF82" s="1"/>
      <c r="EEG82" s="1"/>
      <c r="EEH82" s="1"/>
      <c r="EEI82" s="1"/>
      <c r="EEJ82" s="1"/>
      <c r="EEK82" s="1"/>
      <c r="EEL82" s="1"/>
      <c r="EEM82" s="1"/>
      <c r="EEN82" s="1"/>
      <c r="EEO82" s="1"/>
      <c r="EEP82" s="1"/>
      <c r="EEQ82" s="1"/>
      <c r="EER82" s="1"/>
      <c r="EES82" s="1"/>
      <c r="EET82" s="1"/>
      <c r="EEU82" s="1"/>
      <c r="EEV82" s="1"/>
      <c r="EEW82" s="1"/>
      <c r="EEX82" s="1"/>
      <c r="EEY82" s="1"/>
      <c r="EEZ82" s="1"/>
      <c r="EFA82" s="1"/>
      <c r="EFB82" s="1"/>
      <c r="EFC82" s="1"/>
      <c r="EFD82" s="1"/>
      <c r="EFE82" s="1"/>
      <c r="EFF82" s="1"/>
      <c r="EFG82" s="1"/>
      <c r="EFH82" s="1"/>
      <c r="EFI82" s="1"/>
      <c r="EFJ82" s="1"/>
      <c r="EFK82" s="1"/>
      <c r="EFL82" s="1"/>
      <c r="EFM82" s="1"/>
      <c r="EFN82" s="1"/>
      <c r="EFO82" s="1"/>
      <c r="EFP82" s="1"/>
      <c r="EFQ82" s="1"/>
      <c r="EFR82" s="1"/>
      <c r="EFS82" s="1"/>
      <c r="EFT82" s="1"/>
      <c r="EFU82" s="1"/>
      <c r="EFV82" s="1"/>
      <c r="EFW82" s="1"/>
      <c r="EFX82" s="1"/>
      <c r="EFY82" s="1"/>
      <c r="EFZ82" s="1"/>
      <c r="EGA82" s="1"/>
      <c r="EGB82" s="1"/>
      <c r="EGC82" s="1"/>
      <c r="EGD82" s="1"/>
      <c r="EGE82" s="1"/>
      <c r="EGF82" s="1"/>
      <c r="EGG82" s="1"/>
      <c r="EGH82" s="1"/>
      <c r="EGI82" s="1"/>
      <c r="EGJ82" s="1"/>
      <c r="EGK82" s="1"/>
      <c r="EGL82" s="1"/>
      <c r="EGM82" s="1"/>
      <c r="EGN82" s="1"/>
      <c r="EGO82" s="1"/>
      <c r="EGP82" s="1"/>
      <c r="EGQ82" s="1"/>
      <c r="EGR82" s="1"/>
      <c r="EGS82" s="1"/>
      <c r="EGT82" s="1"/>
      <c r="EGU82" s="1"/>
      <c r="EGV82" s="1"/>
      <c r="EGW82" s="1"/>
      <c r="EGX82" s="1"/>
      <c r="EGY82" s="1"/>
      <c r="EGZ82" s="1"/>
      <c r="EHA82" s="1"/>
      <c r="EHB82" s="1"/>
      <c r="EHC82" s="1"/>
      <c r="EHD82" s="1"/>
      <c r="EHE82" s="1"/>
      <c r="EHF82" s="1"/>
      <c r="EHG82" s="1"/>
      <c r="EHH82" s="1"/>
      <c r="EHI82" s="1"/>
      <c r="EHJ82" s="1"/>
      <c r="EHK82" s="1"/>
      <c r="EHL82" s="1"/>
      <c r="EHM82" s="1"/>
      <c r="EHN82" s="1"/>
      <c r="EHO82" s="1"/>
      <c r="EHP82" s="1"/>
      <c r="EHQ82" s="1"/>
      <c r="EHR82" s="1"/>
      <c r="EHS82" s="1"/>
      <c r="EHT82" s="1"/>
      <c r="EHU82" s="1"/>
      <c r="EHV82" s="1"/>
      <c r="EHW82" s="1"/>
      <c r="EHX82" s="1"/>
      <c r="EHY82" s="1"/>
      <c r="EHZ82" s="1"/>
      <c r="EIA82" s="1"/>
      <c r="EIB82" s="1"/>
      <c r="EIC82" s="1"/>
      <c r="EID82" s="1"/>
      <c r="EIE82" s="1"/>
      <c r="EIF82" s="1"/>
      <c r="EIG82" s="1"/>
      <c r="EIH82" s="1"/>
      <c r="EII82" s="1"/>
      <c r="EIJ82" s="1"/>
      <c r="EIK82" s="1"/>
      <c r="EIL82" s="1"/>
      <c r="EIM82" s="1"/>
      <c r="EIN82" s="1"/>
      <c r="EIO82" s="1"/>
      <c r="EIP82" s="1"/>
      <c r="EIQ82" s="1"/>
      <c r="EIR82" s="1"/>
      <c r="EIS82" s="1"/>
      <c r="EIT82" s="1"/>
      <c r="EIU82" s="1"/>
      <c r="EIV82" s="1"/>
      <c r="EIW82" s="1"/>
      <c r="EIX82" s="1"/>
      <c r="EIY82" s="1"/>
      <c r="EIZ82" s="1"/>
      <c r="EJA82" s="1"/>
      <c r="EJB82" s="1"/>
      <c r="EJC82" s="1"/>
      <c r="EJD82" s="1"/>
      <c r="EJE82" s="1"/>
      <c r="EJF82" s="1"/>
      <c r="EJG82" s="1"/>
      <c r="EJH82" s="1"/>
      <c r="EJI82" s="1"/>
      <c r="EJJ82" s="1"/>
      <c r="EJK82" s="1"/>
      <c r="EJL82" s="1"/>
      <c r="EJM82" s="1"/>
      <c r="EJN82" s="1"/>
      <c r="EJO82" s="1"/>
      <c r="EJP82" s="1"/>
      <c r="EJQ82" s="1"/>
      <c r="EJR82" s="1"/>
      <c r="EJS82" s="1"/>
      <c r="EJT82" s="1"/>
      <c r="EJU82" s="1"/>
      <c r="EJV82" s="1"/>
      <c r="EJW82" s="1"/>
      <c r="EJX82" s="1"/>
      <c r="EJY82" s="1"/>
      <c r="EJZ82" s="1"/>
      <c r="EKA82" s="1"/>
      <c r="EKB82" s="1"/>
      <c r="EKC82" s="1"/>
      <c r="EKD82" s="1"/>
      <c r="EKE82" s="1"/>
      <c r="EKF82" s="1"/>
      <c r="EKG82" s="1"/>
      <c r="EKH82" s="1"/>
      <c r="EKI82" s="1"/>
      <c r="EKJ82" s="1"/>
      <c r="EKK82" s="1"/>
      <c r="EKL82" s="1"/>
      <c r="EKM82" s="1"/>
      <c r="EKN82" s="1"/>
      <c r="EKO82" s="1"/>
      <c r="EKP82" s="1"/>
      <c r="EKQ82" s="1"/>
      <c r="EKR82" s="1"/>
      <c r="EKS82" s="1"/>
      <c r="EKT82" s="1"/>
      <c r="EKU82" s="1"/>
      <c r="EKV82" s="1"/>
      <c r="EKW82" s="1"/>
      <c r="EKX82" s="1"/>
      <c r="EKY82" s="1"/>
      <c r="EKZ82" s="1"/>
      <c r="ELA82" s="1"/>
      <c r="ELB82" s="1"/>
      <c r="ELC82" s="1"/>
      <c r="ELD82" s="1"/>
      <c r="ELE82" s="1"/>
      <c r="ELF82" s="1"/>
      <c r="ELG82" s="1"/>
      <c r="ELH82" s="1"/>
      <c r="ELI82" s="1"/>
      <c r="ELJ82" s="1"/>
      <c r="ELK82" s="1"/>
      <c r="ELL82" s="1"/>
      <c r="ELM82" s="1"/>
      <c r="ELN82" s="1"/>
      <c r="ELO82" s="1"/>
      <c r="ELP82" s="1"/>
      <c r="ELQ82" s="1"/>
      <c r="ELR82" s="1"/>
      <c r="ELS82" s="1"/>
      <c r="ELT82" s="1"/>
      <c r="ELU82" s="1"/>
      <c r="ELV82" s="1"/>
      <c r="ELW82" s="1"/>
      <c r="ELX82" s="1"/>
      <c r="ELY82" s="1"/>
      <c r="ELZ82" s="1"/>
      <c r="EMA82" s="1"/>
      <c r="EMB82" s="1"/>
      <c r="EMC82" s="1"/>
      <c r="EMD82" s="1"/>
      <c r="EME82" s="1"/>
      <c r="EMF82" s="1"/>
      <c r="EMG82" s="1"/>
      <c r="EMH82" s="1"/>
      <c r="EMI82" s="1"/>
      <c r="EMJ82" s="1"/>
      <c r="EMK82" s="1"/>
      <c r="EML82" s="1"/>
      <c r="EMM82" s="1"/>
      <c r="EMN82" s="1"/>
      <c r="EMO82" s="1"/>
      <c r="EMP82" s="1"/>
      <c r="EMQ82" s="1"/>
      <c r="EMR82" s="1"/>
      <c r="EMS82" s="1"/>
      <c r="EMT82" s="1"/>
      <c r="EMU82" s="1"/>
      <c r="EMV82" s="1"/>
      <c r="EMW82" s="1"/>
      <c r="EMX82" s="1"/>
      <c r="EMY82" s="1"/>
      <c r="EMZ82" s="1"/>
      <c r="ENA82" s="1"/>
      <c r="ENB82" s="1"/>
      <c r="ENC82" s="1"/>
      <c r="END82" s="1"/>
      <c r="ENE82" s="1"/>
      <c r="ENF82" s="1"/>
      <c r="ENG82" s="1"/>
      <c r="ENH82" s="1"/>
      <c r="ENI82" s="1"/>
      <c r="ENJ82" s="1"/>
      <c r="ENK82" s="1"/>
      <c r="ENL82" s="1"/>
      <c r="ENM82" s="1"/>
      <c r="ENN82" s="1"/>
      <c r="ENO82" s="1"/>
      <c r="ENP82" s="1"/>
      <c r="ENQ82" s="1"/>
      <c r="ENR82" s="1"/>
      <c r="ENS82" s="1"/>
      <c r="ENT82" s="1"/>
      <c r="ENU82" s="1"/>
      <c r="ENV82" s="1"/>
      <c r="ENW82" s="1"/>
      <c r="ENX82" s="1"/>
      <c r="ENY82" s="1"/>
      <c r="ENZ82" s="1"/>
      <c r="EOA82" s="1"/>
      <c r="EOB82" s="1"/>
      <c r="EOC82" s="1"/>
      <c r="EOD82" s="1"/>
      <c r="EOE82" s="1"/>
      <c r="EOF82" s="1"/>
      <c r="EOG82" s="1"/>
      <c r="EOH82" s="1"/>
      <c r="EOI82" s="1"/>
      <c r="EOJ82" s="1"/>
      <c r="EOK82" s="1"/>
      <c r="EOL82" s="1"/>
      <c r="EOM82" s="1"/>
      <c r="EON82" s="1"/>
      <c r="EOO82" s="1"/>
      <c r="EOP82" s="1"/>
      <c r="EOQ82" s="1"/>
      <c r="EOR82" s="1"/>
      <c r="EOS82" s="1"/>
      <c r="EOT82" s="1"/>
      <c r="EOU82" s="1"/>
      <c r="EOV82" s="1"/>
      <c r="EOW82" s="1"/>
      <c r="EOX82" s="1"/>
      <c r="EOY82" s="1"/>
      <c r="EOZ82" s="1"/>
      <c r="EPA82" s="1"/>
      <c r="EPB82" s="1"/>
      <c r="EPC82" s="1"/>
      <c r="EPD82" s="1"/>
      <c r="EPE82" s="1"/>
      <c r="EPF82" s="1"/>
      <c r="EPG82" s="1"/>
      <c r="EPH82" s="1"/>
      <c r="EPI82" s="1"/>
      <c r="EPJ82" s="1"/>
      <c r="EPK82" s="1"/>
      <c r="EPL82" s="1"/>
      <c r="EPM82" s="1"/>
      <c r="EPN82" s="1"/>
      <c r="EPO82" s="1"/>
      <c r="EPP82" s="1"/>
      <c r="EPQ82" s="1"/>
      <c r="EPR82" s="1"/>
      <c r="EPS82" s="1"/>
      <c r="EPT82" s="1"/>
      <c r="EPU82" s="1"/>
      <c r="EPV82" s="1"/>
      <c r="EPW82" s="1"/>
      <c r="EPX82" s="1"/>
      <c r="EPY82" s="1"/>
      <c r="EPZ82" s="1"/>
      <c r="EQA82" s="1"/>
      <c r="EQB82" s="1"/>
      <c r="EQC82" s="1"/>
      <c r="EQD82" s="1"/>
      <c r="EQE82" s="1"/>
      <c r="EQF82" s="1"/>
      <c r="EQG82" s="1"/>
      <c r="EQH82" s="1"/>
      <c r="EQI82" s="1"/>
      <c r="EQJ82" s="1"/>
      <c r="EQK82" s="1"/>
      <c r="EQL82" s="1"/>
      <c r="EQM82" s="1"/>
      <c r="EQN82" s="1"/>
      <c r="EQO82" s="1"/>
      <c r="EQP82" s="1"/>
      <c r="EQQ82" s="1"/>
      <c r="EQR82" s="1"/>
      <c r="EQS82" s="1"/>
      <c r="EQT82" s="1"/>
      <c r="EQU82" s="1"/>
      <c r="EQV82" s="1"/>
      <c r="EQW82" s="1"/>
      <c r="EQX82" s="1"/>
      <c r="EQY82" s="1"/>
      <c r="EQZ82" s="1"/>
      <c r="ERA82" s="1"/>
      <c r="ERB82" s="1"/>
      <c r="ERC82" s="1"/>
      <c r="ERD82" s="1"/>
      <c r="ERE82" s="1"/>
      <c r="ERF82" s="1"/>
      <c r="ERG82" s="1"/>
      <c r="ERH82" s="1"/>
      <c r="ERI82" s="1"/>
      <c r="ERJ82" s="1"/>
      <c r="ERK82" s="1"/>
      <c r="ERL82" s="1"/>
      <c r="ERM82" s="1"/>
      <c r="ERN82" s="1"/>
      <c r="ERO82" s="1"/>
      <c r="ERP82" s="1"/>
      <c r="ERQ82" s="1"/>
      <c r="ERR82" s="1"/>
      <c r="ERS82" s="1"/>
      <c r="ERT82" s="1"/>
      <c r="ERU82" s="1"/>
      <c r="ERV82" s="1"/>
      <c r="ERW82" s="1"/>
      <c r="ERX82" s="1"/>
      <c r="ERY82" s="1"/>
      <c r="ERZ82" s="1"/>
      <c r="ESA82" s="1"/>
      <c r="ESB82" s="1"/>
      <c r="ESC82" s="1"/>
      <c r="ESD82" s="1"/>
      <c r="ESE82" s="1"/>
      <c r="ESF82" s="1"/>
      <c r="ESG82" s="1"/>
      <c r="ESH82" s="1"/>
      <c r="ESI82" s="1"/>
      <c r="ESJ82" s="1"/>
      <c r="ESK82" s="1"/>
      <c r="ESL82" s="1"/>
      <c r="ESM82" s="1"/>
      <c r="ESN82" s="1"/>
      <c r="ESO82" s="1"/>
      <c r="ESP82" s="1"/>
      <c r="ESQ82" s="1"/>
      <c r="ESR82" s="1"/>
      <c r="ESS82" s="1"/>
      <c r="EST82" s="1"/>
      <c r="ESU82" s="1"/>
      <c r="ESV82" s="1"/>
      <c r="ESW82" s="1"/>
      <c r="ESX82" s="1"/>
      <c r="ESY82" s="1"/>
      <c r="ESZ82" s="1"/>
      <c r="ETA82" s="1"/>
      <c r="ETB82" s="1"/>
      <c r="ETC82" s="1"/>
      <c r="ETD82" s="1"/>
      <c r="ETE82" s="1"/>
      <c r="ETF82" s="1"/>
      <c r="ETG82" s="1"/>
      <c r="ETH82" s="1"/>
      <c r="ETI82" s="1"/>
      <c r="ETJ82" s="1"/>
      <c r="ETK82" s="1"/>
      <c r="ETL82" s="1"/>
      <c r="ETM82" s="1"/>
      <c r="ETN82" s="1"/>
      <c r="ETO82" s="1"/>
      <c r="ETP82" s="1"/>
      <c r="ETQ82" s="1"/>
      <c r="ETR82" s="1"/>
      <c r="ETS82" s="1"/>
      <c r="ETT82" s="1"/>
      <c r="ETU82" s="1"/>
      <c r="ETV82" s="1"/>
      <c r="ETW82" s="1"/>
      <c r="ETX82" s="1"/>
      <c r="ETY82" s="1"/>
      <c r="ETZ82" s="1"/>
      <c r="EUA82" s="1"/>
      <c r="EUB82" s="1"/>
      <c r="EUC82" s="1"/>
      <c r="EUD82" s="1"/>
      <c r="EUE82" s="1"/>
      <c r="EUF82" s="1"/>
      <c r="EUG82" s="1"/>
      <c r="EUH82" s="1"/>
      <c r="EUI82" s="1"/>
      <c r="EUJ82" s="1"/>
      <c r="EUK82" s="1"/>
      <c r="EUL82" s="1"/>
      <c r="EUM82" s="1"/>
      <c r="EUN82" s="1"/>
      <c r="EUO82" s="1"/>
      <c r="EUP82" s="1"/>
      <c r="EUQ82" s="1"/>
      <c r="EUR82" s="1"/>
      <c r="EUS82" s="1"/>
      <c r="EUT82" s="1"/>
      <c r="EUU82" s="1"/>
      <c r="EUV82" s="1"/>
      <c r="EUW82" s="1"/>
      <c r="EUX82" s="1"/>
      <c r="EUY82" s="1"/>
      <c r="EUZ82" s="1"/>
      <c r="EVA82" s="1"/>
      <c r="EVB82" s="1"/>
      <c r="EVC82" s="1"/>
      <c r="EVD82" s="1"/>
      <c r="EVE82" s="1"/>
      <c r="EVF82" s="1"/>
      <c r="EVG82" s="1"/>
      <c r="EVH82" s="1"/>
      <c r="EVI82" s="1"/>
      <c r="EVJ82" s="1"/>
      <c r="EVK82" s="1"/>
      <c r="EVL82" s="1"/>
      <c r="EVM82" s="1"/>
      <c r="EVN82" s="1"/>
      <c r="EVO82" s="1"/>
      <c r="EVP82" s="1"/>
      <c r="EVQ82" s="1"/>
      <c r="EVR82" s="1"/>
      <c r="EVS82" s="1"/>
      <c r="EVT82" s="1"/>
      <c r="EVU82" s="1"/>
      <c r="EVV82" s="1"/>
      <c r="EVW82" s="1"/>
      <c r="EVX82" s="1"/>
      <c r="EVY82" s="1"/>
      <c r="EVZ82" s="1"/>
      <c r="EWA82" s="1"/>
      <c r="EWB82" s="1"/>
      <c r="EWC82" s="1"/>
      <c r="EWD82" s="1"/>
      <c r="EWE82" s="1"/>
      <c r="EWF82" s="1"/>
      <c r="EWG82" s="1"/>
      <c r="EWH82" s="1"/>
      <c r="EWI82" s="1"/>
      <c r="EWJ82" s="1"/>
      <c r="EWK82" s="1"/>
      <c r="EWL82" s="1"/>
      <c r="EWM82" s="1"/>
      <c r="EWN82" s="1"/>
      <c r="EWO82" s="1"/>
      <c r="EWP82" s="1"/>
      <c r="EWQ82" s="1"/>
      <c r="EWR82" s="1"/>
      <c r="EWS82" s="1"/>
      <c r="EWT82" s="1"/>
      <c r="EWU82" s="1"/>
      <c r="EWV82" s="1"/>
      <c r="EWW82" s="1"/>
      <c r="EWX82" s="1"/>
      <c r="EWY82" s="1"/>
      <c r="EWZ82" s="1"/>
      <c r="EXA82" s="1"/>
      <c r="EXB82" s="1"/>
      <c r="EXC82" s="1"/>
      <c r="EXD82" s="1"/>
      <c r="EXE82" s="1"/>
      <c r="EXF82" s="1"/>
      <c r="EXG82" s="1"/>
      <c r="EXH82" s="1"/>
      <c r="EXI82" s="1"/>
      <c r="EXJ82" s="1"/>
      <c r="EXK82" s="1"/>
      <c r="EXL82" s="1"/>
      <c r="EXM82" s="1"/>
      <c r="EXN82" s="1"/>
      <c r="EXO82" s="1"/>
      <c r="EXP82" s="1"/>
      <c r="EXQ82" s="1"/>
      <c r="EXR82" s="1"/>
      <c r="EXS82" s="1"/>
      <c r="EXT82" s="1"/>
      <c r="EXU82" s="1"/>
      <c r="EXV82" s="1"/>
      <c r="EXW82" s="1"/>
      <c r="EXX82" s="1"/>
      <c r="EXY82" s="1"/>
      <c r="EXZ82" s="1"/>
      <c r="EYA82" s="1"/>
      <c r="EYB82" s="1"/>
      <c r="EYC82" s="1"/>
      <c r="EYD82" s="1"/>
      <c r="EYE82" s="1"/>
      <c r="EYF82" s="1"/>
      <c r="EYG82" s="1"/>
      <c r="EYH82" s="1"/>
      <c r="EYI82" s="1"/>
      <c r="EYJ82" s="1"/>
      <c r="EYK82" s="1"/>
      <c r="EYL82" s="1"/>
      <c r="EYM82" s="1"/>
      <c r="EYN82" s="1"/>
      <c r="EYO82" s="1"/>
      <c r="EYP82" s="1"/>
      <c r="EYQ82" s="1"/>
      <c r="EYR82" s="1"/>
      <c r="EYS82" s="1"/>
      <c r="EYT82" s="1"/>
      <c r="EYU82" s="1"/>
      <c r="EYV82" s="1"/>
      <c r="EYW82" s="1"/>
      <c r="EYX82" s="1"/>
      <c r="EYY82" s="1"/>
      <c r="EYZ82" s="1"/>
      <c r="EZA82" s="1"/>
      <c r="EZB82" s="1"/>
      <c r="EZC82" s="1"/>
      <c r="EZD82" s="1"/>
      <c r="EZE82" s="1"/>
      <c r="EZF82" s="1"/>
      <c r="EZG82" s="1"/>
      <c r="EZH82" s="1"/>
      <c r="EZI82" s="1"/>
      <c r="EZJ82" s="1"/>
      <c r="EZK82" s="1"/>
      <c r="EZL82" s="1"/>
      <c r="EZM82" s="1"/>
      <c r="EZN82" s="1"/>
      <c r="EZO82" s="1"/>
      <c r="EZP82" s="1"/>
      <c r="EZQ82" s="1"/>
      <c r="EZR82" s="1"/>
      <c r="EZS82" s="1"/>
      <c r="EZT82" s="1"/>
      <c r="EZU82" s="1"/>
      <c r="EZV82" s="1"/>
      <c r="EZW82" s="1"/>
      <c r="EZX82" s="1"/>
      <c r="EZY82" s="1"/>
      <c r="EZZ82" s="1"/>
      <c r="FAA82" s="1"/>
      <c r="FAB82" s="1"/>
      <c r="FAC82" s="1"/>
      <c r="FAD82" s="1"/>
      <c r="FAE82" s="1"/>
      <c r="FAF82" s="1"/>
      <c r="FAG82" s="1"/>
      <c r="FAH82" s="1"/>
      <c r="FAI82" s="1"/>
      <c r="FAJ82" s="1"/>
      <c r="FAK82" s="1"/>
      <c r="FAL82" s="1"/>
      <c r="FAM82" s="1"/>
      <c r="FAN82" s="1"/>
      <c r="FAO82" s="1"/>
      <c r="FAP82" s="1"/>
      <c r="FAQ82" s="1"/>
      <c r="FAR82" s="1"/>
      <c r="FAS82" s="1"/>
      <c r="FAT82" s="1"/>
      <c r="FAU82" s="1"/>
      <c r="FAV82" s="1"/>
      <c r="FAW82" s="1"/>
      <c r="FAX82" s="1"/>
      <c r="FAY82" s="1"/>
      <c r="FAZ82" s="1"/>
      <c r="FBA82" s="1"/>
      <c r="FBB82" s="1"/>
      <c r="FBC82" s="1"/>
      <c r="FBD82" s="1"/>
      <c r="FBE82" s="1"/>
      <c r="FBF82" s="1"/>
      <c r="FBG82" s="1"/>
      <c r="FBH82" s="1"/>
      <c r="FBI82" s="1"/>
      <c r="FBJ82" s="1"/>
      <c r="FBK82" s="1"/>
      <c r="FBL82" s="1"/>
      <c r="FBM82" s="1"/>
      <c r="FBN82" s="1"/>
      <c r="FBO82" s="1"/>
      <c r="FBP82" s="1"/>
      <c r="FBQ82" s="1"/>
      <c r="FBR82" s="1"/>
      <c r="FBS82" s="1"/>
      <c r="FBT82" s="1"/>
      <c r="FBU82" s="1"/>
      <c r="FBV82" s="1"/>
      <c r="FBW82" s="1"/>
      <c r="FBX82" s="1"/>
      <c r="FBY82" s="1"/>
      <c r="FBZ82" s="1"/>
      <c r="FCA82" s="1"/>
      <c r="FCB82" s="1"/>
      <c r="FCC82" s="1"/>
      <c r="FCD82" s="1"/>
      <c r="FCE82" s="1"/>
      <c r="FCF82" s="1"/>
      <c r="FCG82" s="1"/>
      <c r="FCH82" s="1"/>
      <c r="FCI82" s="1"/>
      <c r="FCJ82" s="1"/>
      <c r="FCK82" s="1"/>
      <c r="FCL82" s="1"/>
      <c r="FCM82" s="1"/>
      <c r="FCN82" s="1"/>
      <c r="FCO82" s="1"/>
      <c r="FCP82" s="1"/>
      <c r="FCQ82" s="1"/>
      <c r="FCR82" s="1"/>
      <c r="FCS82" s="1"/>
      <c r="FCT82" s="1"/>
      <c r="FCU82" s="1"/>
      <c r="FCV82" s="1"/>
      <c r="FCW82" s="1"/>
      <c r="FCX82" s="1"/>
      <c r="FCY82" s="1"/>
      <c r="FCZ82" s="1"/>
      <c r="FDA82" s="1"/>
      <c r="FDB82" s="1"/>
      <c r="FDC82" s="1"/>
      <c r="FDD82" s="1"/>
      <c r="FDE82" s="1"/>
      <c r="FDF82" s="1"/>
      <c r="FDG82" s="1"/>
      <c r="FDH82" s="1"/>
      <c r="FDI82" s="1"/>
      <c r="FDJ82" s="1"/>
      <c r="FDK82" s="1"/>
      <c r="FDL82" s="1"/>
      <c r="FDM82" s="1"/>
      <c r="FDN82" s="1"/>
      <c r="FDO82" s="1"/>
      <c r="FDP82" s="1"/>
      <c r="FDQ82" s="1"/>
      <c r="FDR82" s="1"/>
      <c r="FDS82" s="1"/>
      <c r="FDT82" s="1"/>
      <c r="FDU82" s="1"/>
      <c r="FDV82" s="1"/>
      <c r="FDW82" s="1"/>
      <c r="FDX82" s="1"/>
      <c r="FDY82" s="1"/>
      <c r="FDZ82" s="1"/>
      <c r="FEA82" s="1"/>
      <c r="FEB82" s="1"/>
      <c r="FEC82" s="1"/>
      <c r="FED82" s="1"/>
      <c r="FEE82" s="1"/>
      <c r="FEF82" s="1"/>
      <c r="FEG82" s="1"/>
      <c r="FEH82" s="1"/>
      <c r="FEI82" s="1"/>
      <c r="FEJ82" s="1"/>
      <c r="FEK82" s="1"/>
      <c r="FEL82" s="1"/>
      <c r="FEM82" s="1"/>
      <c r="FEN82" s="1"/>
      <c r="FEO82" s="1"/>
      <c r="FEP82" s="1"/>
      <c r="FEQ82" s="1"/>
      <c r="FER82" s="1"/>
      <c r="FES82" s="1"/>
      <c r="FET82" s="1"/>
      <c r="FEU82" s="1"/>
      <c r="FEV82" s="1"/>
      <c r="FEW82" s="1"/>
      <c r="FEX82" s="1"/>
      <c r="FEY82" s="1"/>
      <c r="FEZ82" s="1"/>
      <c r="FFA82" s="1"/>
      <c r="FFB82" s="1"/>
      <c r="FFC82" s="1"/>
      <c r="FFD82" s="1"/>
      <c r="FFE82" s="1"/>
      <c r="FFF82" s="1"/>
      <c r="FFG82" s="1"/>
      <c r="FFH82" s="1"/>
      <c r="FFI82" s="1"/>
      <c r="FFJ82" s="1"/>
      <c r="FFK82" s="1"/>
      <c r="FFL82" s="1"/>
      <c r="FFM82" s="1"/>
      <c r="FFN82" s="1"/>
      <c r="FFO82" s="1"/>
      <c r="FFP82" s="1"/>
      <c r="FFQ82" s="1"/>
      <c r="FFR82" s="1"/>
      <c r="FFS82" s="1"/>
      <c r="FFT82" s="1"/>
      <c r="FFU82" s="1"/>
      <c r="FFV82" s="1"/>
      <c r="FFW82" s="1"/>
      <c r="FFX82" s="1"/>
      <c r="FFY82" s="1"/>
      <c r="FFZ82" s="1"/>
      <c r="FGA82" s="1"/>
      <c r="FGB82" s="1"/>
      <c r="FGC82" s="1"/>
      <c r="FGD82" s="1"/>
      <c r="FGE82" s="1"/>
      <c r="FGF82" s="1"/>
      <c r="FGG82" s="1"/>
      <c r="FGH82" s="1"/>
      <c r="FGI82" s="1"/>
      <c r="FGJ82" s="1"/>
      <c r="FGK82" s="1"/>
      <c r="FGL82" s="1"/>
      <c r="FGM82" s="1"/>
      <c r="FGN82" s="1"/>
      <c r="FGO82" s="1"/>
      <c r="FGP82" s="1"/>
      <c r="FGQ82" s="1"/>
      <c r="FGR82" s="1"/>
      <c r="FGS82" s="1"/>
      <c r="FGT82" s="1"/>
      <c r="FGU82" s="1"/>
      <c r="FGV82" s="1"/>
      <c r="FGW82" s="1"/>
      <c r="FGX82" s="1"/>
      <c r="FGY82" s="1"/>
      <c r="FGZ82" s="1"/>
      <c r="FHA82" s="1"/>
      <c r="FHB82" s="1"/>
      <c r="FHC82" s="1"/>
      <c r="FHD82" s="1"/>
      <c r="FHE82" s="1"/>
      <c r="FHF82" s="1"/>
      <c r="FHG82" s="1"/>
      <c r="FHH82" s="1"/>
      <c r="FHI82" s="1"/>
      <c r="FHJ82" s="1"/>
      <c r="FHK82" s="1"/>
      <c r="FHL82" s="1"/>
      <c r="FHM82" s="1"/>
      <c r="FHN82" s="1"/>
      <c r="FHO82" s="1"/>
      <c r="FHP82" s="1"/>
      <c r="FHQ82" s="1"/>
      <c r="FHR82" s="1"/>
      <c r="FHS82" s="1"/>
      <c r="FHT82" s="1"/>
      <c r="FHU82" s="1"/>
      <c r="FHV82" s="1"/>
      <c r="FHW82" s="1"/>
      <c r="FHX82" s="1"/>
      <c r="FHY82" s="1"/>
      <c r="FHZ82" s="1"/>
      <c r="FIA82" s="1"/>
      <c r="FIB82" s="1"/>
      <c r="FIC82" s="1"/>
      <c r="FID82" s="1"/>
      <c r="FIE82" s="1"/>
      <c r="FIF82" s="1"/>
      <c r="FIG82" s="1"/>
      <c r="FIH82" s="1"/>
      <c r="FII82" s="1"/>
      <c r="FIJ82" s="1"/>
      <c r="FIK82" s="1"/>
      <c r="FIL82" s="1"/>
      <c r="FIM82" s="1"/>
      <c r="FIN82" s="1"/>
      <c r="FIO82" s="1"/>
      <c r="FIP82" s="1"/>
      <c r="FIQ82" s="1"/>
      <c r="FIR82" s="1"/>
      <c r="FIS82" s="1"/>
      <c r="FIT82" s="1"/>
      <c r="FIU82" s="1"/>
      <c r="FIV82" s="1"/>
      <c r="FIW82" s="1"/>
      <c r="FIX82" s="1"/>
      <c r="FIY82" s="1"/>
      <c r="FIZ82" s="1"/>
      <c r="FJA82" s="1"/>
      <c r="FJB82" s="1"/>
      <c r="FJC82" s="1"/>
      <c r="FJD82" s="1"/>
      <c r="FJE82" s="1"/>
      <c r="FJF82" s="1"/>
      <c r="FJG82" s="1"/>
      <c r="FJH82" s="1"/>
      <c r="FJI82" s="1"/>
      <c r="FJJ82" s="1"/>
      <c r="FJK82" s="1"/>
      <c r="FJL82" s="1"/>
      <c r="FJM82" s="1"/>
      <c r="FJN82" s="1"/>
      <c r="FJO82" s="1"/>
      <c r="FJP82" s="1"/>
      <c r="FJQ82" s="1"/>
      <c r="FJR82" s="1"/>
      <c r="FJS82" s="1"/>
      <c r="FJT82" s="1"/>
      <c r="FJU82" s="1"/>
      <c r="FJV82" s="1"/>
      <c r="FJW82" s="1"/>
      <c r="FJX82" s="1"/>
      <c r="FJY82" s="1"/>
      <c r="FJZ82" s="1"/>
      <c r="FKA82" s="1"/>
      <c r="FKB82" s="1"/>
      <c r="FKC82" s="1"/>
      <c r="FKD82" s="1"/>
      <c r="FKE82" s="1"/>
      <c r="FKF82" s="1"/>
      <c r="FKG82" s="1"/>
      <c r="FKH82" s="1"/>
      <c r="FKI82" s="1"/>
      <c r="FKJ82" s="1"/>
      <c r="FKK82" s="1"/>
      <c r="FKL82" s="1"/>
      <c r="FKM82" s="1"/>
      <c r="FKN82" s="1"/>
      <c r="FKO82" s="1"/>
      <c r="FKP82" s="1"/>
      <c r="FKQ82" s="1"/>
      <c r="FKR82" s="1"/>
      <c r="FKS82" s="1"/>
      <c r="FKT82" s="1"/>
      <c r="FKU82" s="1"/>
      <c r="FKV82" s="1"/>
      <c r="FKW82" s="1"/>
      <c r="FKX82" s="1"/>
      <c r="FKY82" s="1"/>
      <c r="FKZ82" s="1"/>
      <c r="FLA82" s="1"/>
      <c r="FLB82" s="1"/>
      <c r="FLC82" s="1"/>
      <c r="FLD82" s="1"/>
      <c r="FLE82" s="1"/>
      <c r="FLF82" s="1"/>
      <c r="FLG82" s="1"/>
      <c r="FLH82" s="1"/>
      <c r="FLI82" s="1"/>
      <c r="FLJ82" s="1"/>
      <c r="FLK82" s="1"/>
      <c r="FLL82" s="1"/>
      <c r="FLM82" s="1"/>
      <c r="FLN82" s="1"/>
      <c r="FLO82" s="1"/>
      <c r="FLP82" s="1"/>
      <c r="FLQ82" s="1"/>
      <c r="FLR82" s="1"/>
      <c r="FLS82" s="1"/>
      <c r="FLT82" s="1"/>
      <c r="FLU82" s="1"/>
      <c r="FLV82" s="1"/>
      <c r="FLW82" s="1"/>
      <c r="FLX82" s="1"/>
      <c r="FLY82" s="1"/>
      <c r="FLZ82" s="1"/>
      <c r="FMA82" s="1"/>
      <c r="FMB82" s="1"/>
      <c r="FMC82" s="1"/>
      <c r="FMD82" s="1"/>
      <c r="FME82" s="1"/>
      <c r="FMF82" s="1"/>
      <c r="FMG82" s="1"/>
      <c r="FMH82" s="1"/>
      <c r="FMI82" s="1"/>
      <c r="FMJ82" s="1"/>
      <c r="FMK82" s="1"/>
      <c r="FML82" s="1"/>
      <c r="FMM82" s="1"/>
      <c r="FMN82" s="1"/>
      <c r="FMO82" s="1"/>
      <c r="FMP82" s="1"/>
      <c r="FMQ82" s="1"/>
      <c r="FMR82" s="1"/>
      <c r="FMS82" s="1"/>
      <c r="FMT82" s="1"/>
      <c r="FMU82" s="1"/>
      <c r="FMV82" s="1"/>
      <c r="FMW82" s="1"/>
      <c r="FMX82" s="1"/>
      <c r="FMY82" s="1"/>
      <c r="FMZ82" s="1"/>
      <c r="FNA82" s="1"/>
      <c r="FNB82" s="1"/>
      <c r="FNC82" s="1"/>
      <c r="FND82" s="1"/>
      <c r="FNE82" s="1"/>
      <c r="FNF82" s="1"/>
      <c r="FNG82" s="1"/>
      <c r="FNH82" s="1"/>
      <c r="FNI82" s="1"/>
      <c r="FNJ82" s="1"/>
      <c r="FNK82" s="1"/>
      <c r="FNL82" s="1"/>
      <c r="FNM82" s="1"/>
      <c r="FNN82" s="1"/>
      <c r="FNO82" s="1"/>
      <c r="FNP82" s="1"/>
      <c r="FNQ82" s="1"/>
      <c r="FNR82" s="1"/>
      <c r="FNS82" s="1"/>
      <c r="FNT82" s="1"/>
      <c r="FNU82" s="1"/>
      <c r="FNV82" s="1"/>
      <c r="FNW82" s="1"/>
      <c r="FNX82" s="1"/>
      <c r="FNY82" s="1"/>
      <c r="FNZ82" s="1"/>
      <c r="FOA82" s="1"/>
      <c r="FOB82" s="1"/>
      <c r="FOC82" s="1"/>
      <c r="FOD82" s="1"/>
      <c r="FOE82" s="1"/>
      <c r="FOF82" s="1"/>
      <c r="FOG82" s="1"/>
      <c r="FOH82" s="1"/>
      <c r="FOI82" s="1"/>
      <c r="FOJ82" s="1"/>
      <c r="FOK82" s="1"/>
      <c r="FOL82" s="1"/>
      <c r="FOM82" s="1"/>
      <c r="FON82" s="1"/>
      <c r="FOO82" s="1"/>
      <c r="FOP82" s="1"/>
      <c r="FOQ82" s="1"/>
      <c r="FOR82" s="1"/>
      <c r="FOS82" s="1"/>
      <c r="FOT82" s="1"/>
      <c r="FOU82" s="1"/>
      <c r="FOV82" s="1"/>
      <c r="FOW82" s="1"/>
      <c r="FOX82" s="1"/>
      <c r="FOY82" s="1"/>
      <c r="FOZ82" s="1"/>
      <c r="FPA82" s="1"/>
      <c r="FPB82" s="1"/>
      <c r="FPC82" s="1"/>
      <c r="FPD82" s="1"/>
      <c r="FPE82" s="1"/>
      <c r="FPF82" s="1"/>
      <c r="FPG82" s="1"/>
      <c r="FPH82" s="1"/>
      <c r="FPI82" s="1"/>
      <c r="FPJ82" s="1"/>
      <c r="FPK82" s="1"/>
      <c r="FPL82" s="1"/>
      <c r="FPM82" s="1"/>
      <c r="FPN82" s="1"/>
      <c r="FPO82" s="1"/>
      <c r="FPP82" s="1"/>
      <c r="FPQ82" s="1"/>
      <c r="FPR82" s="1"/>
      <c r="FPS82" s="1"/>
      <c r="FPT82" s="1"/>
      <c r="FPU82" s="1"/>
      <c r="FPV82" s="1"/>
      <c r="FPW82" s="1"/>
      <c r="FPX82" s="1"/>
      <c r="FPY82" s="1"/>
      <c r="FPZ82" s="1"/>
      <c r="FQA82" s="1"/>
      <c r="FQB82" s="1"/>
      <c r="FQC82" s="1"/>
      <c r="FQD82" s="1"/>
      <c r="FQE82" s="1"/>
      <c r="FQF82" s="1"/>
      <c r="FQG82" s="1"/>
      <c r="FQH82" s="1"/>
      <c r="FQI82" s="1"/>
      <c r="FQJ82" s="1"/>
      <c r="FQK82" s="1"/>
      <c r="FQL82" s="1"/>
      <c r="FQM82" s="1"/>
      <c r="FQN82" s="1"/>
      <c r="FQO82" s="1"/>
      <c r="FQP82" s="1"/>
      <c r="FQQ82" s="1"/>
      <c r="FQR82" s="1"/>
      <c r="FQS82" s="1"/>
      <c r="FQT82" s="1"/>
      <c r="FQU82" s="1"/>
      <c r="FQV82" s="1"/>
      <c r="FQW82" s="1"/>
      <c r="FQX82" s="1"/>
      <c r="FQY82" s="1"/>
      <c r="FQZ82" s="1"/>
      <c r="FRA82" s="1"/>
      <c r="FRB82" s="1"/>
      <c r="FRC82" s="1"/>
      <c r="FRD82" s="1"/>
      <c r="FRE82" s="1"/>
      <c r="FRF82" s="1"/>
      <c r="FRG82" s="1"/>
      <c r="FRH82" s="1"/>
      <c r="FRI82" s="1"/>
      <c r="FRJ82" s="1"/>
      <c r="FRK82" s="1"/>
      <c r="FRL82" s="1"/>
      <c r="FRM82" s="1"/>
      <c r="FRN82" s="1"/>
      <c r="FRO82" s="1"/>
      <c r="FRP82" s="1"/>
      <c r="FRQ82" s="1"/>
      <c r="FRR82" s="1"/>
      <c r="FRS82" s="1"/>
      <c r="FRT82" s="1"/>
      <c r="FRU82" s="1"/>
      <c r="FRV82" s="1"/>
      <c r="FRW82" s="1"/>
      <c r="FRX82" s="1"/>
      <c r="FRY82" s="1"/>
      <c r="FRZ82" s="1"/>
      <c r="FSA82" s="1"/>
      <c r="FSB82" s="1"/>
      <c r="FSC82" s="1"/>
      <c r="FSD82" s="1"/>
      <c r="FSE82" s="1"/>
      <c r="FSF82" s="1"/>
      <c r="FSG82" s="1"/>
      <c r="FSH82" s="1"/>
      <c r="FSI82" s="1"/>
      <c r="FSJ82" s="1"/>
      <c r="FSK82" s="1"/>
      <c r="FSL82" s="1"/>
      <c r="FSM82" s="1"/>
      <c r="FSN82" s="1"/>
      <c r="FSO82" s="1"/>
      <c r="FSP82" s="1"/>
      <c r="FSQ82" s="1"/>
      <c r="FSR82" s="1"/>
      <c r="FSS82" s="1"/>
      <c r="FST82" s="1"/>
      <c r="FSU82" s="1"/>
      <c r="FSV82" s="1"/>
      <c r="FSW82" s="1"/>
      <c r="FSX82" s="1"/>
      <c r="FSY82" s="1"/>
      <c r="FSZ82" s="1"/>
      <c r="FTA82" s="1"/>
      <c r="FTB82" s="1"/>
      <c r="FTC82" s="1"/>
      <c r="FTD82" s="1"/>
      <c r="FTE82" s="1"/>
      <c r="FTF82" s="1"/>
      <c r="FTG82" s="1"/>
      <c r="FTH82" s="1"/>
      <c r="FTI82" s="1"/>
      <c r="FTJ82" s="1"/>
      <c r="FTK82" s="1"/>
      <c r="FTL82" s="1"/>
      <c r="FTM82" s="1"/>
      <c r="FTN82" s="1"/>
      <c r="FTO82" s="1"/>
      <c r="FTP82" s="1"/>
      <c r="FTQ82" s="1"/>
      <c r="FTR82" s="1"/>
      <c r="FTS82" s="1"/>
      <c r="FTT82" s="1"/>
      <c r="FTU82" s="1"/>
      <c r="FTV82" s="1"/>
      <c r="FTW82" s="1"/>
      <c r="FTX82" s="1"/>
      <c r="FTY82" s="1"/>
      <c r="FTZ82" s="1"/>
      <c r="FUA82" s="1"/>
      <c r="FUB82" s="1"/>
      <c r="FUC82" s="1"/>
      <c r="FUD82" s="1"/>
      <c r="FUE82" s="1"/>
      <c r="FUF82" s="1"/>
      <c r="FUG82" s="1"/>
      <c r="FUH82" s="1"/>
      <c r="FUI82" s="1"/>
      <c r="FUJ82" s="1"/>
      <c r="FUK82" s="1"/>
      <c r="FUL82" s="1"/>
      <c r="FUM82" s="1"/>
      <c r="FUN82" s="1"/>
      <c r="FUO82" s="1"/>
      <c r="FUP82" s="1"/>
      <c r="FUQ82" s="1"/>
      <c r="FUR82" s="1"/>
      <c r="FUS82" s="1"/>
      <c r="FUT82" s="1"/>
      <c r="FUU82" s="1"/>
      <c r="FUV82" s="1"/>
      <c r="FUW82" s="1"/>
      <c r="FUX82" s="1"/>
      <c r="FUY82" s="1"/>
      <c r="FUZ82" s="1"/>
      <c r="FVA82" s="1"/>
      <c r="FVB82" s="1"/>
      <c r="FVC82" s="1"/>
      <c r="FVD82" s="1"/>
      <c r="FVE82" s="1"/>
      <c r="FVF82" s="1"/>
      <c r="FVG82" s="1"/>
      <c r="FVH82" s="1"/>
      <c r="FVI82" s="1"/>
      <c r="FVJ82" s="1"/>
      <c r="FVK82" s="1"/>
      <c r="FVL82" s="1"/>
      <c r="FVM82" s="1"/>
      <c r="FVN82" s="1"/>
      <c r="FVO82" s="1"/>
      <c r="FVP82" s="1"/>
      <c r="FVQ82" s="1"/>
      <c r="FVR82" s="1"/>
      <c r="FVS82" s="1"/>
      <c r="FVT82" s="1"/>
      <c r="FVU82" s="1"/>
      <c r="FVV82" s="1"/>
      <c r="FVW82" s="1"/>
      <c r="FVX82" s="1"/>
      <c r="FVY82" s="1"/>
      <c r="FVZ82" s="1"/>
      <c r="FWA82" s="1"/>
      <c r="FWB82" s="1"/>
      <c r="FWC82" s="1"/>
      <c r="FWD82" s="1"/>
      <c r="FWE82" s="1"/>
      <c r="FWF82" s="1"/>
      <c r="FWG82" s="1"/>
      <c r="FWH82" s="1"/>
      <c r="FWI82" s="1"/>
      <c r="FWJ82" s="1"/>
      <c r="FWK82" s="1"/>
      <c r="FWL82" s="1"/>
      <c r="FWM82" s="1"/>
      <c r="FWN82" s="1"/>
      <c r="FWO82" s="1"/>
      <c r="FWP82" s="1"/>
      <c r="FWQ82" s="1"/>
      <c r="FWR82" s="1"/>
      <c r="FWS82" s="1"/>
      <c r="FWT82" s="1"/>
      <c r="FWU82" s="1"/>
      <c r="FWV82" s="1"/>
      <c r="FWW82" s="1"/>
      <c r="FWX82" s="1"/>
      <c r="FWY82" s="1"/>
      <c r="FWZ82" s="1"/>
      <c r="FXA82" s="1"/>
      <c r="FXB82" s="1"/>
      <c r="FXC82" s="1"/>
      <c r="FXD82" s="1"/>
      <c r="FXE82" s="1"/>
      <c r="FXF82" s="1"/>
      <c r="FXG82" s="1"/>
      <c r="FXH82" s="1"/>
      <c r="FXI82" s="1"/>
      <c r="FXJ82" s="1"/>
      <c r="FXK82" s="1"/>
      <c r="FXL82" s="1"/>
      <c r="FXM82" s="1"/>
      <c r="FXN82" s="1"/>
      <c r="FXO82" s="1"/>
      <c r="FXP82" s="1"/>
      <c r="FXQ82" s="1"/>
      <c r="FXR82" s="1"/>
      <c r="FXS82" s="1"/>
      <c r="FXT82" s="1"/>
      <c r="FXU82" s="1"/>
      <c r="FXV82" s="1"/>
      <c r="FXW82" s="1"/>
      <c r="FXX82" s="1"/>
      <c r="FXY82" s="1"/>
      <c r="FXZ82" s="1"/>
      <c r="FYA82" s="1"/>
      <c r="FYB82" s="1"/>
      <c r="FYC82" s="1"/>
      <c r="FYD82" s="1"/>
      <c r="FYE82" s="1"/>
      <c r="FYF82" s="1"/>
      <c r="FYG82" s="1"/>
      <c r="FYH82" s="1"/>
      <c r="FYI82" s="1"/>
      <c r="FYJ82" s="1"/>
      <c r="FYK82" s="1"/>
      <c r="FYL82" s="1"/>
      <c r="FYM82" s="1"/>
      <c r="FYN82" s="1"/>
      <c r="FYO82" s="1"/>
      <c r="FYP82" s="1"/>
      <c r="FYQ82" s="1"/>
      <c r="FYR82" s="1"/>
      <c r="FYS82" s="1"/>
      <c r="FYT82" s="1"/>
      <c r="FYU82" s="1"/>
      <c r="FYV82" s="1"/>
      <c r="FYW82" s="1"/>
      <c r="FYX82" s="1"/>
      <c r="FYY82" s="1"/>
      <c r="FYZ82" s="1"/>
      <c r="FZA82" s="1"/>
      <c r="FZB82" s="1"/>
      <c r="FZC82" s="1"/>
      <c r="FZD82" s="1"/>
      <c r="FZE82" s="1"/>
      <c r="FZF82" s="1"/>
      <c r="FZG82" s="1"/>
      <c r="FZH82" s="1"/>
      <c r="FZI82" s="1"/>
      <c r="FZJ82" s="1"/>
      <c r="FZK82" s="1"/>
      <c r="FZL82" s="1"/>
      <c r="FZM82" s="1"/>
      <c r="FZN82" s="1"/>
      <c r="FZO82" s="1"/>
      <c r="FZP82" s="1"/>
      <c r="FZQ82" s="1"/>
      <c r="FZR82" s="1"/>
      <c r="FZS82" s="1"/>
      <c r="FZT82" s="1"/>
      <c r="FZU82" s="1"/>
      <c r="FZV82" s="1"/>
      <c r="FZW82" s="1"/>
      <c r="FZX82" s="1"/>
      <c r="FZY82" s="1"/>
      <c r="FZZ82" s="1"/>
      <c r="GAA82" s="1"/>
      <c r="GAB82" s="1"/>
      <c r="GAC82" s="1"/>
      <c r="GAD82" s="1"/>
      <c r="GAE82" s="1"/>
      <c r="GAF82" s="1"/>
      <c r="GAG82" s="1"/>
      <c r="GAH82" s="1"/>
      <c r="GAI82" s="1"/>
      <c r="GAJ82" s="1"/>
      <c r="GAK82" s="1"/>
      <c r="GAL82" s="1"/>
      <c r="GAM82" s="1"/>
      <c r="GAN82" s="1"/>
      <c r="GAO82" s="1"/>
      <c r="GAP82" s="1"/>
      <c r="GAQ82" s="1"/>
      <c r="GAR82" s="1"/>
      <c r="GAS82" s="1"/>
      <c r="GAT82" s="1"/>
      <c r="GAU82" s="1"/>
      <c r="GAV82" s="1"/>
      <c r="GAW82" s="1"/>
      <c r="GAX82" s="1"/>
      <c r="GAY82" s="1"/>
      <c r="GAZ82" s="1"/>
      <c r="GBA82" s="1"/>
      <c r="GBB82" s="1"/>
      <c r="GBC82" s="1"/>
      <c r="GBD82" s="1"/>
      <c r="GBE82" s="1"/>
      <c r="GBF82" s="1"/>
      <c r="GBG82" s="1"/>
      <c r="GBH82" s="1"/>
      <c r="GBI82" s="1"/>
      <c r="GBJ82" s="1"/>
      <c r="GBK82" s="1"/>
      <c r="GBL82" s="1"/>
      <c r="GBM82" s="1"/>
      <c r="GBN82" s="1"/>
      <c r="GBO82" s="1"/>
      <c r="GBP82" s="1"/>
      <c r="GBQ82" s="1"/>
      <c r="GBR82" s="1"/>
      <c r="GBS82" s="1"/>
      <c r="GBT82" s="1"/>
      <c r="GBU82" s="1"/>
      <c r="GBV82" s="1"/>
      <c r="GBW82" s="1"/>
      <c r="GBX82" s="1"/>
      <c r="GBY82" s="1"/>
      <c r="GBZ82" s="1"/>
      <c r="GCA82" s="1"/>
      <c r="GCB82" s="1"/>
      <c r="GCC82" s="1"/>
      <c r="GCD82" s="1"/>
      <c r="GCE82" s="1"/>
      <c r="GCF82" s="1"/>
      <c r="GCG82" s="1"/>
      <c r="GCH82" s="1"/>
      <c r="GCI82" s="1"/>
      <c r="GCJ82" s="1"/>
      <c r="GCK82" s="1"/>
      <c r="GCL82" s="1"/>
      <c r="GCM82" s="1"/>
      <c r="GCN82" s="1"/>
      <c r="GCO82" s="1"/>
      <c r="GCP82" s="1"/>
      <c r="GCQ82" s="1"/>
      <c r="GCR82" s="1"/>
      <c r="GCS82" s="1"/>
      <c r="GCT82" s="1"/>
      <c r="GCU82" s="1"/>
      <c r="GCV82" s="1"/>
      <c r="GCW82" s="1"/>
      <c r="GCX82" s="1"/>
      <c r="GCY82" s="1"/>
      <c r="GCZ82" s="1"/>
      <c r="GDA82" s="1"/>
      <c r="GDB82" s="1"/>
      <c r="GDC82" s="1"/>
      <c r="GDD82" s="1"/>
      <c r="GDE82" s="1"/>
      <c r="GDF82" s="1"/>
      <c r="GDG82" s="1"/>
      <c r="GDH82" s="1"/>
      <c r="GDI82" s="1"/>
      <c r="GDJ82" s="1"/>
      <c r="GDK82" s="1"/>
      <c r="GDL82" s="1"/>
      <c r="GDM82" s="1"/>
      <c r="GDN82" s="1"/>
      <c r="GDO82" s="1"/>
      <c r="GDP82" s="1"/>
      <c r="GDQ82" s="1"/>
      <c r="GDR82" s="1"/>
      <c r="GDS82" s="1"/>
      <c r="GDT82" s="1"/>
      <c r="GDU82" s="1"/>
      <c r="GDV82" s="1"/>
      <c r="GDW82" s="1"/>
      <c r="GDX82" s="1"/>
      <c r="GDY82" s="1"/>
      <c r="GDZ82" s="1"/>
      <c r="GEA82" s="1"/>
      <c r="GEB82" s="1"/>
      <c r="GEC82" s="1"/>
      <c r="GED82" s="1"/>
      <c r="GEE82" s="1"/>
      <c r="GEF82" s="1"/>
      <c r="GEG82" s="1"/>
      <c r="GEH82" s="1"/>
      <c r="GEI82" s="1"/>
      <c r="GEJ82" s="1"/>
      <c r="GEK82" s="1"/>
      <c r="GEL82" s="1"/>
      <c r="GEM82" s="1"/>
      <c r="GEN82" s="1"/>
      <c r="GEO82" s="1"/>
      <c r="GEP82" s="1"/>
      <c r="GEQ82" s="1"/>
      <c r="GER82" s="1"/>
      <c r="GES82" s="1"/>
      <c r="GET82" s="1"/>
      <c r="GEU82" s="1"/>
      <c r="GEV82" s="1"/>
      <c r="GEW82" s="1"/>
      <c r="GEX82" s="1"/>
      <c r="GEY82" s="1"/>
      <c r="GEZ82" s="1"/>
      <c r="GFA82" s="1"/>
      <c r="GFB82" s="1"/>
      <c r="GFC82" s="1"/>
      <c r="GFD82" s="1"/>
      <c r="GFE82" s="1"/>
      <c r="GFF82" s="1"/>
      <c r="GFG82" s="1"/>
      <c r="GFH82" s="1"/>
      <c r="GFI82" s="1"/>
      <c r="GFJ82" s="1"/>
      <c r="GFK82" s="1"/>
      <c r="GFL82" s="1"/>
      <c r="GFM82" s="1"/>
      <c r="GFN82" s="1"/>
      <c r="GFO82" s="1"/>
      <c r="GFP82" s="1"/>
      <c r="GFQ82" s="1"/>
      <c r="GFR82" s="1"/>
      <c r="GFS82" s="1"/>
      <c r="GFT82" s="1"/>
      <c r="GFU82" s="1"/>
      <c r="GFV82" s="1"/>
      <c r="GFW82" s="1"/>
      <c r="GFX82" s="1"/>
      <c r="GFY82" s="1"/>
      <c r="GFZ82" s="1"/>
      <c r="GGA82" s="1"/>
      <c r="GGB82" s="1"/>
      <c r="GGC82" s="1"/>
      <c r="GGD82" s="1"/>
      <c r="GGE82" s="1"/>
      <c r="GGF82" s="1"/>
      <c r="GGG82" s="1"/>
      <c r="GGH82" s="1"/>
      <c r="GGI82" s="1"/>
      <c r="GGJ82" s="1"/>
      <c r="GGK82" s="1"/>
      <c r="GGL82" s="1"/>
      <c r="GGM82" s="1"/>
      <c r="GGN82" s="1"/>
      <c r="GGO82" s="1"/>
      <c r="GGP82" s="1"/>
      <c r="GGQ82" s="1"/>
      <c r="GGR82" s="1"/>
      <c r="GGS82" s="1"/>
      <c r="GGT82" s="1"/>
      <c r="GGU82" s="1"/>
      <c r="GGV82" s="1"/>
      <c r="GGW82" s="1"/>
      <c r="GGX82" s="1"/>
      <c r="GGY82" s="1"/>
      <c r="GGZ82" s="1"/>
      <c r="GHA82" s="1"/>
      <c r="GHB82" s="1"/>
      <c r="GHC82" s="1"/>
      <c r="GHD82" s="1"/>
      <c r="GHE82" s="1"/>
      <c r="GHF82" s="1"/>
      <c r="GHG82" s="1"/>
      <c r="GHH82" s="1"/>
      <c r="GHI82" s="1"/>
      <c r="GHJ82" s="1"/>
      <c r="GHK82" s="1"/>
      <c r="GHL82" s="1"/>
      <c r="GHM82" s="1"/>
      <c r="GHN82" s="1"/>
      <c r="GHO82" s="1"/>
      <c r="GHP82" s="1"/>
      <c r="GHQ82" s="1"/>
      <c r="GHR82" s="1"/>
      <c r="GHS82" s="1"/>
      <c r="GHT82" s="1"/>
      <c r="GHU82" s="1"/>
      <c r="GHV82" s="1"/>
      <c r="GHW82" s="1"/>
      <c r="GHX82" s="1"/>
      <c r="GHY82" s="1"/>
      <c r="GHZ82" s="1"/>
      <c r="GIA82" s="1"/>
      <c r="GIB82" s="1"/>
      <c r="GIC82" s="1"/>
      <c r="GID82" s="1"/>
      <c r="GIE82" s="1"/>
      <c r="GIF82" s="1"/>
      <c r="GIG82" s="1"/>
      <c r="GIH82" s="1"/>
      <c r="GII82" s="1"/>
      <c r="GIJ82" s="1"/>
      <c r="GIK82" s="1"/>
      <c r="GIL82" s="1"/>
      <c r="GIM82" s="1"/>
      <c r="GIN82" s="1"/>
      <c r="GIO82" s="1"/>
      <c r="GIP82" s="1"/>
      <c r="GIQ82" s="1"/>
      <c r="GIR82" s="1"/>
      <c r="GIS82" s="1"/>
      <c r="GIT82" s="1"/>
      <c r="GIU82" s="1"/>
      <c r="GIV82" s="1"/>
      <c r="GIW82" s="1"/>
      <c r="GIX82" s="1"/>
      <c r="GIY82" s="1"/>
      <c r="GIZ82" s="1"/>
      <c r="GJA82" s="1"/>
      <c r="GJB82" s="1"/>
      <c r="GJC82" s="1"/>
      <c r="GJD82" s="1"/>
      <c r="GJE82" s="1"/>
      <c r="GJF82" s="1"/>
      <c r="GJG82" s="1"/>
      <c r="GJH82" s="1"/>
      <c r="GJI82" s="1"/>
      <c r="GJJ82" s="1"/>
      <c r="GJK82" s="1"/>
      <c r="GJL82" s="1"/>
      <c r="GJM82" s="1"/>
      <c r="GJN82" s="1"/>
      <c r="GJO82" s="1"/>
      <c r="GJP82" s="1"/>
      <c r="GJQ82" s="1"/>
      <c r="GJR82" s="1"/>
      <c r="GJS82" s="1"/>
      <c r="GJT82" s="1"/>
      <c r="GJU82" s="1"/>
      <c r="GJV82" s="1"/>
      <c r="GJW82" s="1"/>
      <c r="GJX82" s="1"/>
      <c r="GJY82" s="1"/>
      <c r="GJZ82" s="1"/>
      <c r="GKA82" s="1"/>
      <c r="GKB82" s="1"/>
      <c r="GKC82" s="1"/>
      <c r="GKD82" s="1"/>
      <c r="GKE82" s="1"/>
      <c r="GKF82" s="1"/>
      <c r="GKG82" s="1"/>
      <c r="GKH82" s="1"/>
      <c r="GKI82" s="1"/>
      <c r="GKJ82" s="1"/>
      <c r="GKK82" s="1"/>
      <c r="GKL82" s="1"/>
      <c r="GKM82" s="1"/>
      <c r="GKN82" s="1"/>
      <c r="GKO82" s="1"/>
      <c r="GKP82" s="1"/>
      <c r="GKQ82" s="1"/>
      <c r="GKR82" s="1"/>
      <c r="GKS82" s="1"/>
      <c r="GKT82" s="1"/>
      <c r="GKU82" s="1"/>
      <c r="GKV82" s="1"/>
      <c r="GKW82" s="1"/>
      <c r="GKX82" s="1"/>
      <c r="GKY82" s="1"/>
      <c r="GKZ82" s="1"/>
      <c r="GLA82" s="1"/>
      <c r="GLB82" s="1"/>
      <c r="GLC82" s="1"/>
      <c r="GLD82" s="1"/>
      <c r="GLE82" s="1"/>
      <c r="GLF82" s="1"/>
      <c r="GLG82" s="1"/>
      <c r="GLH82" s="1"/>
      <c r="GLI82" s="1"/>
      <c r="GLJ82" s="1"/>
      <c r="GLK82" s="1"/>
      <c r="GLL82" s="1"/>
      <c r="GLM82" s="1"/>
      <c r="GLN82" s="1"/>
      <c r="GLO82" s="1"/>
      <c r="GLP82" s="1"/>
      <c r="GLQ82" s="1"/>
      <c r="GLR82" s="1"/>
      <c r="GLS82" s="1"/>
      <c r="GLT82" s="1"/>
      <c r="GLU82" s="1"/>
      <c r="GLV82" s="1"/>
      <c r="GLW82" s="1"/>
      <c r="GLX82" s="1"/>
      <c r="GLY82" s="1"/>
      <c r="GLZ82" s="1"/>
      <c r="GMA82" s="1"/>
      <c r="GMB82" s="1"/>
      <c r="GMC82" s="1"/>
      <c r="GMD82" s="1"/>
      <c r="GME82" s="1"/>
      <c r="GMF82" s="1"/>
      <c r="GMG82" s="1"/>
      <c r="GMH82" s="1"/>
      <c r="GMI82" s="1"/>
      <c r="GMJ82" s="1"/>
      <c r="GMK82" s="1"/>
      <c r="GML82" s="1"/>
      <c r="GMM82" s="1"/>
      <c r="GMN82" s="1"/>
      <c r="GMO82" s="1"/>
      <c r="GMP82" s="1"/>
      <c r="GMQ82" s="1"/>
      <c r="GMR82" s="1"/>
      <c r="GMS82" s="1"/>
      <c r="GMT82" s="1"/>
      <c r="GMU82" s="1"/>
      <c r="GMV82" s="1"/>
      <c r="GMW82" s="1"/>
      <c r="GMX82" s="1"/>
      <c r="GMY82" s="1"/>
      <c r="GMZ82" s="1"/>
      <c r="GNA82" s="1"/>
      <c r="GNB82" s="1"/>
      <c r="GNC82" s="1"/>
      <c r="GND82" s="1"/>
      <c r="GNE82" s="1"/>
      <c r="GNF82" s="1"/>
      <c r="GNG82" s="1"/>
      <c r="GNH82" s="1"/>
      <c r="GNI82" s="1"/>
      <c r="GNJ82" s="1"/>
      <c r="GNK82" s="1"/>
      <c r="GNL82" s="1"/>
      <c r="GNM82" s="1"/>
      <c r="GNN82" s="1"/>
      <c r="GNO82" s="1"/>
      <c r="GNP82" s="1"/>
      <c r="GNQ82" s="1"/>
      <c r="GNR82" s="1"/>
      <c r="GNS82" s="1"/>
      <c r="GNT82" s="1"/>
      <c r="GNU82" s="1"/>
      <c r="GNV82" s="1"/>
      <c r="GNW82" s="1"/>
      <c r="GNX82" s="1"/>
      <c r="GNY82" s="1"/>
      <c r="GNZ82" s="1"/>
      <c r="GOA82" s="1"/>
      <c r="GOB82" s="1"/>
      <c r="GOC82" s="1"/>
      <c r="GOD82" s="1"/>
      <c r="GOE82" s="1"/>
      <c r="GOF82" s="1"/>
      <c r="GOG82" s="1"/>
      <c r="GOH82" s="1"/>
      <c r="GOI82" s="1"/>
      <c r="GOJ82" s="1"/>
      <c r="GOK82" s="1"/>
      <c r="GOL82" s="1"/>
      <c r="GOM82" s="1"/>
      <c r="GON82" s="1"/>
      <c r="GOO82" s="1"/>
      <c r="GOP82" s="1"/>
      <c r="GOQ82" s="1"/>
      <c r="GOR82" s="1"/>
      <c r="GOS82" s="1"/>
      <c r="GOT82" s="1"/>
      <c r="GOU82" s="1"/>
      <c r="GOV82" s="1"/>
      <c r="GOW82" s="1"/>
      <c r="GOX82" s="1"/>
      <c r="GOY82" s="1"/>
      <c r="GOZ82" s="1"/>
      <c r="GPA82" s="1"/>
      <c r="GPB82" s="1"/>
      <c r="GPC82" s="1"/>
      <c r="GPD82" s="1"/>
      <c r="GPE82" s="1"/>
      <c r="GPF82" s="1"/>
      <c r="GPG82" s="1"/>
      <c r="GPH82" s="1"/>
      <c r="GPI82" s="1"/>
      <c r="GPJ82" s="1"/>
      <c r="GPK82" s="1"/>
      <c r="GPL82" s="1"/>
      <c r="GPM82" s="1"/>
      <c r="GPN82" s="1"/>
      <c r="GPO82" s="1"/>
      <c r="GPP82" s="1"/>
      <c r="GPQ82" s="1"/>
      <c r="GPR82" s="1"/>
      <c r="GPS82" s="1"/>
      <c r="GPT82" s="1"/>
      <c r="GPU82" s="1"/>
      <c r="GPV82" s="1"/>
      <c r="GPW82" s="1"/>
      <c r="GPX82" s="1"/>
      <c r="GPY82" s="1"/>
      <c r="GPZ82" s="1"/>
      <c r="GQA82" s="1"/>
      <c r="GQB82" s="1"/>
      <c r="GQC82" s="1"/>
      <c r="GQD82" s="1"/>
      <c r="GQE82" s="1"/>
      <c r="GQF82" s="1"/>
      <c r="GQG82" s="1"/>
      <c r="GQH82" s="1"/>
      <c r="GQI82" s="1"/>
      <c r="GQJ82" s="1"/>
      <c r="GQK82" s="1"/>
      <c r="GQL82" s="1"/>
      <c r="GQM82" s="1"/>
      <c r="GQN82" s="1"/>
      <c r="GQO82" s="1"/>
      <c r="GQP82" s="1"/>
      <c r="GQQ82" s="1"/>
      <c r="GQR82" s="1"/>
      <c r="GQS82" s="1"/>
      <c r="GQT82" s="1"/>
      <c r="GQU82" s="1"/>
      <c r="GQV82" s="1"/>
      <c r="GQW82" s="1"/>
      <c r="GQX82" s="1"/>
      <c r="GQY82" s="1"/>
      <c r="GQZ82" s="1"/>
      <c r="GRA82" s="1"/>
      <c r="GRB82" s="1"/>
      <c r="GRC82" s="1"/>
      <c r="GRD82" s="1"/>
      <c r="GRE82" s="1"/>
      <c r="GRF82" s="1"/>
      <c r="GRG82" s="1"/>
      <c r="GRH82" s="1"/>
      <c r="GRI82" s="1"/>
      <c r="GRJ82" s="1"/>
      <c r="GRK82" s="1"/>
      <c r="GRL82" s="1"/>
      <c r="GRM82" s="1"/>
      <c r="GRN82" s="1"/>
      <c r="GRO82" s="1"/>
      <c r="GRP82" s="1"/>
      <c r="GRQ82" s="1"/>
      <c r="GRR82" s="1"/>
      <c r="GRS82" s="1"/>
      <c r="GRT82" s="1"/>
      <c r="GRU82" s="1"/>
      <c r="GRV82" s="1"/>
      <c r="GRW82" s="1"/>
      <c r="GRX82" s="1"/>
      <c r="GRY82" s="1"/>
      <c r="GRZ82" s="1"/>
      <c r="GSA82" s="1"/>
      <c r="GSB82" s="1"/>
      <c r="GSC82" s="1"/>
      <c r="GSD82" s="1"/>
      <c r="GSE82" s="1"/>
      <c r="GSF82" s="1"/>
      <c r="GSG82" s="1"/>
      <c r="GSH82" s="1"/>
      <c r="GSI82" s="1"/>
      <c r="GSJ82" s="1"/>
      <c r="GSK82" s="1"/>
      <c r="GSL82" s="1"/>
      <c r="GSM82" s="1"/>
      <c r="GSN82" s="1"/>
      <c r="GSO82" s="1"/>
      <c r="GSP82" s="1"/>
      <c r="GSQ82" s="1"/>
      <c r="GSR82" s="1"/>
      <c r="GSS82" s="1"/>
      <c r="GST82" s="1"/>
      <c r="GSU82" s="1"/>
      <c r="GSV82" s="1"/>
      <c r="GSW82" s="1"/>
      <c r="GSX82" s="1"/>
      <c r="GSY82" s="1"/>
      <c r="GSZ82" s="1"/>
      <c r="GTA82" s="1"/>
      <c r="GTB82" s="1"/>
      <c r="GTC82" s="1"/>
      <c r="GTD82" s="1"/>
      <c r="GTE82" s="1"/>
      <c r="GTF82" s="1"/>
      <c r="GTG82" s="1"/>
      <c r="GTH82" s="1"/>
      <c r="GTI82" s="1"/>
      <c r="GTJ82" s="1"/>
      <c r="GTK82" s="1"/>
      <c r="GTL82" s="1"/>
      <c r="GTM82" s="1"/>
      <c r="GTN82" s="1"/>
      <c r="GTO82" s="1"/>
      <c r="GTP82" s="1"/>
      <c r="GTQ82" s="1"/>
      <c r="GTR82" s="1"/>
      <c r="GTS82" s="1"/>
      <c r="GTT82" s="1"/>
      <c r="GTU82" s="1"/>
      <c r="GTV82" s="1"/>
      <c r="GTW82" s="1"/>
      <c r="GTX82" s="1"/>
      <c r="GTY82" s="1"/>
      <c r="GTZ82" s="1"/>
      <c r="GUA82" s="1"/>
      <c r="GUB82" s="1"/>
      <c r="GUC82" s="1"/>
      <c r="GUD82" s="1"/>
      <c r="GUE82" s="1"/>
      <c r="GUF82" s="1"/>
      <c r="GUG82" s="1"/>
      <c r="GUH82" s="1"/>
      <c r="GUI82" s="1"/>
      <c r="GUJ82" s="1"/>
      <c r="GUK82" s="1"/>
      <c r="GUL82" s="1"/>
      <c r="GUM82" s="1"/>
      <c r="GUN82" s="1"/>
      <c r="GUO82" s="1"/>
      <c r="GUP82" s="1"/>
      <c r="GUQ82" s="1"/>
      <c r="GUR82" s="1"/>
      <c r="GUS82" s="1"/>
      <c r="GUT82" s="1"/>
      <c r="GUU82" s="1"/>
      <c r="GUV82" s="1"/>
      <c r="GUW82" s="1"/>
      <c r="GUX82" s="1"/>
      <c r="GUY82" s="1"/>
      <c r="GUZ82" s="1"/>
      <c r="GVA82" s="1"/>
      <c r="GVB82" s="1"/>
      <c r="GVC82" s="1"/>
      <c r="GVD82" s="1"/>
      <c r="GVE82" s="1"/>
      <c r="GVF82" s="1"/>
      <c r="GVG82" s="1"/>
      <c r="GVH82" s="1"/>
      <c r="GVI82" s="1"/>
      <c r="GVJ82" s="1"/>
      <c r="GVK82" s="1"/>
      <c r="GVL82" s="1"/>
      <c r="GVM82" s="1"/>
      <c r="GVN82" s="1"/>
      <c r="GVO82" s="1"/>
      <c r="GVP82" s="1"/>
      <c r="GVQ82" s="1"/>
      <c r="GVR82" s="1"/>
      <c r="GVS82" s="1"/>
      <c r="GVT82" s="1"/>
      <c r="GVU82" s="1"/>
      <c r="GVV82" s="1"/>
      <c r="GVW82" s="1"/>
      <c r="GVX82" s="1"/>
      <c r="GVY82" s="1"/>
      <c r="GVZ82" s="1"/>
      <c r="GWA82" s="1"/>
      <c r="GWB82" s="1"/>
      <c r="GWC82" s="1"/>
      <c r="GWD82" s="1"/>
      <c r="GWE82" s="1"/>
      <c r="GWF82" s="1"/>
      <c r="GWG82" s="1"/>
      <c r="GWH82" s="1"/>
      <c r="GWI82" s="1"/>
      <c r="GWJ82" s="1"/>
      <c r="GWK82" s="1"/>
      <c r="GWL82" s="1"/>
      <c r="GWM82" s="1"/>
      <c r="GWN82" s="1"/>
      <c r="GWO82" s="1"/>
      <c r="GWP82" s="1"/>
      <c r="GWQ82" s="1"/>
      <c r="GWR82" s="1"/>
      <c r="GWS82" s="1"/>
      <c r="GWT82" s="1"/>
      <c r="GWU82" s="1"/>
      <c r="GWV82" s="1"/>
      <c r="GWW82" s="1"/>
      <c r="GWX82" s="1"/>
      <c r="GWY82" s="1"/>
      <c r="GWZ82" s="1"/>
      <c r="GXA82" s="1"/>
      <c r="GXB82" s="1"/>
      <c r="GXC82" s="1"/>
      <c r="GXD82" s="1"/>
      <c r="GXE82" s="1"/>
      <c r="GXF82" s="1"/>
      <c r="GXG82" s="1"/>
      <c r="GXH82" s="1"/>
      <c r="GXI82" s="1"/>
      <c r="GXJ82" s="1"/>
      <c r="GXK82" s="1"/>
      <c r="GXL82" s="1"/>
      <c r="GXM82" s="1"/>
      <c r="GXN82" s="1"/>
      <c r="GXO82" s="1"/>
      <c r="GXP82" s="1"/>
      <c r="GXQ82" s="1"/>
      <c r="GXR82" s="1"/>
      <c r="GXS82" s="1"/>
      <c r="GXT82" s="1"/>
      <c r="GXU82" s="1"/>
      <c r="GXV82" s="1"/>
      <c r="GXW82" s="1"/>
      <c r="GXX82" s="1"/>
      <c r="GXY82" s="1"/>
      <c r="GXZ82" s="1"/>
      <c r="GYA82" s="1"/>
      <c r="GYB82" s="1"/>
      <c r="GYC82" s="1"/>
      <c r="GYD82" s="1"/>
      <c r="GYE82" s="1"/>
      <c r="GYF82" s="1"/>
      <c r="GYG82" s="1"/>
      <c r="GYH82" s="1"/>
      <c r="GYI82" s="1"/>
      <c r="GYJ82" s="1"/>
      <c r="GYK82" s="1"/>
      <c r="GYL82" s="1"/>
      <c r="GYM82" s="1"/>
      <c r="GYN82" s="1"/>
      <c r="GYO82" s="1"/>
      <c r="GYP82" s="1"/>
      <c r="GYQ82" s="1"/>
      <c r="GYR82" s="1"/>
      <c r="GYS82" s="1"/>
      <c r="GYT82" s="1"/>
      <c r="GYU82" s="1"/>
      <c r="GYV82" s="1"/>
      <c r="GYW82" s="1"/>
      <c r="GYX82" s="1"/>
      <c r="GYY82" s="1"/>
      <c r="GYZ82" s="1"/>
      <c r="GZA82" s="1"/>
      <c r="GZB82" s="1"/>
      <c r="GZC82" s="1"/>
      <c r="GZD82" s="1"/>
      <c r="GZE82" s="1"/>
      <c r="GZF82" s="1"/>
      <c r="GZG82" s="1"/>
      <c r="GZH82" s="1"/>
      <c r="GZI82" s="1"/>
      <c r="GZJ82" s="1"/>
      <c r="GZK82" s="1"/>
      <c r="GZL82" s="1"/>
      <c r="GZM82" s="1"/>
      <c r="GZN82" s="1"/>
      <c r="GZO82" s="1"/>
      <c r="GZP82" s="1"/>
      <c r="GZQ82" s="1"/>
      <c r="GZR82" s="1"/>
      <c r="GZS82" s="1"/>
      <c r="GZT82" s="1"/>
      <c r="GZU82" s="1"/>
      <c r="GZV82" s="1"/>
      <c r="GZW82" s="1"/>
      <c r="GZX82" s="1"/>
      <c r="GZY82" s="1"/>
      <c r="GZZ82" s="1"/>
      <c r="HAA82" s="1"/>
      <c r="HAB82" s="1"/>
      <c r="HAC82" s="1"/>
      <c r="HAD82" s="1"/>
      <c r="HAE82" s="1"/>
      <c r="HAF82" s="1"/>
      <c r="HAG82" s="1"/>
      <c r="HAH82" s="1"/>
      <c r="HAI82" s="1"/>
      <c r="HAJ82" s="1"/>
      <c r="HAK82" s="1"/>
      <c r="HAL82" s="1"/>
      <c r="HAM82" s="1"/>
      <c r="HAN82" s="1"/>
      <c r="HAO82" s="1"/>
      <c r="HAP82" s="1"/>
      <c r="HAQ82" s="1"/>
      <c r="HAR82" s="1"/>
      <c r="HAS82" s="1"/>
      <c r="HAT82" s="1"/>
      <c r="HAU82" s="1"/>
      <c r="HAV82" s="1"/>
      <c r="HAW82" s="1"/>
      <c r="HAX82" s="1"/>
      <c r="HAY82" s="1"/>
      <c r="HAZ82" s="1"/>
      <c r="HBA82" s="1"/>
      <c r="HBB82" s="1"/>
      <c r="HBC82" s="1"/>
      <c r="HBD82" s="1"/>
      <c r="HBE82" s="1"/>
      <c r="HBF82" s="1"/>
      <c r="HBG82" s="1"/>
      <c r="HBH82" s="1"/>
      <c r="HBI82" s="1"/>
      <c r="HBJ82" s="1"/>
      <c r="HBK82" s="1"/>
      <c r="HBL82" s="1"/>
      <c r="HBM82" s="1"/>
      <c r="HBN82" s="1"/>
      <c r="HBO82" s="1"/>
      <c r="HBP82" s="1"/>
      <c r="HBQ82" s="1"/>
      <c r="HBR82" s="1"/>
      <c r="HBS82" s="1"/>
      <c r="HBT82" s="1"/>
      <c r="HBU82" s="1"/>
      <c r="HBV82" s="1"/>
      <c r="HBW82" s="1"/>
      <c r="HBX82" s="1"/>
      <c r="HBY82" s="1"/>
      <c r="HBZ82" s="1"/>
      <c r="HCA82" s="1"/>
      <c r="HCB82" s="1"/>
      <c r="HCC82" s="1"/>
      <c r="HCD82" s="1"/>
      <c r="HCE82" s="1"/>
      <c r="HCF82" s="1"/>
      <c r="HCG82" s="1"/>
      <c r="HCH82" s="1"/>
      <c r="HCI82" s="1"/>
      <c r="HCJ82" s="1"/>
      <c r="HCK82" s="1"/>
      <c r="HCL82" s="1"/>
      <c r="HCM82" s="1"/>
      <c r="HCN82" s="1"/>
      <c r="HCO82" s="1"/>
      <c r="HCP82" s="1"/>
      <c r="HCQ82" s="1"/>
      <c r="HCR82" s="1"/>
      <c r="HCS82" s="1"/>
      <c r="HCT82" s="1"/>
      <c r="HCU82" s="1"/>
      <c r="HCV82" s="1"/>
      <c r="HCW82" s="1"/>
      <c r="HCX82" s="1"/>
      <c r="HCY82" s="1"/>
      <c r="HCZ82" s="1"/>
      <c r="HDA82" s="1"/>
      <c r="HDB82" s="1"/>
      <c r="HDC82" s="1"/>
      <c r="HDD82" s="1"/>
      <c r="HDE82" s="1"/>
      <c r="HDF82" s="1"/>
      <c r="HDG82" s="1"/>
      <c r="HDH82" s="1"/>
      <c r="HDI82" s="1"/>
      <c r="HDJ82" s="1"/>
      <c r="HDK82" s="1"/>
      <c r="HDL82" s="1"/>
      <c r="HDM82" s="1"/>
      <c r="HDN82" s="1"/>
      <c r="HDO82" s="1"/>
      <c r="HDP82" s="1"/>
      <c r="HDQ82" s="1"/>
      <c r="HDR82" s="1"/>
      <c r="HDS82" s="1"/>
      <c r="HDT82" s="1"/>
      <c r="HDU82" s="1"/>
      <c r="HDV82" s="1"/>
      <c r="HDW82" s="1"/>
      <c r="HDX82" s="1"/>
      <c r="HDY82" s="1"/>
      <c r="HDZ82" s="1"/>
      <c r="HEA82" s="1"/>
      <c r="HEB82" s="1"/>
      <c r="HEC82" s="1"/>
      <c r="HED82" s="1"/>
      <c r="HEE82" s="1"/>
      <c r="HEF82" s="1"/>
      <c r="HEG82" s="1"/>
      <c r="HEH82" s="1"/>
      <c r="HEI82" s="1"/>
      <c r="HEJ82" s="1"/>
      <c r="HEK82" s="1"/>
      <c r="HEL82" s="1"/>
      <c r="HEM82" s="1"/>
      <c r="HEN82" s="1"/>
      <c r="HEO82" s="1"/>
      <c r="HEP82" s="1"/>
      <c r="HEQ82" s="1"/>
      <c r="HER82" s="1"/>
      <c r="HES82" s="1"/>
      <c r="HET82" s="1"/>
      <c r="HEU82" s="1"/>
      <c r="HEV82" s="1"/>
      <c r="HEW82" s="1"/>
      <c r="HEX82" s="1"/>
      <c r="HEY82" s="1"/>
      <c r="HEZ82" s="1"/>
      <c r="HFA82" s="1"/>
      <c r="HFB82" s="1"/>
      <c r="HFC82" s="1"/>
      <c r="HFD82" s="1"/>
      <c r="HFE82" s="1"/>
      <c r="HFF82" s="1"/>
      <c r="HFG82" s="1"/>
      <c r="HFH82" s="1"/>
      <c r="HFI82" s="1"/>
      <c r="HFJ82" s="1"/>
      <c r="HFK82" s="1"/>
      <c r="HFL82" s="1"/>
      <c r="HFM82" s="1"/>
      <c r="HFN82" s="1"/>
      <c r="HFO82" s="1"/>
      <c r="HFP82" s="1"/>
      <c r="HFQ82" s="1"/>
      <c r="HFR82" s="1"/>
      <c r="HFS82" s="1"/>
      <c r="HFT82" s="1"/>
      <c r="HFU82" s="1"/>
      <c r="HFV82" s="1"/>
      <c r="HFW82" s="1"/>
      <c r="HFX82" s="1"/>
      <c r="HFY82" s="1"/>
      <c r="HFZ82" s="1"/>
      <c r="HGA82" s="1"/>
      <c r="HGB82" s="1"/>
      <c r="HGC82" s="1"/>
      <c r="HGD82" s="1"/>
      <c r="HGE82" s="1"/>
      <c r="HGF82" s="1"/>
      <c r="HGG82" s="1"/>
      <c r="HGH82" s="1"/>
      <c r="HGI82" s="1"/>
      <c r="HGJ82" s="1"/>
      <c r="HGK82" s="1"/>
      <c r="HGL82" s="1"/>
      <c r="HGM82" s="1"/>
      <c r="HGN82" s="1"/>
      <c r="HGO82" s="1"/>
      <c r="HGP82" s="1"/>
      <c r="HGQ82" s="1"/>
      <c r="HGR82" s="1"/>
      <c r="HGS82" s="1"/>
      <c r="HGT82" s="1"/>
      <c r="HGU82" s="1"/>
      <c r="HGV82" s="1"/>
      <c r="HGW82" s="1"/>
      <c r="HGX82" s="1"/>
      <c r="HGY82" s="1"/>
      <c r="HGZ82" s="1"/>
      <c r="HHA82" s="1"/>
      <c r="HHB82" s="1"/>
      <c r="HHC82" s="1"/>
      <c r="HHD82" s="1"/>
      <c r="HHE82" s="1"/>
      <c r="HHF82" s="1"/>
      <c r="HHG82" s="1"/>
      <c r="HHH82" s="1"/>
      <c r="HHI82" s="1"/>
      <c r="HHJ82" s="1"/>
      <c r="HHK82" s="1"/>
      <c r="HHL82" s="1"/>
      <c r="HHM82" s="1"/>
      <c r="HHN82" s="1"/>
      <c r="HHO82" s="1"/>
      <c r="HHP82" s="1"/>
      <c r="HHQ82" s="1"/>
      <c r="HHR82" s="1"/>
      <c r="HHS82" s="1"/>
      <c r="HHT82" s="1"/>
      <c r="HHU82" s="1"/>
      <c r="HHV82" s="1"/>
      <c r="HHW82" s="1"/>
      <c r="HHX82" s="1"/>
      <c r="HHY82" s="1"/>
      <c r="HHZ82" s="1"/>
      <c r="HIA82" s="1"/>
      <c r="HIB82" s="1"/>
      <c r="HIC82" s="1"/>
      <c r="HID82" s="1"/>
      <c r="HIE82" s="1"/>
      <c r="HIF82" s="1"/>
      <c r="HIG82" s="1"/>
      <c r="HIH82" s="1"/>
      <c r="HII82" s="1"/>
      <c r="HIJ82" s="1"/>
      <c r="HIK82" s="1"/>
      <c r="HIL82" s="1"/>
      <c r="HIM82" s="1"/>
      <c r="HIN82" s="1"/>
      <c r="HIO82" s="1"/>
      <c r="HIP82" s="1"/>
      <c r="HIQ82" s="1"/>
      <c r="HIR82" s="1"/>
      <c r="HIS82" s="1"/>
      <c r="HIT82" s="1"/>
      <c r="HIU82" s="1"/>
      <c r="HIV82" s="1"/>
      <c r="HIW82" s="1"/>
      <c r="HIX82" s="1"/>
      <c r="HIY82" s="1"/>
      <c r="HIZ82" s="1"/>
      <c r="HJA82" s="1"/>
      <c r="HJB82" s="1"/>
      <c r="HJC82" s="1"/>
      <c r="HJD82" s="1"/>
      <c r="HJE82" s="1"/>
      <c r="HJF82" s="1"/>
      <c r="HJG82" s="1"/>
      <c r="HJH82" s="1"/>
      <c r="HJI82" s="1"/>
      <c r="HJJ82" s="1"/>
      <c r="HJK82" s="1"/>
      <c r="HJL82" s="1"/>
      <c r="HJM82" s="1"/>
      <c r="HJN82" s="1"/>
      <c r="HJO82" s="1"/>
      <c r="HJP82" s="1"/>
      <c r="HJQ82" s="1"/>
      <c r="HJR82" s="1"/>
      <c r="HJS82" s="1"/>
      <c r="HJT82" s="1"/>
      <c r="HJU82" s="1"/>
      <c r="HJV82" s="1"/>
      <c r="HJW82" s="1"/>
      <c r="HJX82" s="1"/>
      <c r="HJY82" s="1"/>
      <c r="HJZ82" s="1"/>
      <c r="HKA82" s="1"/>
      <c r="HKB82" s="1"/>
      <c r="HKC82" s="1"/>
      <c r="HKD82" s="1"/>
      <c r="HKE82" s="1"/>
      <c r="HKF82" s="1"/>
      <c r="HKG82" s="1"/>
      <c r="HKH82" s="1"/>
      <c r="HKI82" s="1"/>
      <c r="HKJ82" s="1"/>
      <c r="HKK82" s="1"/>
      <c r="HKL82" s="1"/>
      <c r="HKM82" s="1"/>
      <c r="HKN82" s="1"/>
      <c r="HKO82" s="1"/>
      <c r="HKP82" s="1"/>
      <c r="HKQ82" s="1"/>
      <c r="HKR82" s="1"/>
      <c r="HKS82" s="1"/>
      <c r="HKT82" s="1"/>
      <c r="HKU82" s="1"/>
      <c r="HKV82" s="1"/>
      <c r="HKW82" s="1"/>
      <c r="HKX82" s="1"/>
      <c r="HKY82" s="1"/>
      <c r="HKZ82" s="1"/>
      <c r="HLA82" s="1"/>
      <c r="HLB82" s="1"/>
      <c r="HLC82" s="1"/>
      <c r="HLD82" s="1"/>
      <c r="HLE82" s="1"/>
      <c r="HLF82" s="1"/>
      <c r="HLG82" s="1"/>
      <c r="HLH82" s="1"/>
      <c r="HLI82" s="1"/>
      <c r="HLJ82" s="1"/>
      <c r="HLK82" s="1"/>
      <c r="HLL82" s="1"/>
      <c r="HLM82" s="1"/>
      <c r="HLN82" s="1"/>
      <c r="HLO82" s="1"/>
      <c r="HLP82" s="1"/>
      <c r="HLQ82" s="1"/>
      <c r="HLR82" s="1"/>
      <c r="HLS82" s="1"/>
      <c r="HLT82" s="1"/>
      <c r="HLU82" s="1"/>
      <c r="HLV82" s="1"/>
      <c r="HLW82" s="1"/>
      <c r="HLX82" s="1"/>
      <c r="HLY82" s="1"/>
      <c r="HLZ82" s="1"/>
      <c r="HMA82" s="1"/>
      <c r="HMB82" s="1"/>
      <c r="HMC82" s="1"/>
      <c r="HMD82" s="1"/>
      <c r="HME82" s="1"/>
      <c r="HMF82" s="1"/>
      <c r="HMG82" s="1"/>
      <c r="HMH82" s="1"/>
      <c r="HMI82" s="1"/>
      <c r="HMJ82" s="1"/>
      <c r="HMK82" s="1"/>
      <c r="HML82" s="1"/>
      <c r="HMM82" s="1"/>
      <c r="HMN82" s="1"/>
      <c r="HMO82" s="1"/>
      <c r="HMP82" s="1"/>
      <c r="HMQ82" s="1"/>
      <c r="HMR82" s="1"/>
      <c r="HMS82" s="1"/>
      <c r="HMT82" s="1"/>
      <c r="HMU82" s="1"/>
      <c r="HMV82" s="1"/>
      <c r="HMW82" s="1"/>
      <c r="HMX82" s="1"/>
      <c r="HMY82" s="1"/>
      <c r="HMZ82" s="1"/>
      <c r="HNA82" s="1"/>
      <c r="HNB82" s="1"/>
      <c r="HNC82" s="1"/>
      <c r="HND82" s="1"/>
      <c r="HNE82" s="1"/>
      <c r="HNF82" s="1"/>
      <c r="HNG82" s="1"/>
      <c r="HNH82" s="1"/>
      <c r="HNI82" s="1"/>
      <c r="HNJ82" s="1"/>
      <c r="HNK82" s="1"/>
      <c r="HNL82" s="1"/>
      <c r="HNM82" s="1"/>
      <c r="HNN82" s="1"/>
      <c r="HNO82" s="1"/>
      <c r="HNP82" s="1"/>
      <c r="HNQ82" s="1"/>
      <c r="HNR82" s="1"/>
      <c r="HNS82" s="1"/>
      <c r="HNT82" s="1"/>
      <c r="HNU82" s="1"/>
      <c r="HNV82" s="1"/>
      <c r="HNW82" s="1"/>
      <c r="HNX82" s="1"/>
      <c r="HNY82" s="1"/>
      <c r="HNZ82" s="1"/>
      <c r="HOA82" s="1"/>
      <c r="HOB82" s="1"/>
      <c r="HOC82" s="1"/>
      <c r="HOD82" s="1"/>
      <c r="HOE82" s="1"/>
      <c r="HOF82" s="1"/>
      <c r="HOG82" s="1"/>
      <c r="HOH82" s="1"/>
      <c r="HOI82" s="1"/>
      <c r="HOJ82" s="1"/>
      <c r="HOK82" s="1"/>
      <c r="HOL82" s="1"/>
      <c r="HOM82" s="1"/>
      <c r="HON82" s="1"/>
      <c r="HOO82" s="1"/>
      <c r="HOP82" s="1"/>
      <c r="HOQ82" s="1"/>
      <c r="HOR82" s="1"/>
      <c r="HOS82" s="1"/>
      <c r="HOT82" s="1"/>
      <c r="HOU82" s="1"/>
      <c r="HOV82" s="1"/>
      <c r="HOW82" s="1"/>
      <c r="HOX82" s="1"/>
      <c r="HOY82" s="1"/>
      <c r="HOZ82" s="1"/>
      <c r="HPA82" s="1"/>
      <c r="HPB82" s="1"/>
      <c r="HPC82" s="1"/>
      <c r="HPD82" s="1"/>
      <c r="HPE82" s="1"/>
      <c r="HPF82" s="1"/>
      <c r="HPG82" s="1"/>
      <c r="HPH82" s="1"/>
      <c r="HPI82" s="1"/>
      <c r="HPJ82" s="1"/>
      <c r="HPK82" s="1"/>
      <c r="HPL82" s="1"/>
      <c r="HPM82" s="1"/>
      <c r="HPN82" s="1"/>
      <c r="HPO82" s="1"/>
      <c r="HPP82" s="1"/>
      <c r="HPQ82" s="1"/>
      <c r="HPR82" s="1"/>
      <c r="HPS82" s="1"/>
      <c r="HPT82" s="1"/>
      <c r="HPU82" s="1"/>
      <c r="HPV82" s="1"/>
      <c r="HPW82" s="1"/>
      <c r="HPX82" s="1"/>
      <c r="HPY82" s="1"/>
      <c r="HPZ82" s="1"/>
      <c r="HQA82" s="1"/>
      <c r="HQB82" s="1"/>
      <c r="HQC82" s="1"/>
      <c r="HQD82" s="1"/>
      <c r="HQE82" s="1"/>
      <c r="HQF82" s="1"/>
      <c r="HQG82" s="1"/>
      <c r="HQH82" s="1"/>
      <c r="HQI82" s="1"/>
      <c r="HQJ82" s="1"/>
      <c r="HQK82" s="1"/>
      <c r="HQL82" s="1"/>
      <c r="HQM82" s="1"/>
      <c r="HQN82" s="1"/>
      <c r="HQO82" s="1"/>
      <c r="HQP82" s="1"/>
      <c r="HQQ82" s="1"/>
      <c r="HQR82" s="1"/>
      <c r="HQS82" s="1"/>
      <c r="HQT82" s="1"/>
      <c r="HQU82" s="1"/>
      <c r="HQV82" s="1"/>
      <c r="HQW82" s="1"/>
      <c r="HQX82" s="1"/>
      <c r="HQY82" s="1"/>
      <c r="HQZ82" s="1"/>
      <c r="HRA82" s="1"/>
      <c r="HRB82" s="1"/>
      <c r="HRC82" s="1"/>
      <c r="HRD82" s="1"/>
      <c r="HRE82" s="1"/>
      <c r="HRF82" s="1"/>
      <c r="HRG82" s="1"/>
      <c r="HRH82" s="1"/>
      <c r="HRI82" s="1"/>
      <c r="HRJ82" s="1"/>
      <c r="HRK82" s="1"/>
      <c r="HRL82" s="1"/>
      <c r="HRM82" s="1"/>
      <c r="HRN82" s="1"/>
      <c r="HRO82" s="1"/>
      <c r="HRP82" s="1"/>
      <c r="HRQ82" s="1"/>
      <c r="HRR82" s="1"/>
      <c r="HRS82" s="1"/>
      <c r="HRT82" s="1"/>
      <c r="HRU82" s="1"/>
      <c r="HRV82" s="1"/>
      <c r="HRW82" s="1"/>
      <c r="HRX82" s="1"/>
      <c r="HRY82" s="1"/>
      <c r="HRZ82" s="1"/>
      <c r="HSA82" s="1"/>
      <c r="HSB82" s="1"/>
      <c r="HSC82" s="1"/>
      <c r="HSD82" s="1"/>
      <c r="HSE82" s="1"/>
      <c r="HSF82" s="1"/>
      <c r="HSG82" s="1"/>
      <c r="HSH82" s="1"/>
      <c r="HSI82" s="1"/>
      <c r="HSJ82" s="1"/>
      <c r="HSK82" s="1"/>
      <c r="HSL82" s="1"/>
      <c r="HSM82" s="1"/>
      <c r="HSN82" s="1"/>
      <c r="HSO82" s="1"/>
      <c r="HSP82" s="1"/>
      <c r="HSQ82" s="1"/>
      <c r="HSR82" s="1"/>
      <c r="HSS82" s="1"/>
      <c r="HST82" s="1"/>
      <c r="HSU82" s="1"/>
      <c r="HSV82" s="1"/>
      <c r="HSW82" s="1"/>
      <c r="HSX82" s="1"/>
      <c r="HSY82" s="1"/>
      <c r="HSZ82" s="1"/>
      <c r="HTA82" s="1"/>
      <c r="HTB82" s="1"/>
      <c r="HTC82" s="1"/>
      <c r="HTD82" s="1"/>
      <c r="HTE82" s="1"/>
      <c r="HTF82" s="1"/>
      <c r="HTG82" s="1"/>
      <c r="HTH82" s="1"/>
      <c r="HTI82" s="1"/>
      <c r="HTJ82" s="1"/>
      <c r="HTK82" s="1"/>
      <c r="HTL82" s="1"/>
      <c r="HTM82" s="1"/>
      <c r="HTN82" s="1"/>
      <c r="HTO82" s="1"/>
      <c r="HTP82" s="1"/>
      <c r="HTQ82" s="1"/>
      <c r="HTR82" s="1"/>
      <c r="HTS82" s="1"/>
      <c r="HTT82" s="1"/>
      <c r="HTU82" s="1"/>
      <c r="HTV82" s="1"/>
      <c r="HTW82" s="1"/>
      <c r="HTX82" s="1"/>
      <c r="HTY82" s="1"/>
      <c r="HTZ82" s="1"/>
      <c r="HUA82" s="1"/>
      <c r="HUB82" s="1"/>
      <c r="HUC82" s="1"/>
      <c r="HUD82" s="1"/>
      <c r="HUE82" s="1"/>
      <c r="HUF82" s="1"/>
      <c r="HUG82" s="1"/>
      <c r="HUH82" s="1"/>
      <c r="HUI82" s="1"/>
      <c r="HUJ82" s="1"/>
      <c r="HUK82" s="1"/>
      <c r="HUL82" s="1"/>
      <c r="HUM82" s="1"/>
      <c r="HUN82" s="1"/>
      <c r="HUO82" s="1"/>
      <c r="HUP82" s="1"/>
      <c r="HUQ82" s="1"/>
      <c r="HUR82" s="1"/>
      <c r="HUS82" s="1"/>
      <c r="HUT82" s="1"/>
      <c r="HUU82" s="1"/>
      <c r="HUV82" s="1"/>
      <c r="HUW82" s="1"/>
      <c r="HUX82" s="1"/>
      <c r="HUY82" s="1"/>
      <c r="HUZ82" s="1"/>
      <c r="HVA82" s="1"/>
      <c r="HVB82" s="1"/>
      <c r="HVC82" s="1"/>
      <c r="HVD82" s="1"/>
      <c r="HVE82" s="1"/>
      <c r="HVF82" s="1"/>
      <c r="HVG82" s="1"/>
      <c r="HVH82" s="1"/>
      <c r="HVI82" s="1"/>
      <c r="HVJ82" s="1"/>
      <c r="HVK82" s="1"/>
      <c r="HVL82" s="1"/>
      <c r="HVM82" s="1"/>
      <c r="HVN82" s="1"/>
      <c r="HVO82" s="1"/>
      <c r="HVP82" s="1"/>
      <c r="HVQ82" s="1"/>
      <c r="HVR82" s="1"/>
      <c r="HVS82" s="1"/>
      <c r="HVT82" s="1"/>
      <c r="HVU82" s="1"/>
      <c r="HVV82" s="1"/>
      <c r="HVW82" s="1"/>
      <c r="HVX82" s="1"/>
      <c r="HVY82" s="1"/>
      <c r="HVZ82" s="1"/>
      <c r="HWA82" s="1"/>
      <c r="HWB82" s="1"/>
      <c r="HWC82" s="1"/>
      <c r="HWD82" s="1"/>
      <c r="HWE82" s="1"/>
      <c r="HWF82" s="1"/>
      <c r="HWG82" s="1"/>
      <c r="HWH82" s="1"/>
      <c r="HWI82" s="1"/>
      <c r="HWJ82" s="1"/>
      <c r="HWK82" s="1"/>
      <c r="HWL82" s="1"/>
      <c r="HWM82" s="1"/>
      <c r="HWN82" s="1"/>
      <c r="HWO82" s="1"/>
      <c r="HWP82" s="1"/>
      <c r="HWQ82" s="1"/>
      <c r="HWR82" s="1"/>
      <c r="HWS82" s="1"/>
      <c r="HWT82" s="1"/>
      <c r="HWU82" s="1"/>
      <c r="HWV82" s="1"/>
      <c r="HWW82" s="1"/>
      <c r="HWX82" s="1"/>
      <c r="HWY82" s="1"/>
      <c r="HWZ82" s="1"/>
      <c r="HXA82" s="1"/>
      <c r="HXB82" s="1"/>
      <c r="HXC82" s="1"/>
      <c r="HXD82" s="1"/>
      <c r="HXE82" s="1"/>
      <c r="HXF82" s="1"/>
      <c r="HXG82" s="1"/>
      <c r="HXH82" s="1"/>
      <c r="HXI82" s="1"/>
      <c r="HXJ82" s="1"/>
      <c r="HXK82" s="1"/>
      <c r="HXL82" s="1"/>
      <c r="HXM82" s="1"/>
      <c r="HXN82" s="1"/>
      <c r="HXO82" s="1"/>
      <c r="HXP82" s="1"/>
      <c r="HXQ82" s="1"/>
      <c r="HXR82" s="1"/>
      <c r="HXS82" s="1"/>
      <c r="HXT82" s="1"/>
      <c r="HXU82" s="1"/>
      <c r="HXV82" s="1"/>
      <c r="HXW82" s="1"/>
      <c r="HXX82" s="1"/>
      <c r="HXY82" s="1"/>
      <c r="HXZ82" s="1"/>
      <c r="HYA82" s="1"/>
      <c r="HYB82" s="1"/>
      <c r="HYC82" s="1"/>
      <c r="HYD82" s="1"/>
      <c r="HYE82" s="1"/>
      <c r="HYF82" s="1"/>
      <c r="HYG82" s="1"/>
      <c r="HYH82" s="1"/>
      <c r="HYI82" s="1"/>
      <c r="HYJ82" s="1"/>
      <c r="HYK82" s="1"/>
      <c r="HYL82" s="1"/>
      <c r="HYM82" s="1"/>
      <c r="HYN82" s="1"/>
      <c r="HYO82" s="1"/>
      <c r="HYP82" s="1"/>
      <c r="HYQ82" s="1"/>
      <c r="HYR82" s="1"/>
      <c r="HYS82" s="1"/>
      <c r="HYT82" s="1"/>
      <c r="HYU82" s="1"/>
      <c r="HYV82" s="1"/>
      <c r="HYW82" s="1"/>
      <c r="HYX82" s="1"/>
      <c r="HYY82" s="1"/>
      <c r="HYZ82" s="1"/>
      <c r="HZA82" s="1"/>
      <c r="HZB82" s="1"/>
      <c r="HZC82" s="1"/>
      <c r="HZD82" s="1"/>
      <c r="HZE82" s="1"/>
      <c r="HZF82" s="1"/>
      <c r="HZG82" s="1"/>
      <c r="HZH82" s="1"/>
      <c r="HZI82" s="1"/>
      <c r="HZJ82" s="1"/>
      <c r="HZK82" s="1"/>
      <c r="HZL82" s="1"/>
      <c r="HZM82" s="1"/>
      <c r="HZN82" s="1"/>
      <c r="HZO82" s="1"/>
      <c r="HZP82" s="1"/>
      <c r="HZQ82" s="1"/>
      <c r="HZR82" s="1"/>
      <c r="HZS82" s="1"/>
      <c r="HZT82" s="1"/>
      <c r="HZU82" s="1"/>
      <c r="HZV82" s="1"/>
      <c r="HZW82" s="1"/>
      <c r="HZX82" s="1"/>
      <c r="HZY82" s="1"/>
      <c r="HZZ82" s="1"/>
      <c r="IAA82" s="1"/>
      <c r="IAB82" s="1"/>
      <c r="IAC82" s="1"/>
      <c r="IAD82" s="1"/>
      <c r="IAE82" s="1"/>
      <c r="IAF82" s="1"/>
      <c r="IAG82" s="1"/>
      <c r="IAH82" s="1"/>
      <c r="IAI82" s="1"/>
      <c r="IAJ82" s="1"/>
      <c r="IAK82" s="1"/>
      <c r="IAL82" s="1"/>
      <c r="IAM82" s="1"/>
      <c r="IAN82" s="1"/>
      <c r="IAO82" s="1"/>
      <c r="IAP82" s="1"/>
      <c r="IAQ82" s="1"/>
      <c r="IAR82" s="1"/>
      <c r="IAS82" s="1"/>
      <c r="IAT82" s="1"/>
      <c r="IAU82" s="1"/>
      <c r="IAV82" s="1"/>
      <c r="IAW82" s="1"/>
      <c r="IAX82" s="1"/>
      <c r="IAY82" s="1"/>
      <c r="IAZ82" s="1"/>
      <c r="IBA82" s="1"/>
      <c r="IBB82" s="1"/>
      <c r="IBC82" s="1"/>
      <c r="IBD82" s="1"/>
      <c r="IBE82" s="1"/>
      <c r="IBF82" s="1"/>
      <c r="IBG82" s="1"/>
      <c r="IBH82" s="1"/>
      <c r="IBI82" s="1"/>
      <c r="IBJ82" s="1"/>
      <c r="IBK82" s="1"/>
      <c r="IBL82" s="1"/>
      <c r="IBM82" s="1"/>
      <c r="IBN82" s="1"/>
      <c r="IBO82" s="1"/>
      <c r="IBP82" s="1"/>
      <c r="IBQ82" s="1"/>
      <c r="IBR82" s="1"/>
      <c r="IBS82" s="1"/>
      <c r="IBT82" s="1"/>
      <c r="IBU82" s="1"/>
      <c r="IBV82" s="1"/>
      <c r="IBW82" s="1"/>
      <c r="IBX82" s="1"/>
      <c r="IBY82" s="1"/>
      <c r="IBZ82" s="1"/>
      <c r="ICA82" s="1"/>
      <c r="ICB82" s="1"/>
      <c r="ICC82" s="1"/>
      <c r="ICD82" s="1"/>
      <c r="ICE82" s="1"/>
      <c r="ICF82" s="1"/>
      <c r="ICG82" s="1"/>
      <c r="ICH82" s="1"/>
      <c r="ICI82" s="1"/>
      <c r="ICJ82" s="1"/>
      <c r="ICK82" s="1"/>
      <c r="ICL82" s="1"/>
      <c r="ICM82" s="1"/>
      <c r="ICN82" s="1"/>
      <c r="ICO82" s="1"/>
      <c r="ICP82" s="1"/>
      <c r="ICQ82" s="1"/>
      <c r="ICR82" s="1"/>
      <c r="ICS82" s="1"/>
      <c r="ICT82" s="1"/>
      <c r="ICU82" s="1"/>
      <c r="ICV82" s="1"/>
      <c r="ICW82" s="1"/>
      <c r="ICX82" s="1"/>
      <c r="ICY82" s="1"/>
      <c r="ICZ82" s="1"/>
      <c r="IDA82" s="1"/>
      <c r="IDB82" s="1"/>
      <c r="IDC82" s="1"/>
      <c r="IDD82" s="1"/>
      <c r="IDE82" s="1"/>
      <c r="IDF82" s="1"/>
      <c r="IDG82" s="1"/>
      <c r="IDH82" s="1"/>
      <c r="IDI82" s="1"/>
      <c r="IDJ82" s="1"/>
      <c r="IDK82" s="1"/>
      <c r="IDL82" s="1"/>
      <c r="IDM82" s="1"/>
      <c r="IDN82" s="1"/>
      <c r="IDO82" s="1"/>
      <c r="IDP82" s="1"/>
      <c r="IDQ82" s="1"/>
      <c r="IDR82" s="1"/>
      <c r="IDS82" s="1"/>
      <c r="IDT82" s="1"/>
      <c r="IDU82" s="1"/>
      <c r="IDV82" s="1"/>
      <c r="IDW82" s="1"/>
      <c r="IDX82" s="1"/>
      <c r="IDY82" s="1"/>
      <c r="IDZ82" s="1"/>
      <c r="IEA82" s="1"/>
      <c r="IEB82" s="1"/>
      <c r="IEC82" s="1"/>
      <c r="IED82" s="1"/>
      <c r="IEE82" s="1"/>
      <c r="IEF82" s="1"/>
      <c r="IEG82" s="1"/>
      <c r="IEH82" s="1"/>
      <c r="IEI82" s="1"/>
      <c r="IEJ82" s="1"/>
      <c r="IEK82" s="1"/>
      <c r="IEL82" s="1"/>
      <c r="IEM82" s="1"/>
      <c r="IEN82" s="1"/>
      <c r="IEO82" s="1"/>
      <c r="IEP82" s="1"/>
      <c r="IEQ82" s="1"/>
      <c r="IER82" s="1"/>
      <c r="IES82" s="1"/>
      <c r="IET82" s="1"/>
      <c r="IEU82" s="1"/>
      <c r="IEV82" s="1"/>
      <c r="IEW82" s="1"/>
      <c r="IEX82" s="1"/>
      <c r="IEY82" s="1"/>
      <c r="IEZ82" s="1"/>
      <c r="IFA82" s="1"/>
      <c r="IFB82" s="1"/>
      <c r="IFC82" s="1"/>
      <c r="IFD82" s="1"/>
      <c r="IFE82" s="1"/>
      <c r="IFF82" s="1"/>
      <c r="IFG82" s="1"/>
      <c r="IFH82" s="1"/>
      <c r="IFI82" s="1"/>
      <c r="IFJ82" s="1"/>
      <c r="IFK82" s="1"/>
      <c r="IFL82" s="1"/>
      <c r="IFM82" s="1"/>
      <c r="IFN82" s="1"/>
      <c r="IFO82" s="1"/>
      <c r="IFP82" s="1"/>
      <c r="IFQ82" s="1"/>
      <c r="IFR82" s="1"/>
      <c r="IFS82" s="1"/>
      <c r="IFT82" s="1"/>
      <c r="IFU82" s="1"/>
      <c r="IFV82" s="1"/>
      <c r="IFW82" s="1"/>
      <c r="IFX82" s="1"/>
      <c r="IFY82" s="1"/>
      <c r="IFZ82" s="1"/>
      <c r="IGA82" s="1"/>
      <c r="IGB82" s="1"/>
      <c r="IGC82" s="1"/>
      <c r="IGD82" s="1"/>
      <c r="IGE82" s="1"/>
      <c r="IGF82" s="1"/>
      <c r="IGG82" s="1"/>
      <c r="IGH82" s="1"/>
      <c r="IGI82" s="1"/>
      <c r="IGJ82" s="1"/>
      <c r="IGK82" s="1"/>
      <c r="IGL82" s="1"/>
      <c r="IGM82" s="1"/>
      <c r="IGN82" s="1"/>
      <c r="IGO82" s="1"/>
      <c r="IGP82" s="1"/>
      <c r="IGQ82" s="1"/>
      <c r="IGR82" s="1"/>
      <c r="IGS82" s="1"/>
      <c r="IGT82" s="1"/>
      <c r="IGU82" s="1"/>
      <c r="IGV82" s="1"/>
      <c r="IGW82" s="1"/>
      <c r="IGX82" s="1"/>
      <c r="IGY82" s="1"/>
      <c r="IGZ82" s="1"/>
      <c r="IHA82" s="1"/>
      <c r="IHB82" s="1"/>
      <c r="IHC82" s="1"/>
      <c r="IHD82" s="1"/>
      <c r="IHE82" s="1"/>
      <c r="IHF82" s="1"/>
      <c r="IHG82" s="1"/>
      <c r="IHH82" s="1"/>
      <c r="IHI82" s="1"/>
      <c r="IHJ82" s="1"/>
      <c r="IHK82" s="1"/>
      <c r="IHL82" s="1"/>
      <c r="IHM82" s="1"/>
      <c r="IHN82" s="1"/>
      <c r="IHO82" s="1"/>
      <c r="IHP82" s="1"/>
      <c r="IHQ82" s="1"/>
      <c r="IHR82" s="1"/>
      <c r="IHS82" s="1"/>
      <c r="IHT82" s="1"/>
      <c r="IHU82" s="1"/>
      <c r="IHV82" s="1"/>
      <c r="IHW82" s="1"/>
      <c r="IHX82" s="1"/>
      <c r="IHY82" s="1"/>
      <c r="IHZ82" s="1"/>
      <c r="IIA82" s="1"/>
      <c r="IIB82" s="1"/>
      <c r="IIC82" s="1"/>
      <c r="IID82" s="1"/>
      <c r="IIE82" s="1"/>
      <c r="IIF82" s="1"/>
      <c r="IIG82" s="1"/>
      <c r="IIH82" s="1"/>
      <c r="III82" s="1"/>
      <c r="IIJ82" s="1"/>
      <c r="IIK82" s="1"/>
      <c r="IIL82" s="1"/>
      <c r="IIM82" s="1"/>
      <c r="IIN82" s="1"/>
      <c r="IIO82" s="1"/>
      <c r="IIP82" s="1"/>
      <c r="IIQ82" s="1"/>
      <c r="IIR82" s="1"/>
      <c r="IIS82" s="1"/>
      <c r="IIT82" s="1"/>
      <c r="IIU82" s="1"/>
      <c r="IIV82" s="1"/>
      <c r="IIW82" s="1"/>
      <c r="IIX82" s="1"/>
      <c r="IIY82" s="1"/>
      <c r="IIZ82" s="1"/>
      <c r="IJA82" s="1"/>
      <c r="IJB82" s="1"/>
      <c r="IJC82" s="1"/>
      <c r="IJD82" s="1"/>
      <c r="IJE82" s="1"/>
      <c r="IJF82" s="1"/>
      <c r="IJG82" s="1"/>
      <c r="IJH82" s="1"/>
      <c r="IJI82" s="1"/>
      <c r="IJJ82" s="1"/>
      <c r="IJK82" s="1"/>
      <c r="IJL82" s="1"/>
      <c r="IJM82" s="1"/>
      <c r="IJN82" s="1"/>
      <c r="IJO82" s="1"/>
      <c r="IJP82" s="1"/>
      <c r="IJQ82" s="1"/>
      <c r="IJR82" s="1"/>
      <c r="IJS82" s="1"/>
      <c r="IJT82" s="1"/>
      <c r="IJU82" s="1"/>
      <c r="IJV82" s="1"/>
      <c r="IJW82" s="1"/>
      <c r="IJX82" s="1"/>
      <c r="IJY82" s="1"/>
      <c r="IJZ82" s="1"/>
      <c r="IKA82" s="1"/>
      <c r="IKB82" s="1"/>
      <c r="IKC82" s="1"/>
      <c r="IKD82" s="1"/>
      <c r="IKE82" s="1"/>
      <c r="IKF82" s="1"/>
      <c r="IKG82" s="1"/>
      <c r="IKH82" s="1"/>
      <c r="IKI82" s="1"/>
      <c r="IKJ82" s="1"/>
      <c r="IKK82" s="1"/>
      <c r="IKL82" s="1"/>
      <c r="IKM82" s="1"/>
      <c r="IKN82" s="1"/>
      <c r="IKO82" s="1"/>
      <c r="IKP82" s="1"/>
      <c r="IKQ82" s="1"/>
      <c r="IKR82" s="1"/>
      <c r="IKS82" s="1"/>
      <c r="IKT82" s="1"/>
      <c r="IKU82" s="1"/>
      <c r="IKV82" s="1"/>
      <c r="IKW82" s="1"/>
      <c r="IKX82" s="1"/>
      <c r="IKY82" s="1"/>
      <c r="IKZ82" s="1"/>
      <c r="ILA82" s="1"/>
      <c r="ILB82" s="1"/>
      <c r="ILC82" s="1"/>
      <c r="ILD82" s="1"/>
      <c r="ILE82" s="1"/>
      <c r="ILF82" s="1"/>
      <c r="ILG82" s="1"/>
      <c r="ILH82" s="1"/>
      <c r="ILI82" s="1"/>
      <c r="ILJ82" s="1"/>
      <c r="ILK82" s="1"/>
      <c r="ILL82" s="1"/>
      <c r="ILM82" s="1"/>
      <c r="ILN82" s="1"/>
      <c r="ILO82" s="1"/>
      <c r="ILP82" s="1"/>
      <c r="ILQ82" s="1"/>
      <c r="ILR82" s="1"/>
      <c r="ILS82" s="1"/>
      <c r="ILT82" s="1"/>
      <c r="ILU82" s="1"/>
      <c r="ILV82" s="1"/>
      <c r="ILW82" s="1"/>
      <c r="ILX82" s="1"/>
      <c r="ILY82" s="1"/>
      <c r="ILZ82" s="1"/>
      <c r="IMA82" s="1"/>
      <c r="IMB82" s="1"/>
      <c r="IMC82" s="1"/>
      <c r="IMD82" s="1"/>
      <c r="IME82" s="1"/>
      <c r="IMF82" s="1"/>
      <c r="IMG82" s="1"/>
      <c r="IMH82" s="1"/>
      <c r="IMI82" s="1"/>
      <c r="IMJ82" s="1"/>
      <c r="IMK82" s="1"/>
      <c r="IML82" s="1"/>
      <c r="IMM82" s="1"/>
      <c r="IMN82" s="1"/>
      <c r="IMO82" s="1"/>
      <c r="IMP82" s="1"/>
      <c r="IMQ82" s="1"/>
      <c r="IMR82" s="1"/>
      <c r="IMS82" s="1"/>
      <c r="IMT82" s="1"/>
      <c r="IMU82" s="1"/>
      <c r="IMV82" s="1"/>
      <c r="IMW82" s="1"/>
      <c r="IMX82" s="1"/>
      <c r="IMY82" s="1"/>
      <c r="IMZ82" s="1"/>
      <c r="INA82" s="1"/>
      <c r="INB82" s="1"/>
      <c r="INC82" s="1"/>
      <c r="IND82" s="1"/>
      <c r="INE82" s="1"/>
      <c r="INF82" s="1"/>
      <c r="ING82" s="1"/>
      <c r="INH82" s="1"/>
      <c r="INI82" s="1"/>
      <c r="INJ82" s="1"/>
      <c r="INK82" s="1"/>
      <c r="INL82" s="1"/>
      <c r="INM82" s="1"/>
      <c r="INN82" s="1"/>
      <c r="INO82" s="1"/>
      <c r="INP82" s="1"/>
      <c r="INQ82" s="1"/>
      <c r="INR82" s="1"/>
      <c r="INS82" s="1"/>
      <c r="INT82" s="1"/>
      <c r="INU82" s="1"/>
      <c r="INV82" s="1"/>
      <c r="INW82" s="1"/>
      <c r="INX82" s="1"/>
      <c r="INY82" s="1"/>
      <c r="INZ82" s="1"/>
      <c r="IOA82" s="1"/>
      <c r="IOB82" s="1"/>
      <c r="IOC82" s="1"/>
      <c r="IOD82" s="1"/>
      <c r="IOE82" s="1"/>
      <c r="IOF82" s="1"/>
      <c r="IOG82" s="1"/>
      <c r="IOH82" s="1"/>
      <c r="IOI82" s="1"/>
      <c r="IOJ82" s="1"/>
      <c r="IOK82" s="1"/>
      <c r="IOL82" s="1"/>
      <c r="IOM82" s="1"/>
      <c r="ION82" s="1"/>
      <c r="IOO82" s="1"/>
      <c r="IOP82" s="1"/>
      <c r="IOQ82" s="1"/>
      <c r="IOR82" s="1"/>
      <c r="IOS82" s="1"/>
      <c r="IOT82" s="1"/>
      <c r="IOU82" s="1"/>
      <c r="IOV82" s="1"/>
      <c r="IOW82" s="1"/>
      <c r="IOX82" s="1"/>
      <c r="IOY82" s="1"/>
      <c r="IOZ82" s="1"/>
      <c r="IPA82" s="1"/>
      <c r="IPB82" s="1"/>
      <c r="IPC82" s="1"/>
      <c r="IPD82" s="1"/>
      <c r="IPE82" s="1"/>
      <c r="IPF82" s="1"/>
      <c r="IPG82" s="1"/>
      <c r="IPH82" s="1"/>
      <c r="IPI82" s="1"/>
      <c r="IPJ82" s="1"/>
      <c r="IPK82" s="1"/>
      <c r="IPL82" s="1"/>
      <c r="IPM82" s="1"/>
      <c r="IPN82" s="1"/>
      <c r="IPO82" s="1"/>
      <c r="IPP82" s="1"/>
      <c r="IPQ82" s="1"/>
      <c r="IPR82" s="1"/>
      <c r="IPS82" s="1"/>
      <c r="IPT82" s="1"/>
      <c r="IPU82" s="1"/>
      <c r="IPV82" s="1"/>
      <c r="IPW82" s="1"/>
      <c r="IPX82" s="1"/>
      <c r="IPY82" s="1"/>
      <c r="IPZ82" s="1"/>
      <c r="IQA82" s="1"/>
      <c r="IQB82" s="1"/>
      <c r="IQC82" s="1"/>
      <c r="IQD82" s="1"/>
      <c r="IQE82" s="1"/>
      <c r="IQF82" s="1"/>
      <c r="IQG82" s="1"/>
      <c r="IQH82" s="1"/>
      <c r="IQI82" s="1"/>
      <c r="IQJ82" s="1"/>
      <c r="IQK82" s="1"/>
      <c r="IQL82" s="1"/>
      <c r="IQM82" s="1"/>
      <c r="IQN82" s="1"/>
      <c r="IQO82" s="1"/>
      <c r="IQP82" s="1"/>
      <c r="IQQ82" s="1"/>
      <c r="IQR82" s="1"/>
      <c r="IQS82" s="1"/>
      <c r="IQT82" s="1"/>
      <c r="IQU82" s="1"/>
      <c r="IQV82" s="1"/>
      <c r="IQW82" s="1"/>
      <c r="IQX82" s="1"/>
      <c r="IQY82" s="1"/>
      <c r="IQZ82" s="1"/>
      <c r="IRA82" s="1"/>
      <c r="IRB82" s="1"/>
      <c r="IRC82" s="1"/>
      <c r="IRD82" s="1"/>
      <c r="IRE82" s="1"/>
      <c r="IRF82" s="1"/>
      <c r="IRG82" s="1"/>
      <c r="IRH82" s="1"/>
      <c r="IRI82" s="1"/>
      <c r="IRJ82" s="1"/>
      <c r="IRK82" s="1"/>
      <c r="IRL82" s="1"/>
      <c r="IRM82" s="1"/>
      <c r="IRN82" s="1"/>
      <c r="IRO82" s="1"/>
      <c r="IRP82" s="1"/>
      <c r="IRQ82" s="1"/>
      <c r="IRR82" s="1"/>
      <c r="IRS82" s="1"/>
      <c r="IRT82" s="1"/>
      <c r="IRU82" s="1"/>
      <c r="IRV82" s="1"/>
      <c r="IRW82" s="1"/>
      <c r="IRX82" s="1"/>
      <c r="IRY82" s="1"/>
      <c r="IRZ82" s="1"/>
      <c r="ISA82" s="1"/>
      <c r="ISB82" s="1"/>
      <c r="ISC82" s="1"/>
      <c r="ISD82" s="1"/>
      <c r="ISE82" s="1"/>
      <c r="ISF82" s="1"/>
      <c r="ISG82" s="1"/>
      <c r="ISH82" s="1"/>
      <c r="ISI82" s="1"/>
      <c r="ISJ82" s="1"/>
      <c r="ISK82" s="1"/>
      <c r="ISL82" s="1"/>
      <c r="ISM82" s="1"/>
      <c r="ISN82" s="1"/>
      <c r="ISO82" s="1"/>
      <c r="ISP82" s="1"/>
      <c r="ISQ82" s="1"/>
      <c r="ISR82" s="1"/>
      <c r="ISS82" s="1"/>
      <c r="IST82" s="1"/>
      <c r="ISU82" s="1"/>
      <c r="ISV82" s="1"/>
      <c r="ISW82" s="1"/>
      <c r="ISX82" s="1"/>
      <c r="ISY82" s="1"/>
      <c r="ISZ82" s="1"/>
      <c r="ITA82" s="1"/>
      <c r="ITB82" s="1"/>
      <c r="ITC82" s="1"/>
      <c r="ITD82" s="1"/>
      <c r="ITE82" s="1"/>
      <c r="ITF82" s="1"/>
      <c r="ITG82" s="1"/>
      <c r="ITH82" s="1"/>
      <c r="ITI82" s="1"/>
      <c r="ITJ82" s="1"/>
      <c r="ITK82" s="1"/>
      <c r="ITL82" s="1"/>
      <c r="ITM82" s="1"/>
      <c r="ITN82" s="1"/>
      <c r="ITO82" s="1"/>
      <c r="ITP82" s="1"/>
      <c r="ITQ82" s="1"/>
      <c r="ITR82" s="1"/>
      <c r="ITS82" s="1"/>
      <c r="ITT82" s="1"/>
      <c r="ITU82" s="1"/>
      <c r="ITV82" s="1"/>
      <c r="ITW82" s="1"/>
      <c r="ITX82" s="1"/>
      <c r="ITY82" s="1"/>
      <c r="ITZ82" s="1"/>
      <c r="IUA82" s="1"/>
      <c r="IUB82" s="1"/>
      <c r="IUC82" s="1"/>
      <c r="IUD82" s="1"/>
      <c r="IUE82" s="1"/>
      <c r="IUF82" s="1"/>
      <c r="IUG82" s="1"/>
      <c r="IUH82" s="1"/>
      <c r="IUI82" s="1"/>
      <c r="IUJ82" s="1"/>
      <c r="IUK82" s="1"/>
      <c r="IUL82" s="1"/>
      <c r="IUM82" s="1"/>
      <c r="IUN82" s="1"/>
      <c r="IUO82" s="1"/>
      <c r="IUP82" s="1"/>
      <c r="IUQ82" s="1"/>
      <c r="IUR82" s="1"/>
      <c r="IUS82" s="1"/>
      <c r="IUT82" s="1"/>
      <c r="IUU82" s="1"/>
      <c r="IUV82" s="1"/>
      <c r="IUW82" s="1"/>
      <c r="IUX82" s="1"/>
      <c r="IUY82" s="1"/>
      <c r="IUZ82" s="1"/>
      <c r="IVA82" s="1"/>
      <c r="IVB82" s="1"/>
      <c r="IVC82" s="1"/>
      <c r="IVD82" s="1"/>
      <c r="IVE82" s="1"/>
      <c r="IVF82" s="1"/>
      <c r="IVG82" s="1"/>
      <c r="IVH82" s="1"/>
      <c r="IVI82" s="1"/>
      <c r="IVJ82" s="1"/>
      <c r="IVK82" s="1"/>
      <c r="IVL82" s="1"/>
      <c r="IVM82" s="1"/>
      <c r="IVN82" s="1"/>
      <c r="IVO82" s="1"/>
      <c r="IVP82" s="1"/>
      <c r="IVQ82" s="1"/>
      <c r="IVR82" s="1"/>
      <c r="IVS82" s="1"/>
      <c r="IVT82" s="1"/>
      <c r="IVU82" s="1"/>
      <c r="IVV82" s="1"/>
      <c r="IVW82" s="1"/>
      <c r="IVX82" s="1"/>
      <c r="IVY82" s="1"/>
      <c r="IVZ82" s="1"/>
      <c r="IWA82" s="1"/>
      <c r="IWB82" s="1"/>
      <c r="IWC82" s="1"/>
      <c r="IWD82" s="1"/>
      <c r="IWE82" s="1"/>
      <c r="IWF82" s="1"/>
      <c r="IWG82" s="1"/>
      <c r="IWH82" s="1"/>
      <c r="IWI82" s="1"/>
      <c r="IWJ82" s="1"/>
      <c r="IWK82" s="1"/>
      <c r="IWL82" s="1"/>
      <c r="IWM82" s="1"/>
      <c r="IWN82" s="1"/>
      <c r="IWO82" s="1"/>
      <c r="IWP82" s="1"/>
      <c r="IWQ82" s="1"/>
      <c r="IWR82" s="1"/>
      <c r="IWS82" s="1"/>
      <c r="IWT82" s="1"/>
      <c r="IWU82" s="1"/>
      <c r="IWV82" s="1"/>
      <c r="IWW82" s="1"/>
      <c r="IWX82" s="1"/>
      <c r="IWY82" s="1"/>
      <c r="IWZ82" s="1"/>
      <c r="IXA82" s="1"/>
      <c r="IXB82" s="1"/>
      <c r="IXC82" s="1"/>
      <c r="IXD82" s="1"/>
      <c r="IXE82" s="1"/>
      <c r="IXF82" s="1"/>
      <c r="IXG82" s="1"/>
      <c r="IXH82" s="1"/>
      <c r="IXI82" s="1"/>
      <c r="IXJ82" s="1"/>
      <c r="IXK82" s="1"/>
      <c r="IXL82" s="1"/>
      <c r="IXM82" s="1"/>
      <c r="IXN82" s="1"/>
      <c r="IXO82" s="1"/>
      <c r="IXP82" s="1"/>
      <c r="IXQ82" s="1"/>
      <c r="IXR82" s="1"/>
      <c r="IXS82" s="1"/>
      <c r="IXT82" s="1"/>
      <c r="IXU82" s="1"/>
      <c r="IXV82" s="1"/>
      <c r="IXW82" s="1"/>
      <c r="IXX82" s="1"/>
      <c r="IXY82" s="1"/>
      <c r="IXZ82" s="1"/>
      <c r="IYA82" s="1"/>
      <c r="IYB82" s="1"/>
      <c r="IYC82" s="1"/>
      <c r="IYD82" s="1"/>
      <c r="IYE82" s="1"/>
      <c r="IYF82" s="1"/>
      <c r="IYG82" s="1"/>
      <c r="IYH82" s="1"/>
      <c r="IYI82" s="1"/>
      <c r="IYJ82" s="1"/>
      <c r="IYK82" s="1"/>
      <c r="IYL82" s="1"/>
      <c r="IYM82" s="1"/>
      <c r="IYN82" s="1"/>
      <c r="IYO82" s="1"/>
      <c r="IYP82" s="1"/>
      <c r="IYQ82" s="1"/>
      <c r="IYR82" s="1"/>
      <c r="IYS82" s="1"/>
      <c r="IYT82" s="1"/>
      <c r="IYU82" s="1"/>
      <c r="IYV82" s="1"/>
      <c r="IYW82" s="1"/>
      <c r="IYX82" s="1"/>
      <c r="IYY82" s="1"/>
      <c r="IYZ82" s="1"/>
      <c r="IZA82" s="1"/>
      <c r="IZB82" s="1"/>
      <c r="IZC82" s="1"/>
      <c r="IZD82" s="1"/>
      <c r="IZE82" s="1"/>
      <c r="IZF82" s="1"/>
      <c r="IZG82" s="1"/>
      <c r="IZH82" s="1"/>
      <c r="IZI82" s="1"/>
      <c r="IZJ82" s="1"/>
      <c r="IZK82" s="1"/>
      <c r="IZL82" s="1"/>
      <c r="IZM82" s="1"/>
      <c r="IZN82" s="1"/>
      <c r="IZO82" s="1"/>
      <c r="IZP82" s="1"/>
      <c r="IZQ82" s="1"/>
      <c r="IZR82" s="1"/>
      <c r="IZS82" s="1"/>
      <c r="IZT82" s="1"/>
      <c r="IZU82" s="1"/>
      <c r="IZV82" s="1"/>
      <c r="IZW82" s="1"/>
      <c r="IZX82" s="1"/>
      <c r="IZY82" s="1"/>
      <c r="IZZ82" s="1"/>
      <c r="JAA82" s="1"/>
      <c r="JAB82" s="1"/>
      <c r="JAC82" s="1"/>
      <c r="JAD82" s="1"/>
      <c r="JAE82" s="1"/>
      <c r="JAF82" s="1"/>
      <c r="JAG82" s="1"/>
      <c r="JAH82" s="1"/>
      <c r="JAI82" s="1"/>
      <c r="JAJ82" s="1"/>
      <c r="JAK82" s="1"/>
      <c r="JAL82" s="1"/>
      <c r="JAM82" s="1"/>
      <c r="JAN82" s="1"/>
      <c r="JAO82" s="1"/>
      <c r="JAP82" s="1"/>
      <c r="JAQ82" s="1"/>
      <c r="JAR82" s="1"/>
      <c r="JAS82" s="1"/>
      <c r="JAT82" s="1"/>
      <c r="JAU82" s="1"/>
      <c r="JAV82" s="1"/>
      <c r="JAW82" s="1"/>
      <c r="JAX82" s="1"/>
      <c r="JAY82" s="1"/>
      <c r="JAZ82" s="1"/>
      <c r="JBA82" s="1"/>
      <c r="JBB82" s="1"/>
      <c r="JBC82" s="1"/>
      <c r="JBD82" s="1"/>
      <c r="JBE82" s="1"/>
      <c r="JBF82" s="1"/>
      <c r="JBG82" s="1"/>
      <c r="JBH82" s="1"/>
      <c r="JBI82" s="1"/>
      <c r="JBJ82" s="1"/>
      <c r="JBK82" s="1"/>
      <c r="JBL82" s="1"/>
      <c r="JBM82" s="1"/>
      <c r="JBN82" s="1"/>
      <c r="JBO82" s="1"/>
      <c r="JBP82" s="1"/>
      <c r="JBQ82" s="1"/>
      <c r="JBR82" s="1"/>
      <c r="JBS82" s="1"/>
      <c r="JBT82" s="1"/>
      <c r="JBU82" s="1"/>
      <c r="JBV82" s="1"/>
      <c r="JBW82" s="1"/>
      <c r="JBX82" s="1"/>
      <c r="JBY82" s="1"/>
      <c r="JBZ82" s="1"/>
      <c r="JCA82" s="1"/>
      <c r="JCB82" s="1"/>
      <c r="JCC82" s="1"/>
      <c r="JCD82" s="1"/>
      <c r="JCE82" s="1"/>
      <c r="JCF82" s="1"/>
      <c r="JCG82" s="1"/>
      <c r="JCH82" s="1"/>
      <c r="JCI82" s="1"/>
      <c r="JCJ82" s="1"/>
      <c r="JCK82" s="1"/>
      <c r="JCL82" s="1"/>
      <c r="JCM82" s="1"/>
      <c r="JCN82" s="1"/>
      <c r="JCO82" s="1"/>
      <c r="JCP82" s="1"/>
      <c r="JCQ82" s="1"/>
      <c r="JCR82" s="1"/>
      <c r="JCS82" s="1"/>
      <c r="JCT82" s="1"/>
      <c r="JCU82" s="1"/>
      <c r="JCV82" s="1"/>
      <c r="JCW82" s="1"/>
      <c r="JCX82" s="1"/>
      <c r="JCY82" s="1"/>
      <c r="JCZ82" s="1"/>
      <c r="JDA82" s="1"/>
      <c r="JDB82" s="1"/>
      <c r="JDC82" s="1"/>
      <c r="JDD82" s="1"/>
      <c r="JDE82" s="1"/>
      <c r="JDF82" s="1"/>
      <c r="JDG82" s="1"/>
      <c r="JDH82" s="1"/>
      <c r="JDI82" s="1"/>
      <c r="JDJ82" s="1"/>
      <c r="JDK82" s="1"/>
      <c r="JDL82" s="1"/>
      <c r="JDM82" s="1"/>
      <c r="JDN82" s="1"/>
      <c r="JDO82" s="1"/>
      <c r="JDP82" s="1"/>
      <c r="JDQ82" s="1"/>
      <c r="JDR82" s="1"/>
      <c r="JDS82" s="1"/>
      <c r="JDT82" s="1"/>
      <c r="JDU82" s="1"/>
      <c r="JDV82" s="1"/>
      <c r="JDW82" s="1"/>
      <c r="JDX82" s="1"/>
      <c r="JDY82" s="1"/>
      <c r="JDZ82" s="1"/>
      <c r="JEA82" s="1"/>
      <c r="JEB82" s="1"/>
      <c r="JEC82" s="1"/>
      <c r="JED82" s="1"/>
      <c r="JEE82" s="1"/>
      <c r="JEF82" s="1"/>
      <c r="JEG82" s="1"/>
      <c r="JEH82" s="1"/>
      <c r="JEI82" s="1"/>
      <c r="JEJ82" s="1"/>
      <c r="JEK82" s="1"/>
      <c r="JEL82" s="1"/>
      <c r="JEM82" s="1"/>
      <c r="JEN82" s="1"/>
      <c r="JEO82" s="1"/>
      <c r="JEP82" s="1"/>
      <c r="JEQ82" s="1"/>
      <c r="JER82" s="1"/>
      <c r="JES82" s="1"/>
      <c r="JET82" s="1"/>
      <c r="JEU82" s="1"/>
      <c r="JEV82" s="1"/>
      <c r="JEW82" s="1"/>
      <c r="JEX82" s="1"/>
      <c r="JEY82" s="1"/>
      <c r="JEZ82" s="1"/>
      <c r="JFA82" s="1"/>
      <c r="JFB82" s="1"/>
      <c r="JFC82" s="1"/>
      <c r="JFD82" s="1"/>
      <c r="JFE82" s="1"/>
      <c r="JFF82" s="1"/>
      <c r="JFG82" s="1"/>
      <c r="JFH82" s="1"/>
      <c r="JFI82" s="1"/>
      <c r="JFJ82" s="1"/>
      <c r="JFK82" s="1"/>
      <c r="JFL82" s="1"/>
      <c r="JFM82" s="1"/>
      <c r="JFN82" s="1"/>
      <c r="JFO82" s="1"/>
      <c r="JFP82" s="1"/>
      <c r="JFQ82" s="1"/>
      <c r="JFR82" s="1"/>
      <c r="JFS82" s="1"/>
      <c r="JFT82" s="1"/>
      <c r="JFU82" s="1"/>
      <c r="JFV82" s="1"/>
      <c r="JFW82" s="1"/>
      <c r="JFX82" s="1"/>
      <c r="JFY82" s="1"/>
      <c r="JFZ82" s="1"/>
      <c r="JGA82" s="1"/>
      <c r="JGB82" s="1"/>
      <c r="JGC82" s="1"/>
      <c r="JGD82" s="1"/>
      <c r="JGE82" s="1"/>
      <c r="JGF82" s="1"/>
      <c r="JGG82" s="1"/>
      <c r="JGH82" s="1"/>
      <c r="JGI82" s="1"/>
      <c r="JGJ82" s="1"/>
      <c r="JGK82" s="1"/>
      <c r="JGL82" s="1"/>
      <c r="JGM82" s="1"/>
      <c r="JGN82" s="1"/>
      <c r="JGO82" s="1"/>
      <c r="JGP82" s="1"/>
      <c r="JGQ82" s="1"/>
      <c r="JGR82" s="1"/>
      <c r="JGS82" s="1"/>
      <c r="JGT82" s="1"/>
      <c r="JGU82" s="1"/>
      <c r="JGV82" s="1"/>
      <c r="JGW82" s="1"/>
      <c r="JGX82" s="1"/>
      <c r="JGY82" s="1"/>
      <c r="JGZ82" s="1"/>
      <c r="JHA82" s="1"/>
      <c r="JHB82" s="1"/>
      <c r="JHC82" s="1"/>
      <c r="JHD82" s="1"/>
      <c r="JHE82" s="1"/>
      <c r="JHF82" s="1"/>
      <c r="JHG82" s="1"/>
      <c r="JHH82" s="1"/>
      <c r="JHI82" s="1"/>
      <c r="JHJ82" s="1"/>
      <c r="JHK82" s="1"/>
      <c r="JHL82" s="1"/>
      <c r="JHM82" s="1"/>
      <c r="JHN82" s="1"/>
      <c r="JHO82" s="1"/>
      <c r="JHP82" s="1"/>
      <c r="JHQ82" s="1"/>
      <c r="JHR82" s="1"/>
      <c r="JHS82" s="1"/>
      <c r="JHT82" s="1"/>
      <c r="JHU82" s="1"/>
      <c r="JHV82" s="1"/>
      <c r="JHW82" s="1"/>
      <c r="JHX82" s="1"/>
      <c r="JHY82" s="1"/>
      <c r="JHZ82" s="1"/>
      <c r="JIA82" s="1"/>
      <c r="JIB82" s="1"/>
      <c r="JIC82" s="1"/>
      <c r="JID82" s="1"/>
      <c r="JIE82" s="1"/>
      <c r="JIF82" s="1"/>
      <c r="JIG82" s="1"/>
      <c r="JIH82" s="1"/>
      <c r="JII82" s="1"/>
      <c r="JIJ82" s="1"/>
      <c r="JIK82" s="1"/>
      <c r="JIL82" s="1"/>
      <c r="JIM82" s="1"/>
      <c r="JIN82" s="1"/>
      <c r="JIO82" s="1"/>
      <c r="JIP82" s="1"/>
      <c r="JIQ82" s="1"/>
      <c r="JIR82" s="1"/>
      <c r="JIS82" s="1"/>
      <c r="JIT82" s="1"/>
      <c r="JIU82" s="1"/>
      <c r="JIV82" s="1"/>
      <c r="JIW82" s="1"/>
      <c r="JIX82" s="1"/>
      <c r="JIY82" s="1"/>
      <c r="JIZ82" s="1"/>
      <c r="JJA82" s="1"/>
      <c r="JJB82" s="1"/>
      <c r="JJC82" s="1"/>
      <c r="JJD82" s="1"/>
      <c r="JJE82" s="1"/>
      <c r="JJF82" s="1"/>
      <c r="JJG82" s="1"/>
      <c r="JJH82" s="1"/>
      <c r="JJI82" s="1"/>
      <c r="JJJ82" s="1"/>
      <c r="JJK82" s="1"/>
      <c r="JJL82" s="1"/>
      <c r="JJM82" s="1"/>
      <c r="JJN82" s="1"/>
      <c r="JJO82" s="1"/>
      <c r="JJP82" s="1"/>
      <c r="JJQ82" s="1"/>
      <c r="JJR82" s="1"/>
      <c r="JJS82" s="1"/>
      <c r="JJT82" s="1"/>
      <c r="JJU82" s="1"/>
      <c r="JJV82" s="1"/>
      <c r="JJW82" s="1"/>
      <c r="JJX82" s="1"/>
      <c r="JJY82" s="1"/>
      <c r="JJZ82" s="1"/>
      <c r="JKA82" s="1"/>
      <c r="JKB82" s="1"/>
      <c r="JKC82" s="1"/>
      <c r="JKD82" s="1"/>
      <c r="JKE82" s="1"/>
      <c r="JKF82" s="1"/>
      <c r="JKG82" s="1"/>
      <c r="JKH82" s="1"/>
      <c r="JKI82" s="1"/>
      <c r="JKJ82" s="1"/>
      <c r="JKK82" s="1"/>
      <c r="JKL82" s="1"/>
      <c r="JKM82" s="1"/>
      <c r="JKN82" s="1"/>
      <c r="JKO82" s="1"/>
      <c r="JKP82" s="1"/>
      <c r="JKQ82" s="1"/>
      <c r="JKR82" s="1"/>
      <c r="JKS82" s="1"/>
      <c r="JKT82" s="1"/>
      <c r="JKU82" s="1"/>
      <c r="JKV82" s="1"/>
      <c r="JKW82" s="1"/>
      <c r="JKX82" s="1"/>
      <c r="JKY82" s="1"/>
      <c r="JKZ82" s="1"/>
      <c r="JLA82" s="1"/>
      <c r="JLB82" s="1"/>
      <c r="JLC82" s="1"/>
      <c r="JLD82" s="1"/>
      <c r="JLE82" s="1"/>
      <c r="JLF82" s="1"/>
      <c r="JLG82" s="1"/>
      <c r="JLH82" s="1"/>
      <c r="JLI82" s="1"/>
      <c r="JLJ82" s="1"/>
      <c r="JLK82" s="1"/>
      <c r="JLL82" s="1"/>
      <c r="JLM82" s="1"/>
      <c r="JLN82" s="1"/>
      <c r="JLO82" s="1"/>
      <c r="JLP82" s="1"/>
      <c r="JLQ82" s="1"/>
      <c r="JLR82" s="1"/>
      <c r="JLS82" s="1"/>
      <c r="JLT82" s="1"/>
      <c r="JLU82" s="1"/>
      <c r="JLV82" s="1"/>
      <c r="JLW82" s="1"/>
      <c r="JLX82" s="1"/>
      <c r="JLY82" s="1"/>
      <c r="JLZ82" s="1"/>
      <c r="JMA82" s="1"/>
      <c r="JMB82" s="1"/>
      <c r="JMC82" s="1"/>
      <c r="JMD82" s="1"/>
      <c r="JME82" s="1"/>
      <c r="JMF82" s="1"/>
      <c r="JMG82" s="1"/>
      <c r="JMH82" s="1"/>
      <c r="JMI82" s="1"/>
      <c r="JMJ82" s="1"/>
      <c r="JMK82" s="1"/>
      <c r="JML82" s="1"/>
      <c r="JMM82" s="1"/>
      <c r="JMN82" s="1"/>
      <c r="JMO82" s="1"/>
      <c r="JMP82" s="1"/>
      <c r="JMQ82" s="1"/>
      <c r="JMR82" s="1"/>
      <c r="JMS82" s="1"/>
      <c r="JMT82" s="1"/>
      <c r="JMU82" s="1"/>
      <c r="JMV82" s="1"/>
      <c r="JMW82" s="1"/>
      <c r="JMX82" s="1"/>
      <c r="JMY82" s="1"/>
      <c r="JMZ82" s="1"/>
      <c r="JNA82" s="1"/>
      <c r="JNB82" s="1"/>
      <c r="JNC82" s="1"/>
      <c r="JND82" s="1"/>
      <c r="JNE82" s="1"/>
      <c r="JNF82" s="1"/>
      <c r="JNG82" s="1"/>
      <c r="JNH82" s="1"/>
      <c r="JNI82" s="1"/>
      <c r="JNJ82" s="1"/>
      <c r="JNK82" s="1"/>
      <c r="JNL82" s="1"/>
      <c r="JNM82" s="1"/>
      <c r="JNN82" s="1"/>
      <c r="JNO82" s="1"/>
      <c r="JNP82" s="1"/>
      <c r="JNQ82" s="1"/>
      <c r="JNR82" s="1"/>
      <c r="JNS82" s="1"/>
      <c r="JNT82" s="1"/>
      <c r="JNU82" s="1"/>
      <c r="JNV82" s="1"/>
      <c r="JNW82" s="1"/>
      <c r="JNX82" s="1"/>
      <c r="JNY82" s="1"/>
      <c r="JNZ82" s="1"/>
      <c r="JOA82" s="1"/>
      <c r="JOB82" s="1"/>
      <c r="JOC82" s="1"/>
      <c r="JOD82" s="1"/>
      <c r="JOE82" s="1"/>
      <c r="JOF82" s="1"/>
      <c r="JOG82" s="1"/>
      <c r="JOH82" s="1"/>
      <c r="JOI82" s="1"/>
      <c r="JOJ82" s="1"/>
      <c r="JOK82" s="1"/>
      <c r="JOL82" s="1"/>
      <c r="JOM82" s="1"/>
      <c r="JON82" s="1"/>
      <c r="JOO82" s="1"/>
      <c r="JOP82" s="1"/>
      <c r="JOQ82" s="1"/>
      <c r="JOR82" s="1"/>
      <c r="JOS82" s="1"/>
      <c r="JOT82" s="1"/>
      <c r="JOU82" s="1"/>
      <c r="JOV82" s="1"/>
      <c r="JOW82" s="1"/>
      <c r="JOX82" s="1"/>
      <c r="JOY82" s="1"/>
      <c r="JOZ82" s="1"/>
      <c r="JPA82" s="1"/>
      <c r="JPB82" s="1"/>
      <c r="JPC82" s="1"/>
      <c r="JPD82" s="1"/>
      <c r="JPE82" s="1"/>
      <c r="JPF82" s="1"/>
      <c r="JPG82" s="1"/>
      <c r="JPH82" s="1"/>
      <c r="JPI82" s="1"/>
      <c r="JPJ82" s="1"/>
      <c r="JPK82" s="1"/>
      <c r="JPL82" s="1"/>
      <c r="JPM82" s="1"/>
      <c r="JPN82" s="1"/>
      <c r="JPO82" s="1"/>
      <c r="JPP82" s="1"/>
      <c r="JPQ82" s="1"/>
      <c r="JPR82" s="1"/>
      <c r="JPS82" s="1"/>
      <c r="JPT82" s="1"/>
      <c r="JPU82" s="1"/>
      <c r="JPV82" s="1"/>
      <c r="JPW82" s="1"/>
      <c r="JPX82" s="1"/>
      <c r="JPY82" s="1"/>
      <c r="JPZ82" s="1"/>
      <c r="JQA82" s="1"/>
      <c r="JQB82" s="1"/>
      <c r="JQC82" s="1"/>
      <c r="JQD82" s="1"/>
      <c r="JQE82" s="1"/>
      <c r="JQF82" s="1"/>
      <c r="JQG82" s="1"/>
      <c r="JQH82" s="1"/>
      <c r="JQI82" s="1"/>
      <c r="JQJ82" s="1"/>
      <c r="JQK82" s="1"/>
      <c r="JQL82" s="1"/>
      <c r="JQM82" s="1"/>
      <c r="JQN82" s="1"/>
      <c r="JQO82" s="1"/>
      <c r="JQP82" s="1"/>
      <c r="JQQ82" s="1"/>
      <c r="JQR82" s="1"/>
      <c r="JQS82" s="1"/>
      <c r="JQT82" s="1"/>
      <c r="JQU82" s="1"/>
      <c r="JQV82" s="1"/>
      <c r="JQW82" s="1"/>
      <c r="JQX82" s="1"/>
      <c r="JQY82" s="1"/>
      <c r="JQZ82" s="1"/>
      <c r="JRA82" s="1"/>
      <c r="JRB82" s="1"/>
      <c r="JRC82" s="1"/>
      <c r="JRD82" s="1"/>
      <c r="JRE82" s="1"/>
      <c r="JRF82" s="1"/>
      <c r="JRG82" s="1"/>
      <c r="JRH82" s="1"/>
      <c r="JRI82" s="1"/>
      <c r="JRJ82" s="1"/>
      <c r="JRK82" s="1"/>
      <c r="JRL82" s="1"/>
      <c r="JRM82" s="1"/>
      <c r="JRN82" s="1"/>
      <c r="JRO82" s="1"/>
      <c r="JRP82" s="1"/>
      <c r="JRQ82" s="1"/>
      <c r="JRR82" s="1"/>
      <c r="JRS82" s="1"/>
      <c r="JRT82" s="1"/>
      <c r="JRU82" s="1"/>
      <c r="JRV82" s="1"/>
      <c r="JRW82" s="1"/>
      <c r="JRX82" s="1"/>
      <c r="JRY82" s="1"/>
      <c r="JRZ82" s="1"/>
      <c r="JSA82" s="1"/>
      <c r="JSB82" s="1"/>
      <c r="JSC82" s="1"/>
      <c r="JSD82" s="1"/>
      <c r="JSE82" s="1"/>
      <c r="JSF82" s="1"/>
      <c r="JSG82" s="1"/>
      <c r="JSH82" s="1"/>
      <c r="JSI82" s="1"/>
      <c r="JSJ82" s="1"/>
      <c r="JSK82" s="1"/>
      <c r="JSL82" s="1"/>
      <c r="JSM82" s="1"/>
      <c r="JSN82" s="1"/>
      <c r="JSO82" s="1"/>
      <c r="JSP82" s="1"/>
      <c r="JSQ82" s="1"/>
      <c r="JSR82" s="1"/>
      <c r="JSS82" s="1"/>
      <c r="JST82" s="1"/>
      <c r="JSU82" s="1"/>
      <c r="JSV82" s="1"/>
      <c r="JSW82" s="1"/>
      <c r="JSX82" s="1"/>
      <c r="JSY82" s="1"/>
      <c r="JSZ82" s="1"/>
      <c r="JTA82" s="1"/>
      <c r="JTB82" s="1"/>
      <c r="JTC82" s="1"/>
      <c r="JTD82" s="1"/>
      <c r="JTE82" s="1"/>
      <c r="JTF82" s="1"/>
      <c r="JTG82" s="1"/>
      <c r="JTH82" s="1"/>
      <c r="JTI82" s="1"/>
      <c r="JTJ82" s="1"/>
      <c r="JTK82" s="1"/>
      <c r="JTL82" s="1"/>
      <c r="JTM82" s="1"/>
      <c r="JTN82" s="1"/>
      <c r="JTO82" s="1"/>
      <c r="JTP82" s="1"/>
      <c r="JTQ82" s="1"/>
      <c r="JTR82" s="1"/>
      <c r="JTS82" s="1"/>
      <c r="JTT82" s="1"/>
      <c r="JTU82" s="1"/>
      <c r="JTV82" s="1"/>
      <c r="JTW82" s="1"/>
      <c r="JTX82" s="1"/>
      <c r="JTY82" s="1"/>
      <c r="JTZ82" s="1"/>
      <c r="JUA82" s="1"/>
      <c r="JUB82" s="1"/>
      <c r="JUC82" s="1"/>
      <c r="JUD82" s="1"/>
      <c r="JUE82" s="1"/>
      <c r="JUF82" s="1"/>
      <c r="JUG82" s="1"/>
      <c r="JUH82" s="1"/>
      <c r="JUI82" s="1"/>
      <c r="JUJ82" s="1"/>
      <c r="JUK82" s="1"/>
      <c r="JUL82" s="1"/>
      <c r="JUM82" s="1"/>
      <c r="JUN82" s="1"/>
      <c r="JUO82" s="1"/>
      <c r="JUP82" s="1"/>
      <c r="JUQ82" s="1"/>
      <c r="JUR82" s="1"/>
      <c r="JUS82" s="1"/>
      <c r="JUT82" s="1"/>
      <c r="JUU82" s="1"/>
      <c r="JUV82" s="1"/>
      <c r="JUW82" s="1"/>
      <c r="JUX82" s="1"/>
      <c r="JUY82" s="1"/>
      <c r="JUZ82" s="1"/>
      <c r="JVA82" s="1"/>
      <c r="JVB82" s="1"/>
      <c r="JVC82" s="1"/>
      <c r="JVD82" s="1"/>
      <c r="JVE82" s="1"/>
      <c r="JVF82" s="1"/>
      <c r="JVG82" s="1"/>
      <c r="JVH82" s="1"/>
      <c r="JVI82" s="1"/>
      <c r="JVJ82" s="1"/>
      <c r="JVK82" s="1"/>
      <c r="JVL82" s="1"/>
      <c r="JVM82" s="1"/>
      <c r="JVN82" s="1"/>
      <c r="JVO82" s="1"/>
      <c r="JVP82" s="1"/>
      <c r="JVQ82" s="1"/>
      <c r="JVR82" s="1"/>
      <c r="JVS82" s="1"/>
      <c r="JVT82" s="1"/>
      <c r="JVU82" s="1"/>
      <c r="JVV82" s="1"/>
      <c r="JVW82" s="1"/>
      <c r="JVX82" s="1"/>
      <c r="JVY82" s="1"/>
      <c r="JVZ82" s="1"/>
      <c r="JWA82" s="1"/>
      <c r="JWB82" s="1"/>
      <c r="JWC82" s="1"/>
      <c r="JWD82" s="1"/>
      <c r="JWE82" s="1"/>
      <c r="JWF82" s="1"/>
      <c r="JWG82" s="1"/>
      <c r="JWH82" s="1"/>
      <c r="JWI82" s="1"/>
      <c r="JWJ82" s="1"/>
      <c r="JWK82" s="1"/>
      <c r="JWL82" s="1"/>
      <c r="JWM82" s="1"/>
      <c r="JWN82" s="1"/>
      <c r="JWO82" s="1"/>
      <c r="JWP82" s="1"/>
      <c r="JWQ82" s="1"/>
      <c r="JWR82" s="1"/>
      <c r="JWS82" s="1"/>
      <c r="JWT82" s="1"/>
      <c r="JWU82" s="1"/>
      <c r="JWV82" s="1"/>
      <c r="JWW82" s="1"/>
      <c r="JWX82" s="1"/>
      <c r="JWY82" s="1"/>
      <c r="JWZ82" s="1"/>
      <c r="JXA82" s="1"/>
      <c r="JXB82" s="1"/>
      <c r="JXC82" s="1"/>
      <c r="JXD82" s="1"/>
      <c r="JXE82" s="1"/>
      <c r="JXF82" s="1"/>
      <c r="JXG82" s="1"/>
      <c r="JXH82" s="1"/>
      <c r="JXI82" s="1"/>
      <c r="JXJ82" s="1"/>
      <c r="JXK82" s="1"/>
      <c r="JXL82" s="1"/>
      <c r="JXM82" s="1"/>
      <c r="JXN82" s="1"/>
      <c r="JXO82" s="1"/>
      <c r="JXP82" s="1"/>
      <c r="JXQ82" s="1"/>
      <c r="JXR82" s="1"/>
      <c r="JXS82" s="1"/>
      <c r="JXT82" s="1"/>
      <c r="JXU82" s="1"/>
      <c r="JXV82" s="1"/>
      <c r="JXW82" s="1"/>
      <c r="JXX82" s="1"/>
      <c r="JXY82" s="1"/>
      <c r="JXZ82" s="1"/>
      <c r="JYA82" s="1"/>
      <c r="JYB82" s="1"/>
      <c r="JYC82" s="1"/>
      <c r="JYD82" s="1"/>
      <c r="JYE82" s="1"/>
      <c r="JYF82" s="1"/>
      <c r="JYG82" s="1"/>
      <c r="JYH82" s="1"/>
      <c r="JYI82" s="1"/>
      <c r="JYJ82" s="1"/>
      <c r="JYK82" s="1"/>
      <c r="JYL82" s="1"/>
      <c r="JYM82" s="1"/>
      <c r="JYN82" s="1"/>
      <c r="JYO82" s="1"/>
      <c r="JYP82" s="1"/>
      <c r="JYQ82" s="1"/>
      <c r="JYR82" s="1"/>
      <c r="JYS82" s="1"/>
      <c r="JYT82" s="1"/>
      <c r="JYU82" s="1"/>
      <c r="JYV82" s="1"/>
      <c r="JYW82" s="1"/>
      <c r="JYX82" s="1"/>
      <c r="JYY82" s="1"/>
      <c r="JYZ82" s="1"/>
      <c r="JZA82" s="1"/>
      <c r="JZB82" s="1"/>
      <c r="JZC82" s="1"/>
      <c r="JZD82" s="1"/>
      <c r="JZE82" s="1"/>
      <c r="JZF82" s="1"/>
      <c r="JZG82" s="1"/>
      <c r="JZH82" s="1"/>
      <c r="JZI82" s="1"/>
      <c r="JZJ82" s="1"/>
      <c r="JZK82" s="1"/>
      <c r="JZL82" s="1"/>
      <c r="JZM82" s="1"/>
      <c r="JZN82" s="1"/>
      <c r="JZO82" s="1"/>
      <c r="JZP82" s="1"/>
      <c r="JZQ82" s="1"/>
      <c r="JZR82" s="1"/>
      <c r="JZS82" s="1"/>
      <c r="JZT82" s="1"/>
      <c r="JZU82" s="1"/>
      <c r="JZV82" s="1"/>
      <c r="JZW82" s="1"/>
      <c r="JZX82" s="1"/>
      <c r="JZY82" s="1"/>
      <c r="JZZ82" s="1"/>
      <c r="KAA82" s="1"/>
      <c r="KAB82" s="1"/>
      <c r="KAC82" s="1"/>
      <c r="KAD82" s="1"/>
      <c r="KAE82" s="1"/>
      <c r="KAF82" s="1"/>
      <c r="KAG82" s="1"/>
      <c r="KAH82" s="1"/>
      <c r="KAI82" s="1"/>
      <c r="KAJ82" s="1"/>
      <c r="KAK82" s="1"/>
      <c r="KAL82" s="1"/>
      <c r="KAM82" s="1"/>
      <c r="KAN82" s="1"/>
      <c r="KAO82" s="1"/>
      <c r="KAP82" s="1"/>
      <c r="KAQ82" s="1"/>
      <c r="KAR82" s="1"/>
      <c r="KAS82" s="1"/>
      <c r="KAT82" s="1"/>
      <c r="KAU82" s="1"/>
      <c r="KAV82" s="1"/>
      <c r="KAW82" s="1"/>
      <c r="KAX82" s="1"/>
      <c r="KAY82" s="1"/>
      <c r="KAZ82" s="1"/>
      <c r="KBA82" s="1"/>
      <c r="KBB82" s="1"/>
      <c r="KBC82" s="1"/>
      <c r="KBD82" s="1"/>
      <c r="KBE82" s="1"/>
      <c r="KBF82" s="1"/>
      <c r="KBG82" s="1"/>
      <c r="KBH82" s="1"/>
      <c r="KBI82" s="1"/>
      <c r="KBJ82" s="1"/>
      <c r="KBK82" s="1"/>
      <c r="KBL82" s="1"/>
      <c r="KBM82" s="1"/>
      <c r="KBN82" s="1"/>
      <c r="KBO82" s="1"/>
      <c r="KBP82" s="1"/>
      <c r="KBQ82" s="1"/>
      <c r="KBR82" s="1"/>
      <c r="KBS82" s="1"/>
      <c r="KBT82" s="1"/>
      <c r="KBU82" s="1"/>
      <c r="KBV82" s="1"/>
      <c r="KBW82" s="1"/>
      <c r="KBX82" s="1"/>
      <c r="KBY82" s="1"/>
      <c r="KBZ82" s="1"/>
      <c r="KCA82" s="1"/>
      <c r="KCB82" s="1"/>
      <c r="KCC82" s="1"/>
      <c r="KCD82" s="1"/>
      <c r="KCE82" s="1"/>
      <c r="KCF82" s="1"/>
      <c r="KCG82" s="1"/>
      <c r="KCH82" s="1"/>
      <c r="KCI82" s="1"/>
      <c r="KCJ82" s="1"/>
      <c r="KCK82" s="1"/>
      <c r="KCL82" s="1"/>
      <c r="KCM82" s="1"/>
      <c r="KCN82" s="1"/>
      <c r="KCO82" s="1"/>
      <c r="KCP82" s="1"/>
      <c r="KCQ82" s="1"/>
      <c r="KCR82" s="1"/>
      <c r="KCS82" s="1"/>
      <c r="KCT82" s="1"/>
      <c r="KCU82" s="1"/>
      <c r="KCV82" s="1"/>
      <c r="KCW82" s="1"/>
      <c r="KCX82" s="1"/>
      <c r="KCY82" s="1"/>
      <c r="KCZ82" s="1"/>
      <c r="KDA82" s="1"/>
      <c r="KDB82" s="1"/>
      <c r="KDC82" s="1"/>
      <c r="KDD82" s="1"/>
      <c r="KDE82" s="1"/>
      <c r="KDF82" s="1"/>
      <c r="KDG82" s="1"/>
      <c r="KDH82" s="1"/>
      <c r="KDI82" s="1"/>
      <c r="KDJ82" s="1"/>
      <c r="KDK82" s="1"/>
      <c r="KDL82" s="1"/>
      <c r="KDM82" s="1"/>
      <c r="KDN82" s="1"/>
      <c r="KDO82" s="1"/>
      <c r="KDP82" s="1"/>
      <c r="KDQ82" s="1"/>
      <c r="KDR82" s="1"/>
      <c r="KDS82" s="1"/>
      <c r="KDT82" s="1"/>
      <c r="KDU82" s="1"/>
      <c r="KDV82" s="1"/>
      <c r="KDW82" s="1"/>
      <c r="KDX82" s="1"/>
      <c r="KDY82" s="1"/>
      <c r="KDZ82" s="1"/>
      <c r="KEA82" s="1"/>
      <c r="KEB82" s="1"/>
      <c r="KEC82" s="1"/>
      <c r="KED82" s="1"/>
      <c r="KEE82" s="1"/>
      <c r="KEF82" s="1"/>
      <c r="KEG82" s="1"/>
      <c r="KEH82" s="1"/>
      <c r="KEI82" s="1"/>
      <c r="KEJ82" s="1"/>
      <c r="KEK82" s="1"/>
      <c r="KEL82" s="1"/>
      <c r="KEM82" s="1"/>
      <c r="KEN82" s="1"/>
    </row>
    <row r="83" spans="1:7580" s="1583" customFormat="1" ht="15.75" x14ac:dyDescent="0.2">
      <c r="B83" s="1584" t="s">
        <v>510</v>
      </c>
      <c r="C83" s="1637">
        <v>41600</v>
      </c>
      <c r="D83" s="1676" t="s">
        <v>234</v>
      </c>
      <c r="E83" s="1676"/>
      <c r="F83" s="1675" t="s">
        <v>239</v>
      </c>
      <c r="G83" s="1675" t="s">
        <v>42</v>
      </c>
      <c r="H83" s="1030"/>
      <c r="I83" s="1030"/>
      <c r="J83" s="1030">
        <f t="shared" si="28"/>
        <v>0</v>
      </c>
      <c r="K83" s="1030">
        <f t="shared" si="29"/>
        <v>0</v>
      </c>
      <c r="L83" s="1590"/>
      <c r="M83" s="1590"/>
      <c r="N83" s="1590"/>
      <c r="O83" s="1030"/>
      <c r="P83" s="1030"/>
      <c r="Q83" s="1591"/>
      <c r="R83" s="1030"/>
      <c r="S83" s="1030"/>
      <c r="T83" s="1030"/>
      <c r="U83" s="1030"/>
      <c r="V83" s="1591">
        <v>3</v>
      </c>
      <c r="W83" s="1030"/>
      <c r="X83" s="1030"/>
      <c r="Y83" s="1030"/>
      <c r="Z83" s="1030"/>
      <c r="AA83" s="1030"/>
      <c r="AB83" s="1030"/>
      <c r="AC83" s="1030"/>
      <c r="AD83" s="1030"/>
      <c r="AE83" s="1030"/>
      <c r="AF83" s="1030"/>
      <c r="AG83" s="1030"/>
      <c r="AH83" s="1030">
        <v>36</v>
      </c>
      <c r="AI83" s="1594"/>
      <c r="AJ83" s="1595">
        <f t="shared" si="30"/>
        <v>39</v>
      </c>
      <c r="AK83" s="1594"/>
      <c r="AL83" s="1677">
        <f t="shared" si="31"/>
        <v>1</v>
      </c>
      <c r="AM83" s="1675"/>
      <c r="AN83" s="1675"/>
      <c r="AO83" s="1677">
        <v>12</v>
      </c>
      <c r="AP83" s="1678">
        <f>+C83*AO83*AJ83</f>
        <v>19468800</v>
      </c>
      <c r="AQ83" s="1598"/>
      <c r="AR83" s="1678"/>
      <c r="AS83" s="1678"/>
      <c r="AT83" s="1678"/>
      <c r="AU83" s="1677"/>
      <c r="AV83" s="1640"/>
      <c r="AW83" s="1640"/>
      <c r="AX83" s="1640"/>
      <c r="AY83" s="1640"/>
      <c r="AZ83" s="1640"/>
      <c r="BA83" s="1640"/>
      <c r="BB83" s="1640"/>
      <c r="BC83" s="1640"/>
      <c r="BD83" s="1640"/>
      <c r="BE83" s="1640"/>
      <c r="BF83" s="1640"/>
      <c r="BG83" s="1640"/>
      <c r="BH83" s="1640"/>
      <c r="BI83" s="1640"/>
      <c r="BJ83" s="1640"/>
      <c r="BK83" s="1640"/>
      <c r="BL83" s="1640"/>
      <c r="BM83" s="1640"/>
      <c r="BN83" s="1640"/>
      <c r="BO83" s="1640"/>
      <c r="BP83" s="1640"/>
      <c r="BQ83" s="1640"/>
      <c r="BR83" s="1640"/>
      <c r="BS83" s="1640"/>
      <c r="BT83" s="1640"/>
      <c r="BU83" s="1640"/>
      <c r="BV83" s="1640"/>
      <c r="BW83" s="1640"/>
      <c r="BX83" s="1640"/>
      <c r="BY83" s="1640"/>
      <c r="BZ83" s="1640"/>
      <c r="CA83" s="1640"/>
      <c r="CB83" s="1640"/>
      <c r="CC83" s="1640"/>
      <c r="CD83" s="1640"/>
      <c r="CE83" s="1640"/>
      <c r="CF83" s="1640"/>
      <c r="CG83" s="1640"/>
      <c r="CH83" s="1640"/>
      <c r="CI83" s="1640"/>
      <c r="CJ83" s="1640"/>
      <c r="CK83" s="1640"/>
      <c r="CL83" s="1640"/>
      <c r="CM83" s="1640"/>
      <c r="CN83" s="1640"/>
      <c r="CO83" s="1640"/>
      <c r="CP83" s="1640"/>
      <c r="CQ83" s="1640"/>
      <c r="CR83" s="1640"/>
      <c r="CS83" s="1640"/>
      <c r="CT83" s="1640"/>
      <c r="CU83" s="1640"/>
      <c r="CV83" s="1640"/>
      <c r="CW83" s="1640"/>
      <c r="CX83" s="1640"/>
      <c r="CY83" s="1640"/>
      <c r="CZ83" s="1640"/>
      <c r="DA83" s="1640"/>
      <c r="DB83" s="1640"/>
      <c r="DC83" s="1640"/>
      <c r="DD83" s="1640"/>
      <c r="DE83" s="1640"/>
      <c r="DF83" s="1640"/>
      <c r="DG83" s="1640"/>
      <c r="DH83" s="1640"/>
      <c r="DI83" s="1640"/>
      <c r="DJ83" s="1640"/>
      <c r="DK83" s="1640"/>
      <c r="DL83" s="1640"/>
      <c r="DM83" s="1640"/>
      <c r="DN83" s="1640"/>
      <c r="DO83" s="1640"/>
      <c r="DP83" s="1640"/>
      <c r="DQ83" s="1640"/>
      <c r="DR83" s="1640"/>
      <c r="DS83" s="1640"/>
      <c r="DT83" s="1640"/>
      <c r="DU83" s="1640"/>
      <c r="DV83" s="1640"/>
      <c r="DW83" s="1640"/>
      <c r="DX83" s="1640"/>
      <c r="DY83" s="1640"/>
      <c r="DZ83" s="1640"/>
      <c r="EA83" s="1640"/>
      <c r="EB83" s="1640"/>
      <c r="EC83" s="1640"/>
      <c r="ED83" s="1640"/>
      <c r="EE83" s="1640"/>
      <c r="EF83" s="1640"/>
      <c r="EG83" s="1640"/>
      <c r="EH83" s="1640"/>
      <c r="EI83" s="1640"/>
      <c r="EJ83" s="1640"/>
      <c r="EK83" s="1640"/>
      <c r="EL83" s="1640"/>
      <c r="EM83" s="1640"/>
      <c r="EN83" s="1640"/>
      <c r="EO83" s="1640"/>
      <c r="EP83" s="1640"/>
      <c r="EQ83" s="1640"/>
      <c r="ER83" s="1640"/>
      <c r="ES83" s="1640"/>
      <c r="ET83" s="1640"/>
      <c r="EU83" s="1640"/>
      <c r="EV83" s="1640"/>
      <c r="EW83" s="1640"/>
      <c r="EX83" s="1640"/>
      <c r="EY83" s="1640"/>
      <c r="EZ83" s="1640"/>
      <c r="FA83" s="1640"/>
      <c r="FB83" s="1640"/>
      <c r="FC83" s="1640"/>
      <c r="FD83" s="1640"/>
      <c r="FE83" s="1640"/>
      <c r="FF83" s="1640"/>
      <c r="FG83" s="1640"/>
      <c r="FH83" s="1640"/>
      <c r="FI83" s="1640"/>
      <c r="FJ83" s="1640"/>
      <c r="FK83" s="1640"/>
      <c r="FL83" s="1640"/>
      <c r="FM83" s="1640"/>
      <c r="FN83" s="1640"/>
      <c r="FO83" s="1640"/>
      <c r="FP83" s="1640"/>
      <c r="FQ83" s="1640"/>
      <c r="FR83" s="1640"/>
      <c r="FS83" s="1640"/>
      <c r="FT83" s="1640"/>
      <c r="FU83" s="1640"/>
      <c r="FV83" s="1640"/>
      <c r="FW83" s="1640"/>
      <c r="FX83" s="1640"/>
      <c r="FY83" s="1640"/>
      <c r="FZ83" s="1640"/>
      <c r="GA83" s="1640"/>
      <c r="GB83" s="1640"/>
      <c r="GC83" s="1640"/>
      <c r="GD83" s="1640"/>
      <c r="GE83" s="1640"/>
      <c r="GF83" s="1640"/>
      <c r="GG83" s="1640"/>
      <c r="GH83" s="1640"/>
      <c r="GI83" s="1640"/>
      <c r="GJ83" s="1640"/>
      <c r="GK83" s="1640"/>
      <c r="GL83" s="1640"/>
      <c r="GM83" s="1640"/>
      <c r="GN83" s="1640"/>
      <c r="GO83" s="1640"/>
      <c r="GP83" s="1640"/>
      <c r="GQ83" s="1640"/>
      <c r="GR83" s="1640"/>
      <c r="GS83" s="1640"/>
      <c r="GT83" s="1640"/>
      <c r="GU83" s="1640"/>
      <c r="GV83" s="1640"/>
      <c r="GW83" s="1640"/>
      <c r="GX83" s="1640"/>
      <c r="GY83" s="1640"/>
      <c r="GZ83" s="1640"/>
      <c r="HA83" s="1640"/>
      <c r="HB83" s="1640"/>
      <c r="HC83" s="1640"/>
      <c r="HD83" s="1640"/>
      <c r="HE83" s="1640"/>
      <c r="HF83" s="1640"/>
      <c r="HG83" s="1640"/>
      <c r="HH83" s="1640"/>
      <c r="HI83" s="1640"/>
      <c r="HJ83" s="1640"/>
      <c r="HK83" s="1640"/>
      <c r="HL83" s="1640"/>
      <c r="HM83" s="1640"/>
      <c r="HN83" s="1640"/>
      <c r="HO83" s="1640"/>
      <c r="HP83" s="1640"/>
      <c r="HQ83" s="1640"/>
      <c r="HR83" s="1640"/>
      <c r="HS83" s="1640"/>
      <c r="HT83" s="1640"/>
      <c r="HU83" s="1640"/>
      <c r="HV83" s="1640"/>
      <c r="HW83" s="1640"/>
      <c r="HX83" s="1640"/>
      <c r="HY83" s="1640"/>
      <c r="HZ83" s="1640"/>
      <c r="IA83" s="1640"/>
      <c r="IB83" s="1640"/>
      <c r="IC83" s="1640"/>
      <c r="ID83" s="1640"/>
      <c r="IE83" s="1640"/>
      <c r="IF83" s="1640"/>
      <c r="IG83" s="1640"/>
      <c r="IH83" s="1640"/>
      <c r="II83" s="1640"/>
      <c r="IJ83" s="1640"/>
      <c r="IK83" s="1640"/>
      <c r="IL83" s="1640"/>
      <c r="IM83" s="1640"/>
      <c r="IN83" s="1640"/>
      <c r="IO83" s="1640"/>
      <c r="IP83" s="1640"/>
      <c r="IQ83" s="1640"/>
      <c r="IR83" s="1640"/>
      <c r="IS83" s="1640"/>
      <c r="IT83" s="1640"/>
      <c r="IU83" s="1640"/>
      <c r="IV83" s="1640"/>
      <c r="IW83" s="1640"/>
      <c r="IX83" s="1640"/>
      <c r="IY83" s="1640"/>
      <c r="IZ83" s="1640"/>
      <c r="JA83" s="1640"/>
      <c r="JB83" s="1640"/>
      <c r="JC83" s="1640"/>
      <c r="JD83" s="1640"/>
      <c r="JE83" s="1640"/>
      <c r="JF83" s="1640"/>
      <c r="JG83" s="1640"/>
      <c r="JH83" s="1640"/>
      <c r="JI83" s="1640"/>
      <c r="JJ83" s="1640"/>
      <c r="JK83" s="1640"/>
      <c r="JL83" s="1640"/>
      <c r="JM83" s="1640"/>
      <c r="JN83" s="1640"/>
      <c r="JO83" s="1640"/>
      <c r="JP83" s="1640"/>
      <c r="JQ83" s="1640"/>
      <c r="JR83" s="1640"/>
      <c r="JS83" s="1640"/>
      <c r="JT83" s="1640"/>
      <c r="JU83" s="1640"/>
      <c r="JV83" s="1640"/>
      <c r="JW83" s="1640"/>
      <c r="JX83" s="1640"/>
      <c r="JY83" s="1640"/>
      <c r="JZ83" s="1640"/>
      <c r="KA83" s="1640"/>
      <c r="KB83" s="1640"/>
      <c r="KC83" s="1640"/>
      <c r="KD83" s="1640"/>
      <c r="KE83" s="1640"/>
      <c r="KF83" s="1640"/>
      <c r="KG83" s="1640"/>
      <c r="KH83" s="1640"/>
      <c r="KI83" s="1640"/>
      <c r="KJ83" s="1640"/>
      <c r="KK83" s="1640"/>
      <c r="KL83" s="1640"/>
      <c r="KM83" s="1640"/>
      <c r="KN83" s="1640"/>
      <c r="KO83" s="1640"/>
      <c r="KP83" s="1640"/>
      <c r="KQ83" s="1640"/>
      <c r="KR83" s="1640"/>
      <c r="KS83" s="1640"/>
      <c r="KT83" s="1640"/>
      <c r="KU83" s="1640"/>
      <c r="KV83" s="1640"/>
      <c r="KW83" s="1640"/>
      <c r="KX83" s="1640"/>
      <c r="KY83" s="1640"/>
      <c r="KZ83" s="1640"/>
      <c r="LA83" s="1640"/>
      <c r="LB83" s="1640"/>
      <c r="LC83" s="1640"/>
      <c r="LD83" s="1640"/>
      <c r="LE83" s="1640"/>
      <c r="LF83" s="1640"/>
      <c r="LG83" s="1640"/>
      <c r="LH83" s="1640"/>
      <c r="LI83" s="1640"/>
      <c r="LJ83" s="1640"/>
      <c r="LK83" s="1640"/>
      <c r="LL83" s="1640"/>
      <c r="LM83" s="1640"/>
      <c r="LN83" s="1640"/>
      <c r="LO83" s="1640"/>
      <c r="LP83" s="1640"/>
      <c r="LQ83" s="1640"/>
      <c r="LR83" s="1640"/>
      <c r="LS83" s="1640"/>
      <c r="LT83" s="1640"/>
      <c r="LU83" s="1640"/>
      <c r="LV83" s="1640"/>
      <c r="LW83" s="1640"/>
      <c r="LX83" s="1640"/>
      <c r="LY83" s="1640"/>
      <c r="LZ83" s="1640"/>
      <c r="MA83" s="1640"/>
      <c r="MB83" s="1640"/>
      <c r="MC83" s="1640"/>
      <c r="MD83" s="1640"/>
      <c r="ME83" s="1640"/>
      <c r="MF83" s="1640"/>
      <c r="MG83" s="1640"/>
      <c r="MH83" s="1640"/>
      <c r="MI83" s="1640"/>
      <c r="MJ83" s="1640"/>
      <c r="MK83" s="1640"/>
      <c r="ML83" s="1640"/>
      <c r="MM83" s="1640"/>
      <c r="MN83" s="1640"/>
      <c r="MO83" s="1640"/>
      <c r="MP83" s="1640"/>
      <c r="MQ83" s="1640"/>
      <c r="MR83" s="1640"/>
      <c r="MS83" s="1640"/>
      <c r="MT83" s="1640"/>
      <c r="MU83" s="1640"/>
      <c r="MV83" s="1640"/>
      <c r="MW83" s="1640"/>
      <c r="MX83" s="1640"/>
      <c r="MY83" s="1640"/>
      <c r="MZ83" s="1640"/>
      <c r="NA83" s="1640"/>
      <c r="NB83" s="1640"/>
      <c r="NC83" s="1640"/>
      <c r="ND83" s="1640"/>
      <c r="NE83" s="1640"/>
      <c r="NF83" s="1640"/>
      <c r="NG83" s="1640"/>
      <c r="NH83" s="1640"/>
      <c r="NI83" s="1640"/>
      <c r="NJ83" s="1640"/>
      <c r="NK83" s="1640"/>
      <c r="NL83" s="1640"/>
      <c r="NM83" s="1640"/>
      <c r="NN83" s="1640"/>
      <c r="NO83" s="1640"/>
      <c r="NP83" s="1640"/>
      <c r="NQ83" s="1640"/>
      <c r="NR83" s="1640"/>
      <c r="NS83" s="1640"/>
      <c r="NT83" s="1640"/>
      <c r="NU83" s="1640"/>
      <c r="NV83" s="1640"/>
      <c r="NW83" s="1640"/>
      <c r="NX83" s="1640"/>
      <c r="NY83" s="1640"/>
      <c r="NZ83" s="1640"/>
      <c r="OA83" s="1640"/>
      <c r="OB83" s="1640"/>
      <c r="OC83" s="1640"/>
      <c r="OD83" s="1640"/>
      <c r="OE83" s="1640"/>
      <c r="OF83" s="1640"/>
      <c r="OG83" s="1640"/>
      <c r="OH83" s="1640"/>
      <c r="OI83" s="1640"/>
      <c r="OJ83" s="1640"/>
      <c r="OK83" s="1640"/>
      <c r="OL83" s="1640"/>
      <c r="OM83" s="1640"/>
      <c r="ON83" s="1640"/>
      <c r="OO83" s="1640"/>
      <c r="OP83" s="1640"/>
      <c r="OQ83" s="1640"/>
      <c r="OR83" s="1640"/>
      <c r="OS83" s="1640"/>
      <c r="OT83" s="1640"/>
      <c r="OU83" s="1640"/>
      <c r="OV83" s="1640"/>
      <c r="OW83" s="1640"/>
      <c r="OX83" s="1640"/>
      <c r="OY83" s="1640"/>
      <c r="OZ83" s="1640"/>
      <c r="PA83" s="1640"/>
      <c r="PB83" s="1640"/>
      <c r="PC83" s="1640"/>
      <c r="PD83" s="1640"/>
      <c r="PE83" s="1640"/>
      <c r="PF83" s="1640"/>
      <c r="PG83" s="1640"/>
      <c r="PH83" s="1640"/>
      <c r="PI83" s="1640"/>
      <c r="PJ83" s="1640"/>
      <c r="PK83" s="1640"/>
      <c r="PL83" s="1640"/>
      <c r="PM83" s="1640"/>
      <c r="PN83" s="1640"/>
      <c r="PO83" s="1640"/>
      <c r="PP83" s="1640"/>
      <c r="PQ83" s="1640"/>
      <c r="PR83" s="1640"/>
      <c r="PS83" s="1640"/>
      <c r="PT83" s="1640"/>
      <c r="PU83" s="1640"/>
      <c r="PV83" s="1640"/>
      <c r="PW83" s="1640"/>
      <c r="PX83" s="1640"/>
      <c r="PY83" s="1640"/>
      <c r="PZ83" s="1640"/>
      <c r="QA83" s="1640"/>
      <c r="QB83" s="1640"/>
      <c r="QC83" s="1640"/>
      <c r="QD83" s="1640"/>
      <c r="QE83" s="1640"/>
      <c r="QF83" s="1640"/>
      <c r="QG83" s="1640"/>
      <c r="QH83" s="1640"/>
      <c r="QI83" s="1640"/>
      <c r="QJ83" s="1640"/>
      <c r="QK83" s="1640"/>
      <c r="QL83" s="1640"/>
      <c r="QM83" s="1640"/>
      <c r="QN83" s="1640"/>
      <c r="QO83" s="1640"/>
      <c r="QP83" s="1640"/>
      <c r="QQ83" s="1640"/>
      <c r="QR83" s="1640"/>
      <c r="QS83" s="1640"/>
      <c r="QT83" s="1640"/>
      <c r="QU83" s="1640"/>
      <c r="QV83" s="1640"/>
      <c r="QW83" s="1640"/>
      <c r="QX83" s="1640"/>
      <c r="QY83" s="1640"/>
      <c r="QZ83" s="1640"/>
      <c r="RA83" s="1640"/>
      <c r="RB83" s="1640"/>
      <c r="RC83" s="1640"/>
      <c r="RD83" s="1640"/>
      <c r="RE83" s="1640"/>
      <c r="RF83" s="1640"/>
      <c r="RG83" s="1640"/>
      <c r="RH83" s="1640"/>
      <c r="RI83" s="1640"/>
      <c r="RJ83" s="1640"/>
      <c r="RK83" s="1640"/>
      <c r="RL83" s="1640"/>
      <c r="RM83" s="1640"/>
      <c r="RN83" s="1640"/>
      <c r="RO83" s="1640"/>
      <c r="RP83" s="1640"/>
      <c r="RQ83" s="1640"/>
      <c r="RR83" s="1640"/>
      <c r="RS83" s="1640"/>
      <c r="RT83" s="1640"/>
      <c r="RU83" s="1640"/>
      <c r="RV83" s="1640"/>
      <c r="RW83" s="1640"/>
      <c r="RX83" s="1640"/>
      <c r="RY83" s="1640"/>
      <c r="RZ83" s="1640"/>
      <c r="SA83" s="1640"/>
      <c r="SB83" s="1640"/>
      <c r="SC83" s="1640"/>
      <c r="SD83" s="1640"/>
      <c r="SE83" s="1640"/>
      <c r="SF83" s="1640"/>
      <c r="SG83" s="1640"/>
      <c r="SH83" s="1640"/>
      <c r="SI83" s="1640"/>
      <c r="SJ83" s="1640"/>
      <c r="SK83" s="1640"/>
      <c r="SL83" s="1640"/>
      <c r="SM83" s="1640"/>
      <c r="SN83" s="1640"/>
      <c r="SO83" s="1640"/>
      <c r="SP83" s="1640"/>
      <c r="SQ83" s="1640"/>
      <c r="SR83" s="1640"/>
      <c r="SS83" s="1640"/>
      <c r="ST83" s="1640"/>
      <c r="SU83" s="1640"/>
      <c r="SV83" s="1640"/>
      <c r="SW83" s="1640"/>
      <c r="SX83" s="1640"/>
      <c r="SY83" s="1640"/>
      <c r="SZ83" s="1640"/>
      <c r="TA83" s="1640"/>
      <c r="TB83" s="1640"/>
      <c r="TC83" s="1640"/>
      <c r="TD83" s="1640"/>
      <c r="TE83" s="1640"/>
      <c r="TF83" s="1640"/>
      <c r="TG83" s="1640"/>
      <c r="TH83" s="1640"/>
      <c r="TI83" s="1640"/>
      <c r="TJ83" s="1640"/>
      <c r="TK83" s="1640"/>
      <c r="TL83" s="1640"/>
      <c r="TM83" s="1640"/>
      <c r="TN83" s="1640"/>
      <c r="TO83" s="1640"/>
      <c r="TP83" s="1640"/>
      <c r="TQ83" s="1640"/>
      <c r="TR83" s="1640"/>
      <c r="TS83" s="1640"/>
      <c r="TT83" s="1640"/>
      <c r="TU83" s="1640"/>
      <c r="TV83" s="1640"/>
      <c r="TW83" s="1640"/>
      <c r="TX83" s="1640"/>
      <c r="TY83" s="1640"/>
      <c r="TZ83" s="1640"/>
      <c r="UA83" s="1640"/>
      <c r="UB83" s="1640"/>
      <c r="UC83" s="1640"/>
      <c r="UD83" s="1640"/>
      <c r="UE83" s="1640"/>
      <c r="UF83" s="1640"/>
      <c r="UG83" s="1640"/>
      <c r="UH83" s="1640"/>
      <c r="UI83" s="1640"/>
      <c r="UJ83" s="1640"/>
      <c r="UK83" s="1640"/>
      <c r="UL83" s="1640"/>
      <c r="UM83" s="1640"/>
      <c r="UN83" s="1640"/>
      <c r="UO83" s="1640"/>
      <c r="UP83" s="1640"/>
      <c r="UQ83" s="1640"/>
      <c r="UR83" s="1640"/>
      <c r="US83" s="1640"/>
      <c r="UT83" s="1640"/>
      <c r="UU83" s="1640"/>
      <c r="UV83" s="1640"/>
      <c r="UW83" s="1640"/>
      <c r="UX83" s="1640"/>
      <c r="UY83" s="1640"/>
      <c r="UZ83" s="1640"/>
      <c r="VA83" s="1640"/>
      <c r="VB83" s="1640"/>
      <c r="VC83" s="1640"/>
      <c r="VD83" s="1640"/>
      <c r="VE83" s="1640"/>
      <c r="VF83" s="1640"/>
      <c r="VG83" s="1640"/>
      <c r="VH83" s="1640"/>
      <c r="VI83" s="1640"/>
      <c r="VJ83" s="1640"/>
      <c r="VK83" s="1640"/>
      <c r="VL83" s="1640"/>
      <c r="VM83" s="1640"/>
      <c r="VN83" s="1640"/>
      <c r="VO83" s="1640"/>
      <c r="VP83" s="1640"/>
      <c r="VQ83" s="1640"/>
      <c r="VR83" s="1640"/>
      <c r="VS83" s="1640"/>
      <c r="VT83" s="1640"/>
      <c r="VU83" s="1640"/>
      <c r="VV83" s="1640"/>
      <c r="VW83" s="1640"/>
      <c r="VX83" s="1640"/>
      <c r="VY83" s="1640"/>
      <c r="VZ83" s="1640"/>
      <c r="WA83" s="1640"/>
      <c r="WB83" s="1640"/>
      <c r="WC83" s="1640"/>
      <c r="WD83" s="1640"/>
      <c r="WE83" s="1640"/>
      <c r="WF83" s="1640"/>
      <c r="WG83" s="1640"/>
      <c r="WH83" s="1640"/>
      <c r="WI83" s="1640"/>
      <c r="WJ83" s="1640"/>
      <c r="WK83" s="1640"/>
      <c r="WL83" s="1640"/>
      <c r="WM83" s="1640"/>
      <c r="WN83" s="1640"/>
      <c r="WO83" s="1640"/>
      <c r="WP83" s="1640"/>
      <c r="WQ83" s="1640"/>
      <c r="WR83" s="1640"/>
      <c r="WS83" s="1640"/>
      <c r="WT83" s="1640"/>
      <c r="WU83" s="1640"/>
      <c r="WV83" s="1640"/>
      <c r="WW83" s="1640"/>
      <c r="WX83" s="1640"/>
      <c r="WY83" s="1640"/>
      <c r="WZ83" s="1640"/>
      <c r="XA83" s="1640"/>
      <c r="XB83" s="1640"/>
      <c r="XC83" s="1640"/>
      <c r="XD83" s="1640"/>
      <c r="XE83" s="1640"/>
      <c r="XF83" s="1640"/>
      <c r="XG83" s="1640"/>
      <c r="XH83" s="1640"/>
      <c r="XI83" s="1640"/>
      <c r="XJ83" s="1640"/>
      <c r="XK83" s="1640"/>
      <c r="XL83" s="1640"/>
      <c r="XM83" s="1640"/>
      <c r="XN83" s="1640"/>
      <c r="XO83" s="1640"/>
      <c r="XP83" s="1640"/>
      <c r="XQ83" s="1640"/>
      <c r="XR83" s="1640"/>
      <c r="XS83" s="1640"/>
      <c r="XT83" s="1640"/>
      <c r="XU83" s="1640"/>
      <c r="XV83" s="1640"/>
      <c r="XW83" s="1640"/>
      <c r="XX83" s="1640"/>
      <c r="XY83" s="1640"/>
      <c r="XZ83" s="1640"/>
      <c r="YA83" s="1640"/>
      <c r="YB83" s="1640"/>
      <c r="YC83" s="1640"/>
      <c r="YD83" s="1640"/>
      <c r="YE83" s="1640"/>
      <c r="YF83" s="1640"/>
      <c r="YG83" s="1640"/>
      <c r="YH83" s="1640"/>
      <c r="YI83" s="1640"/>
      <c r="YJ83" s="1640"/>
      <c r="YK83" s="1640"/>
      <c r="YL83" s="1640"/>
      <c r="YM83" s="1640"/>
      <c r="YN83" s="1640"/>
      <c r="YO83" s="1640"/>
      <c r="YP83" s="1640"/>
      <c r="YQ83" s="1640"/>
      <c r="YR83" s="1640"/>
      <c r="YS83" s="1640"/>
      <c r="YT83" s="1640"/>
      <c r="YU83" s="1640"/>
      <c r="YV83" s="1640"/>
      <c r="YW83" s="1640"/>
      <c r="YX83" s="1640"/>
      <c r="YY83" s="1640"/>
      <c r="YZ83" s="1640"/>
      <c r="ZA83" s="1640"/>
      <c r="ZB83" s="1640"/>
      <c r="ZC83" s="1640"/>
      <c r="ZD83" s="1640"/>
      <c r="ZE83" s="1640"/>
      <c r="ZF83" s="1640"/>
      <c r="ZG83" s="1640"/>
      <c r="ZH83" s="1640"/>
      <c r="ZI83" s="1640"/>
      <c r="ZJ83" s="1640"/>
      <c r="ZK83" s="1640"/>
      <c r="ZL83" s="1640"/>
      <c r="ZM83" s="1640"/>
      <c r="ZN83" s="1640"/>
      <c r="ZO83" s="1640"/>
      <c r="ZP83" s="1640"/>
      <c r="ZQ83" s="1640"/>
      <c r="ZR83" s="1640"/>
      <c r="ZS83" s="1640"/>
      <c r="ZT83" s="1640"/>
      <c r="ZU83" s="1640"/>
      <c r="ZV83" s="1640"/>
      <c r="ZW83" s="1640"/>
      <c r="ZX83" s="1640"/>
      <c r="ZY83" s="1640"/>
      <c r="ZZ83" s="1640"/>
      <c r="AAA83" s="1640"/>
      <c r="AAB83" s="1640"/>
      <c r="AAC83" s="1640"/>
      <c r="AAD83" s="1640"/>
      <c r="AAE83" s="1640"/>
      <c r="AAF83" s="1640"/>
      <c r="AAG83" s="1640"/>
      <c r="AAH83" s="1640"/>
      <c r="AAI83" s="1640"/>
      <c r="AAJ83" s="1640"/>
      <c r="AAK83" s="1640"/>
      <c r="AAL83" s="1640"/>
      <c r="AAM83" s="1640"/>
      <c r="AAN83" s="1640"/>
      <c r="AAO83" s="1640"/>
      <c r="AAP83" s="1640"/>
      <c r="AAQ83" s="1640"/>
      <c r="AAR83" s="1640"/>
      <c r="AAS83" s="1640"/>
      <c r="AAT83" s="1640"/>
      <c r="AAU83" s="1640"/>
      <c r="AAV83" s="1640"/>
      <c r="AAW83" s="1640"/>
      <c r="AAX83" s="1640"/>
      <c r="AAY83" s="1640"/>
      <c r="AAZ83" s="1640"/>
      <c r="ABA83" s="1640"/>
      <c r="ABB83" s="1640"/>
      <c r="ABC83" s="1640"/>
      <c r="ABD83" s="1640"/>
      <c r="ABE83" s="1640"/>
      <c r="ABF83" s="1640"/>
      <c r="ABG83" s="1640"/>
      <c r="ABH83" s="1640"/>
      <c r="ABI83" s="1640"/>
      <c r="ABJ83" s="1640"/>
      <c r="ABK83" s="1640"/>
      <c r="ABL83" s="1640"/>
      <c r="ABM83" s="1640"/>
      <c r="ABN83" s="1640"/>
      <c r="ABO83" s="1640"/>
      <c r="ABP83" s="1640"/>
      <c r="ABQ83" s="1640"/>
      <c r="ABR83" s="1640"/>
      <c r="ABS83" s="1640"/>
      <c r="ABT83" s="1640"/>
      <c r="ABU83" s="1640"/>
      <c r="ABV83" s="1640"/>
      <c r="ABW83" s="1640"/>
      <c r="ABX83" s="1640"/>
      <c r="ABY83" s="1640"/>
      <c r="ABZ83" s="1640"/>
      <c r="ACA83" s="1640"/>
      <c r="ACB83" s="1640"/>
      <c r="ACC83" s="1640"/>
      <c r="ACD83" s="1640"/>
      <c r="ACE83" s="1640"/>
      <c r="ACF83" s="1640"/>
      <c r="ACG83" s="1640"/>
      <c r="ACH83" s="1640"/>
      <c r="ACI83" s="1640"/>
      <c r="ACJ83" s="1640"/>
      <c r="ACK83" s="1640"/>
      <c r="ACL83" s="1640"/>
      <c r="ACM83" s="1640"/>
      <c r="ACN83" s="1640"/>
      <c r="ACO83" s="1640"/>
      <c r="ACP83" s="1640"/>
      <c r="ACQ83" s="1640"/>
      <c r="ACR83" s="1640"/>
      <c r="ACS83" s="1640"/>
      <c r="ACT83" s="1640"/>
      <c r="ACU83" s="1640"/>
      <c r="ACV83" s="1640"/>
      <c r="ACW83" s="1640"/>
      <c r="ACX83" s="1640"/>
      <c r="ACY83" s="1640"/>
      <c r="ACZ83" s="1640"/>
      <c r="ADA83" s="1640"/>
      <c r="ADB83" s="1640"/>
      <c r="ADC83" s="1640"/>
      <c r="ADD83" s="1640"/>
      <c r="ADE83" s="1640"/>
      <c r="ADF83" s="1640"/>
      <c r="ADG83" s="1640"/>
      <c r="ADH83" s="1640"/>
      <c r="ADI83" s="1640"/>
      <c r="ADJ83" s="1640"/>
      <c r="ADK83" s="1640"/>
      <c r="ADL83" s="1640"/>
      <c r="ADM83" s="1640"/>
      <c r="ADN83" s="1640"/>
      <c r="ADO83" s="1640"/>
      <c r="ADP83" s="1640"/>
      <c r="ADQ83" s="1640"/>
      <c r="ADR83" s="1640"/>
      <c r="ADS83" s="1640"/>
      <c r="ADT83" s="1640"/>
      <c r="ADU83" s="1640"/>
      <c r="ADV83" s="1640"/>
      <c r="ADW83" s="1640"/>
      <c r="ADX83" s="1640"/>
      <c r="ADY83" s="1640"/>
      <c r="ADZ83" s="1640"/>
      <c r="AEA83" s="1640"/>
      <c r="AEB83" s="1640"/>
      <c r="AEC83" s="1640"/>
      <c r="AED83" s="1640"/>
      <c r="AEE83" s="1640"/>
      <c r="AEF83" s="1640"/>
      <c r="AEG83" s="1640"/>
      <c r="AEH83" s="1640"/>
      <c r="AEI83" s="1640"/>
      <c r="AEJ83" s="1640"/>
      <c r="AEK83" s="1640"/>
      <c r="AEL83" s="1640"/>
      <c r="AEM83" s="1640"/>
      <c r="AEN83" s="1640"/>
      <c r="AEO83" s="1640"/>
      <c r="AEP83" s="1640"/>
      <c r="AEQ83" s="1640"/>
      <c r="AER83" s="1640"/>
      <c r="AES83" s="1640"/>
      <c r="AET83" s="1640"/>
      <c r="AEU83" s="1640"/>
      <c r="AEV83" s="1640"/>
      <c r="AEW83" s="1640"/>
      <c r="AEX83" s="1640"/>
      <c r="AEY83" s="1640"/>
      <c r="AEZ83" s="1640"/>
      <c r="AFA83" s="1640"/>
      <c r="AFB83" s="1640"/>
      <c r="AFC83" s="1640"/>
      <c r="AFD83" s="1640"/>
      <c r="AFE83" s="1640"/>
      <c r="AFF83" s="1640"/>
      <c r="AFG83" s="1640"/>
      <c r="AFH83" s="1640"/>
      <c r="AFI83" s="1640"/>
      <c r="AFJ83" s="1640"/>
      <c r="AFK83" s="1640"/>
      <c r="AFL83" s="1640"/>
      <c r="AFM83" s="1640"/>
      <c r="AFN83" s="1640"/>
      <c r="AFO83" s="1640"/>
      <c r="AFP83" s="1640"/>
      <c r="AFQ83" s="1640"/>
      <c r="AFR83" s="1640"/>
      <c r="AFS83" s="1640"/>
      <c r="AFT83" s="1640"/>
      <c r="AFU83" s="1640"/>
      <c r="AFV83" s="1640"/>
      <c r="AFW83" s="1640"/>
      <c r="AFX83" s="1640"/>
      <c r="AFY83" s="1640"/>
      <c r="AFZ83" s="1640"/>
      <c r="AGA83" s="1640"/>
      <c r="AGB83" s="1640"/>
      <c r="AGC83" s="1640"/>
      <c r="AGD83" s="1640"/>
      <c r="AGE83" s="1640"/>
      <c r="AGF83" s="1640"/>
      <c r="AGG83" s="1640"/>
      <c r="AGH83" s="1640"/>
      <c r="AGI83" s="1640"/>
      <c r="AGJ83" s="1640"/>
      <c r="AGK83" s="1640"/>
      <c r="AGL83" s="1640"/>
      <c r="AGM83" s="1640"/>
      <c r="AGN83" s="1640"/>
      <c r="AGO83" s="1640"/>
      <c r="AGP83" s="1640"/>
      <c r="AGQ83" s="1640"/>
      <c r="AGR83" s="1640"/>
      <c r="AGS83" s="1640"/>
      <c r="AGT83" s="1640"/>
      <c r="AGU83" s="1640"/>
      <c r="AGV83" s="1640"/>
      <c r="AGW83" s="1640"/>
      <c r="AGX83" s="1640"/>
      <c r="AGY83" s="1640"/>
      <c r="AGZ83" s="1640"/>
      <c r="AHA83" s="1640"/>
      <c r="AHB83" s="1640"/>
      <c r="AHC83" s="1640"/>
      <c r="AHD83" s="1640"/>
      <c r="AHE83" s="1640"/>
      <c r="AHF83" s="1640"/>
      <c r="AHG83" s="1640"/>
      <c r="AHH83" s="1640"/>
      <c r="AHI83" s="1640"/>
      <c r="AHJ83" s="1640"/>
      <c r="AHK83" s="1640"/>
      <c r="AHL83" s="1640"/>
      <c r="AHM83" s="1640"/>
      <c r="AHN83" s="1640"/>
      <c r="AHO83" s="1640"/>
      <c r="AHP83" s="1640"/>
      <c r="AHQ83" s="1640"/>
      <c r="AHR83" s="1640"/>
      <c r="AHS83" s="1640"/>
      <c r="AHT83" s="1640"/>
      <c r="AHU83" s="1640"/>
      <c r="AHV83" s="1640"/>
      <c r="AHW83" s="1640"/>
      <c r="AHX83" s="1640"/>
      <c r="AHY83" s="1640"/>
      <c r="AHZ83" s="1640"/>
      <c r="AIA83" s="1640"/>
      <c r="AIB83" s="1640"/>
      <c r="AIC83" s="1640"/>
      <c r="AID83" s="1640"/>
      <c r="AIE83" s="1640"/>
      <c r="AIF83" s="1640"/>
      <c r="AIG83" s="1640"/>
      <c r="AIH83" s="1640"/>
      <c r="AII83" s="1640"/>
      <c r="AIJ83" s="1640"/>
      <c r="AIK83" s="1640"/>
      <c r="AIL83" s="1640"/>
      <c r="AIM83" s="1640"/>
      <c r="AIN83" s="1640"/>
      <c r="AIO83" s="1640"/>
      <c r="AIP83" s="1640"/>
      <c r="AIQ83" s="1640"/>
      <c r="AIR83" s="1640"/>
      <c r="AIS83" s="1640"/>
      <c r="AIT83" s="1640"/>
      <c r="AIU83" s="1640"/>
      <c r="AIV83" s="1640"/>
      <c r="AIW83" s="1640"/>
      <c r="AIX83" s="1640"/>
      <c r="AIY83" s="1640"/>
      <c r="AIZ83" s="1640"/>
      <c r="AJA83" s="1640"/>
      <c r="AJB83" s="1640"/>
      <c r="AJC83" s="1640"/>
      <c r="AJD83" s="1640"/>
      <c r="AJE83" s="1640"/>
      <c r="AJF83" s="1640"/>
      <c r="AJG83" s="1640"/>
      <c r="AJH83" s="1640"/>
      <c r="AJI83" s="1640"/>
      <c r="AJJ83" s="1640"/>
      <c r="AJK83" s="1640"/>
      <c r="AJL83" s="1640"/>
      <c r="AJM83" s="1640"/>
      <c r="AJN83" s="1640"/>
      <c r="AJO83" s="1640"/>
      <c r="AJP83" s="1640"/>
      <c r="AJQ83" s="1640"/>
      <c r="AJR83" s="1640"/>
      <c r="AJS83" s="1640"/>
      <c r="AJT83" s="1640"/>
      <c r="AJU83" s="1640"/>
      <c r="AJV83" s="1640"/>
      <c r="AJW83" s="1640"/>
      <c r="AJX83" s="1640"/>
      <c r="AJY83" s="1640"/>
      <c r="AJZ83" s="1640"/>
      <c r="AKA83" s="1640"/>
      <c r="AKB83" s="1640"/>
      <c r="AKC83" s="1640"/>
      <c r="AKD83" s="1640"/>
      <c r="AKE83" s="1640"/>
      <c r="AKF83" s="1640"/>
      <c r="AKG83" s="1640"/>
      <c r="AKH83" s="1640"/>
      <c r="AKI83" s="1640"/>
      <c r="AKJ83" s="1640"/>
      <c r="AKK83" s="1640"/>
      <c r="AKL83" s="1640"/>
      <c r="AKM83" s="1640"/>
      <c r="AKN83" s="1640"/>
      <c r="AKO83" s="1640"/>
      <c r="AKP83" s="1640"/>
      <c r="AKQ83" s="1640"/>
      <c r="AKR83" s="1640"/>
      <c r="AKS83" s="1640"/>
      <c r="AKT83" s="1640"/>
      <c r="AKU83" s="1640"/>
      <c r="AKV83" s="1640"/>
      <c r="AKW83" s="1640"/>
      <c r="AKX83" s="1640"/>
      <c r="AKY83" s="1640"/>
      <c r="AKZ83" s="1640"/>
      <c r="ALA83" s="1640"/>
      <c r="ALB83" s="1640"/>
      <c r="ALC83" s="1640"/>
      <c r="ALD83" s="1640"/>
      <c r="ALE83" s="1640"/>
      <c r="ALF83" s="1640"/>
      <c r="ALG83" s="1640"/>
      <c r="ALH83" s="1640"/>
      <c r="ALI83" s="1640"/>
      <c r="ALJ83" s="1640"/>
      <c r="ALK83" s="1640"/>
      <c r="ALL83" s="1640"/>
      <c r="ALM83" s="1640"/>
      <c r="ALN83" s="1640"/>
      <c r="ALO83" s="1640"/>
      <c r="ALP83" s="1640"/>
      <c r="ALQ83" s="1640"/>
      <c r="ALR83" s="1640"/>
      <c r="ALS83" s="1640"/>
      <c r="ALT83" s="1640"/>
      <c r="ALU83" s="1640"/>
      <c r="ALV83" s="1640"/>
      <c r="ALW83" s="1640"/>
      <c r="ALX83" s="1640"/>
      <c r="ALY83" s="1640"/>
      <c r="ALZ83" s="1640"/>
      <c r="AMA83" s="1640"/>
      <c r="AMB83" s="1640"/>
      <c r="AMC83" s="1640"/>
      <c r="AMD83" s="1640"/>
      <c r="AME83" s="1640"/>
      <c r="AMF83" s="1640"/>
      <c r="AMG83" s="1640"/>
      <c r="AMH83" s="1640"/>
      <c r="AMI83" s="1640"/>
      <c r="AMJ83" s="1640"/>
      <c r="AMK83" s="1640"/>
      <c r="AML83" s="1640"/>
      <c r="AMM83" s="1640"/>
      <c r="AMN83" s="1640"/>
      <c r="AMO83" s="1640"/>
      <c r="AMP83" s="1640"/>
      <c r="AMQ83" s="1640"/>
      <c r="AMR83" s="1640"/>
      <c r="AMS83" s="1640"/>
      <c r="AMT83" s="1640"/>
      <c r="AMU83" s="1640"/>
      <c r="AMV83" s="1640"/>
      <c r="AMW83" s="1640"/>
      <c r="AMX83" s="1640"/>
      <c r="AMY83" s="1640"/>
      <c r="AMZ83" s="1640"/>
      <c r="ANA83" s="1640"/>
      <c r="ANB83" s="1640"/>
      <c r="ANC83" s="1640"/>
      <c r="AND83" s="1640"/>
      <c r="ANE83" s="1640"/>
      <c r="ANF83" s="1640"/>
      <c r="ANG83" s="1640"/>
      <c r="ANH83" s="1640"/>
      <c r="ANI83" s="1640"/>
      <c r="ANJ83" s="1640"/>
      <c r="ANK83" s="1640"/>
      <c r="ANL83" s="1640"/>
      <c r="ANM83" s="1640"/>
      <c r="ANN83" s="1640"/>
      <c r="ANO83" s="1640"/>
      <c r="ANP83" s="1640"/>
      <c r="ANQ83" s="1640"/>
      <c r="ANR83" s="1640"/>
      <c r="ANS83" s="1640"/>
      <c r="ANT83" s="1640"/>
      <c r="ANU83" s="1640"/>
      <c r="ANV83" s="1640"/>
      <c r="ANW83" s="1640"/>
      <c r="ANX83" s="1640"/>
      <c r="ANY83" s="1640"/>
      <c r="ANZ83" s="1640"/>
      <c r="AOA83" s="1640"/>
      <c r="AOB83" s="1640"/>
      <c r="AOC83" s="1640"/>
      <c r="AOD83" s="1640"/>
      <c r="AOE83" s="1640"/>
      <c r="AOF83" s="1640"/>
      <c r="AOG83" s="1640"/>
      <c r="AOH83" s="1640"/>
      <c r="AOI83" s="1640"/>
      <c r="AOJ83" s="1640"/>
      <c r="AOK83" s="1640"/>
      <c r="AOL83" s="1640"/>
      <c r="AOM83" s="1640"/>
      <c r="AON83" s="1640"/>
      <c r="AOO83" s="1640"/>
      <c r="AOP83" s="1640"/>
      <c r="AOQ83" s="1640"/>
      <c r="AOR83" s="1640"/>
      <c r="AOS83" s="1640"/>
      <c r="AOT83" s="1640"/>
      <c r="AOU83" s="1640"/>
      <c r="AOV83" s="1640"/>
      <c r="AOW83" s="1640"/>
      <c r="AOX83" s="1640"/>
      <c r="AOY83" s="1640"/>
      <c r="AOZ83" s="1640"/>
      <c r="APA83" s="1640"/>
      <c r="APB83" s="1640"/>
      <c r="APC83" s="1640"/>
      <c r="APD83" s="1640"/>
      <c r="APE83" s="1640"/>
      <c r="APF83" s="1640"/>
      <c r="APG83" s="1640"/>
      <c r="APH83" s="1640"/>
      <c r="API83" s="1640"/>
      <c r="APJ83" s="1640"/>
      <c r="APK83" s="1640"/>
      <c r="APL83" s="1640"/>
      <c r="APM83" s="1640"/>
      <c r="APN83" s="1640"/>
      <c r="APO83" s="1640"/>
      <c r="APP83" s="1640"/>
      <c r="APQ83" s="1640"/>
      <c r="APR83" s="1640"/>
      <c r="APS83" s="1640"/>
      <c r="APT83" s="1640"/>
      <c r="APU83" s="1640"/>
      <c r="APV83" s="1640"/>
      <c r="APW83" s="1640"/>
      <c r="APX83" s="1640"/>
      <c r="APY83" s="1640"/>
      <c r="APZ83" s="1640"/>
      <c r="AQA83" s="1640"/>
      <c r="AQB83" s="1640"/>
      <c r="AQC83" s="1640"/>
      <c r="AQD83" s="1640"/>
      <c r="AQE83" s="1640"/>
      <c r="AQF83" s="1640"/>
      <c r="AQG83" s="1640"/>
      <c r="AQH83" s="1640"/>
      <c r="AQI83" s="1640"/>
      <c r="AQJ83" s="1640"/>
      <c r="AQK83" s="1640"/>
      <c r="AQL83" s="1640"/>
      <c r="AQM83" s="1640"/>
      <c r="AQN83" s="1640"/>
      <c r="AQO83" s="1640"/>
      <c r="AQP83" s="1640"/>
      <c r="AQQ83" s="1640"/>
      <c r="AQR83" s="1640"/>
      <c r="AQS83" s="1640"/>
      <c r="AQT83" s="1640"/>
      <c r="AQU83" s="1640"/>
      <c r="AQV83" s="1640"/>
      <c r="AQW83" s="1640"/>
      <c r="AQX83" s="1640"/>
      <c r="AQY83" s="1640"/>
      <c r="AQZ83" s="1640"/>
      <c r="ARA83" s="1640"/>
      <c r="ARB83" s="1640"/>
      <c r="ARC83" s="1640"/>
      <c r="ARD83" s="1640"/>
      <c r="ARE83" s="1640"/>
      <c r="ARF83" s="1640"/>
      <c r="ARG83" s="1640"/>
      <c r="ARH83" s="1640"/>
      <c r="ARI83" s="1640"/>
      <c r="ARJ83" s="1640"/>
      <c r="ARK83" s="1640"/>
      <c r="ARL83" s="1640"/>
      <c r="ARM83" s="1640"/>
      <c r="ARN83" s="1640"/>
      <c r="ARO83" s="1640"/>
      <c r="ARP83" s="1640"/>
      <c r="ARQ83" s="1640"/>
      <c r="ARR83" s="1640"/>
      <c r="ARS83" s="1640"/>
      <c r="ART83" s="1640"/>
      <c r="ARU83" s="1640"/>
      <c r="ARV83" s="1640"/>
      <c r="ARW83" s="1640"/>
      <c r="ARX83" s="1640"/>
      <c r="ARY83" s="1640"/>
      <c r="ARZ83" s="1640"/>
      <c r="ASA83" s="1640"/>
      <c r="ASB83" s="1640"/>
      <c r="ASC83" s="1640"/>
      <c r="ASD83" s="1640"/>
      <c r="ASE83" s="1640"/>
      <c r="ASF83" s="1640"/>
      <c r="ASG83" s="1640"/>
      <c r="ASH83" s="1640"/>
      <c r="ASI83" s="1640"/>
      <c r="ASJ83" s="1640"/>
      <c r="ASK83" s="1640"/>
      <c r="ASL83" s="1640"/>
      <c r="ASM83" s="1640"/>
      <c r="ASN83" s="1640"/>
      <c r="ASO83" s="1640"/>
      <c r="ASP83" s="1640"/>
      <c r="ASQ83" s="1640"/>
      <c r="ASR83" s="1640"/>
      <c r="ASS83" s="1640"/>
      <c r="AST83" s="1640"/>
      <c r="ASU83" s="1640"/>
      <c r="ASV83" s="1640"/>
      <c r="ASW83" s="1640"/>
      <c r="ASX83" s="1640"/>
      <c r="ASY83" s="1640"/>
      <c r="ASZ83" s="1640"/>
      <c r="ATA83" s="1640"/>
      <c r="ATB83" s="1640"/>
      <c r="ATC83" s="1640"/>
      <c r="ATD83" s="1640"/>
      <c r="ATE83" s="1640"/>
      <c r="ATF83" s="1640"/>
      <c r="ATG83" s="1640"/>
      <c r="ATH83" s="1640"/>
      <c r="ATI83" s="1640"/>
      <c r="ATJ83" s="1640"/>
      <c r="ATK83" s="1640"/>
      <c r="ATL83" s="1640"/>
      <c r="ATM83" s="1640"/>
      <c r="ATN83" s="1640"/>
      <c r="ATO83" s="1640"/>
      <c r="ATP83" s="1640"/>
      <c r="ATQ83" s="1640"/>
      <c r="ATR83" s="1640"/>
      <c r="ATS83" s="1640"/>
      <c r="ATT83" s="1640"/>
      <c r="ATU83" s="1640"/>
      <c r="ATV83" s="1640"/>
      <c r="ATW83" s="1640"/>
      <c r="ATX83" s="1640"/>
      <c r="ATY83" s="1640"/>
      <c r="ATZ83" s="1640"/>
      <c r="AUA83" s="1640"/>
      <c r="AUB83" s="1640"/>
      <c r="AUC83" s="1640"/>
      <c r="AUD83" s="1640"/>
      <c r="AUE83" s="1640"/>
      <c r="AUF83" s="1640"/>
      <c r="AUG83" s="1640"/>
      <c r="AUH83" s="1640"/>
      <c r="AUI83" s="1640"/>
      <c r="AUJ83" s="1640"/>
      <c r="AUK83" s="1640"/>
      <c r="AUL83" s="1640"/>
      <c r="AUM83" s="1640"/>
      <c r="AUN83" s="1640"/>
      <c r="AUO83" s="1640"/>
      <c r="AUP83" s="1640"/>
      <c r="AUQ83" s="1640"/>
      <c r="AUR83" s="1640"/>
      <c r="AUS83" s="1640"/>
      <c r="AUT83" s="1640"/>
      <c r="AUU83" s="1640"/>
      <c r="AUV83" s="1640"/>
      <c r="AUW83" s="1640"/>
      <c r="AUX83" s="1640"/>
      <c r="AUY83" s="1640"/>
      <c r="AUZ83" s="1640"/>
      <c r="AVA83" s="1640"/>
      <c r="AVB83" s="1640"/>
      <c r="AVC83" s="1640"/>
      <c r="AVD83" s="1640"/>
      <c r="AVE83" s="1640"/>
      <c r="AVF83" s="1640"/>
      <c r="AVG83" s="1640"/>
      <c r="AVH83" s="1640"/>
      <c r="AVI83" s="1640"/>
      <c r="AVJ83" s="1640"/>
      <c r="AVK83" s="1640"/>
      <c r="AVL83" s="1640"/>
      <c r="AVM83" s="1640"/>
      <c r="AVN83" s="1640"/>
      <c r="AVO83" s="1640"/>
      <c r="AVP83" s="1640"/>
      <c r="AVQ83" s="1640"/>
      <c r="AVR83" s="1640"/>
      <c r="AVS83" s="1640"/>
      <c r="AVT83" s="1640"/>
      <c r="AVU83" s="1640"/>
      <c r="AVV83" s="1640"/>
      <c r="AVW83" s="1640"/>
      <c r="AVX83" s="1640"/>
      <c r="AVY83" s="1640"/>
      <c r="AVZ83" s="1640"/>
      <c r="AWA83" s="1640"/>
      <c r="AWB83" s="1640"/>
      <c r="AWC83" s="1640"/>
      <c r="AWD83" s="1640"/>
      <c r="AWE83" s="1640"/>
      <c r="AWF83" s="1640"/>
      <c r="AWG83" s="1640"/>
      <c r="AWH83" s="1640"/>
      <c r="AWI83" s="1640"/>
      <c r="AWJ83" s="1640"/>
      <c r="AWK83" s="1640"/>
      <c r="AWL83" s="1640"/>
      <c r="AWM83" s="1640"/>
      <c r="AWN83" s="1640"/>
      <c r="AWO83" s="1640"/>
      <c r="AWP83" s="1640"/>
      <c r="AWQ83" s="1640"/>
      <c r="AWR83" s="1640"/>
      <c r="AWS83" s="1640"/>
      <c r="AWT83" s="1640"/>
      <c r="AWU83" s="1640"/>
      <c r="AWV83" s="1640"/>
      <c r="AWW83" s="1640"/>
      <c r="AWX83" s="1640"/>
      <c r="AWY83" s="1640"/>
      <c r="AWZ83" s="1640"/>
      <c r="AXA83" s="1640"/>
      <c r="AXB83" s="1640"/>
      <c r="AXC83" s="1640"/>
      <c r="AXD83" s="1640"/>
      <c r="AXE83" s="1640"/>
      <c r="AXF83" s="1640"/>
      <c r="AXG83" s="1640"/>
      <c r="AXH83" s="1640"/>
      <c r="AXI83" s="1640"/>
      <c r="AXJ83" s="1640"/>
      <c r="AXK83" s="1640"/>
      <c r="AXL83" s="1640"/>
      <c r="AXM83" s="1640"/>
      <c r="AXN83" s="1640"/>
      <c r="AXO83" s="1640"/>
      <c r="AXP83" s="1640"/>
      <c r="AXQ83" s="1640"/>
      <c r="AXR83" s="1640"/>
      <c r="AXS83" s="1640"/>
      <c r="AXT83" s="1640"/>
      <c r="AXU83" s="1640"/>
      <c r="AXV83" s="1640"/>
      <c r="AXW83" s="1640"/>
      <c r="AXX83" s="1640"/>
      <c r="AXY83" s="1640"/>
      <c r="AXZ83" s="1640"/>
      <c r="AYA83" s="1640"/>
      <c r="AYB83" s="1640"/>
      <c r="AYC83" s="1640"/>
      <c r="AYD83" s="1640"/>
      <c r="AYE83" s="1640"/>
      <c r="AYF83" s="1640"/>
      <c r="AYG83" s="1640"/>
      <c r="AYH83" s="1640"/>
      <c r="AYI83" s="1640"/>
      <c r="AYJ83" s="1640"/>
      <c r="AYK83" s="1640"/>
      <c r="AYL83" s="1640"/>
      <c r="AYM83" s="1640"/>
      <c r="AYN83" s="1640"/>
      <c r="AYO83" s="1640"/>
      <c r="AYP83" s="1640"/>
      <c r="AYQ83" s="1640"/>
      <c r="AYR83" s="1640"/>
      <c r="AYS83" s="1640"/>
      <c r="AYT83" s="1640"/>
      <c r="AYU83" s="1640"/>
      <c r="AYV83" s="1640"/>
      <c r="AYW83" s="1640"/>
      <c r="AYX83" s="1640"/>
      <c r="AYY83" s="1640"/>
      <c r="AYZ83" s="1640"/>
      <c r="AZA83" s="1640"/>
      <c r="AZB83" s="1640"/>
      <c r="AZC83" s="1640"/>
      <c r="AZD83" s="1640"/>
      <c r="AZE83" s="1640"/>
      <c r="AZF83" s="1640"/>
      <c r="AZG83" s="1640"/>
      <c r="AZH83" s="1640"/>
      <c r="AZI83" s="1640"/>
      <c r="AZJ83" s="1640"/>
      <c r="AZK83" s="1640"/>
      <c r="AZL83" s="1640"/>
      <c r="AZM83" s="1640"/>
      <c r="AZN83" s="1640"/>
      <c r="AZO83" s="1640"/>
      <c r="AZP83" s="1640"/>
      <c r="AZQ83" s="1640"/>
      <c r="AZR83" s="1640"/>
      <c r="AZS83" s="1640"/>
      <c r="AZT83" s="1640"/>
      <c r="AZU83" s="1640"/>
      <c r="AZV83" s="1640"/>
      <c r="AZW83" s="1640"/>
      <c r="AZX83" s="1640"/>
      <c r="AZY83" s="1640"/>
      <c r="AZZ83" s="1640"/>
      <c r="BAA83" s="1640"/>
      <c r="BAB83" s="1640"/>
      <c r="BAC83" s="1640"/>
      <c r="BAD83" s="1640"/>
      <c r="BAE83" s="1640"/>
      <c r="BAF83" s="1640"/>
      <c r="BAG83" s="1640"/>
      <c r="BAH83" s="1640"/>
      <c r="BAI83" s="1640"/>
      <c r="BAJ83" s="1640"/>
      <c r="BAK83" s="1640"/>
      <c r="BAL83" s="1640"/>
      <c r="BAM83" s="1640"/>
      <c r="BAN83" s="1640"/>
      <c r="BAO83" s="1640"/>
      <c r="BAP83" s="1640"/>
      <c r="BAQ83" s="1640"/>
      <c r="BAR83" s="1640"/>
      <c r="BAS83" s="1640"/>
      <c r="BAT83" s="1640"/>
      <c r="BAU83" s="1640"/>
      <c r="BAV83" s="1640"/>
      <c r="BAW83" s="1640"/>
      <c r="BAX83" s="1640"/>
      <c r="BAY83" s="1640"/>
      <c r="BAZ83" s="1640"/>
      <c r="BBA83" s="1640"/>
      <c r="BBB83" s="1640"/>
      <c r="BBC83" s="1640"/>
      <c r="BBD83" s="1640"/>
      <c r="BBE83" s="1640"/>
      <c r="BBF83" s="1640"/>
      <c r="BBG83" s="1640"/>
      <c r="BBH83" s="1640"/>
      <c r="BBI83" s="1640"/>
      <c r="BBJ83" s="1640"/>
      <c r="BBK83" s="1640"/>
      <c r="BBL83" s="1640"/>
      <c r="BBM83" s="1640"/>
      <c r="BBN83" s="1640"/>
      <c r="BBO83" s="1640"/>
      <c r="BBP83" s="1640"/>
      <c r="BBQ83" s="1640"/>
      <c r="BBR83" s="1640"/>
      <c r="BBS83" s="1640"/>
      <c r="BBT83" s="1640"/>
      <c r="BBU83" s="1640"/>
      <c r="BBV83" s="1640"/>
      <c r="BBW83" s="1640"/>
      <c r="BBX83" s="1640"/>
      <c r="BBY83" s="1640"/>
      <c r="BBZ83" s="1640"/>
      <c r="BCA83" s="1640"/>
      <c r="BCB83" s="1640"/>
      <c r="BCC83" s="1640"/>
      <c r="BCD83" s="1640"/>
      <c r="BCE83" s="1640"/>
      <c r="BCF83" s="1640"/>
      <c r="BCG83" s="1640"/>
      <c r="BCH83" s="1640"/>
      <c r="BCI83" s="1640"/>
      <c r="BCJ83" s="1640"/>
      <c r="BCK83" s="1640"/>
      <c r="BCL83" s="1640"/>
      <c r="BCM83" s="1640"/>
      <c r="BCN83" s="1640"/>
      <c r="BCO83" s="1640"/>
      <c r="BCP83" s="1640"/>
      <c r="BCQ83" s="1640"/>
      <c r="BCR83" s="1640"/>
      <c r="BCS83" s="1640"/>
      <c r="BCT83" s="1640"/>
      <c r="BCU83" s="1640"/>
      <c r="BCV83" s="1640"/>
      <c r="BCW83" s="1640"/>
      <c r="BCX83" s="1640"/>
      <c r="BCY83" s="1640"/>
      <c r="BCZ83" s="1640"/>
      <c r="BDA83" s="1640"/>
      <c r="BDB83" s="1640"/>
      <c r="BDC83" s="1640"/>
      <c r="BDD83" s="1640"/>
      <c r="BDE83" s="1640"/>
      <c r="BDF83" s="1640"/>
      <c r="BDG83" s="1640"/>
      <c r="BDH83" s="1640"/>
      <c r="BDI83" s="1640"/>
      <c r="BDJ83" s="1640"/>
      <c r="BDK83" s="1640"/>
      <c r="BDL83" s="1640"/>
      <c r="BDM83" s="1640"/>
      <c r="BDN83" s="1640"/>
      <c r="BDO83" s="1640"/>
      <c r="BDP83" s="1640"/>
      <c r="BDQ83" s="1640"/>
      <c r="BDR83" s="1640"/>
      <c r="BDS83" s="1640"/>
      <c r="BDT83" s="1640"/>
      <c r="BDU83" s="1640"/>
      <c r="BDV83" s="1640"/>
      <c r="BDW83" s="1640"/>
      <c r="BDX83" s="1640"/>
      <c r="BDY83" s="1640"/>
      <c r="BDZ83" s="1640"/>
      <c r="BEA83" s="1640"/>
      <c r="BEB83" s="1640"/>
      <c r="BEC83" s="1640"/>
      <c r="BED83" s="1640"/>
      <c r="BEE83" s="1640"/>
      <c r="BEF83" s="1640"/>
      <c r="BEG83" s="1640"/>
      <c r="BEH83" s="1640"/>
      <c r="BEI83" s="1640"/>
      <c r="BEJ83" s="1640"/>
      <c r="BEK83" s="1640"/>
      <c r="BEL83" s="1640"/>
      <c r="BEM83" s="1640"/>
      <c r="BEN83" s="1640"/>
      <c r="BEO83" s="1640"/>
      <c r="BEP83" s="1640"/>
      <c r="BEQ83" s="1640"/>
      <c r="BER83" s="1640"/>
      <c r="BES83" s="1640"/>
      <c r="BET83" s="1640"/>
      <c r="BEU83" s="1640"/>
      <c r="BEV83" s="1640"/>
      <c r="BEW83" s="1640"/>
      <c r="BEX83" s="1640"/>
      <c r="BEY83" s="1640"/>
      <c r="BEZ83" s="1640"/>
      <c r="BFA83" s="1640"/>
      <c r="BFB83" s="1640"/>
      <c r="BFC83" s="1640"/>
      <c r="BFD83" s="1640"/>
      <c r="BFE83" s="1640"/>
      <c r="BFF83" s="1640"/>
      <c r="BFG83" s="1640"/>
      <c r="BFH83" s="1640"/>
      <c r="BFI83" s="1640"/>
      <c r="BFJ83" s="1640"/>
      <c r="BFK83" s="1640"/>
      <c r="BFL83" s="1640"/>
      <c r="BFM83" s="1640"/>
      <c r="BFN83" s="1640"/>
      <c r="BFO83" s="1640"/>
      <c r="BFP83" s="1640"/>
      <c r="BFQ83" s="1640"/>
      <c r="BFR83" s="1640"/>
      <c r="BFS83" s="1640"/>
      <c r="BFT83" s="1640"/>
      <c r="BFU83" s="1640"/>
      <c r="BFV83" s="1640"/>
      <c r="BFW83" s="1640"/>
      <c r="BFX83" s="1640"/>
      <c r="BFY83" s="1640"/>
      <c r="BFZ83" s="1640"/>
      <c r="BGA83" s="1640"/>
      <c r="BGB83" s="1640"/>
      <c r="BGC83" s="1640"/>
      <c r="BGD83" s="1640"/>
      <c r="BGE83" s="1640"/>
      <c r="BGF83" s="1640"/>
      <c r="BGG83" s="1640"/>
      <c r="BGH83" s="1640"/>
      <c r="BGI83" s="1640"/>
      <c r="BGJ83" s="1640"/>
      <c r="BGK83" s="1640"/>
      <c r="BGL83" s="1640"/>
      <c r="BGM83" s="1640"/>
      <c r="BGN83" s="1640"/>
      <c r="BGO83" s="1640"/>
      <c r="BGP83" s="1640"/>
      <c r="BGQ83" s="1640"/>
      <c r="BGR83" s="1640"/>
      <c r="BGS83" s="1640"/>
      <c r="BGT83" s="1640"/>
      <c r="BGU83" s="1640"/>
      <c r="BGV83" s="1640"/>
      <c r="BGW83" s="1640"/>
      <c r="BGX83" s="1640"/>
      <c r="BGY83" s="1640"/>
      <c r="BGZ83" s="1640"/>
      <c r="BHA83" s="1640"/>
      <c r="BHB83" s="1640"/>
      <c r="BHC83" s="1640"/>
      <c r="BHD83" s="1640"/>
      <c r="BHE83" s="1640"/>
      <c r="BHF83" s="1640"/>
      <c r="BHG83" s="1640"/>
      <c r="BHH83" s="1640"/>
      <c r="BHI83" s="1640"/>
      <c r="BHJ83" s="1640"/>
      <c r="BHK83" s="1640"/>
      <c r="BHL83" s="1640"/>
      <c r="BHM83" s="1640"/>
      <c r="BHN83" s="1640"/>
      <c r="BHO83" s="1640"/>
      <c r="BHP83" s="1640"/>
      <c r="BHQ83" s="1640"/>
      <c r="BHR83" s="1640"/>
      <c r="BHS83" s="1640"/>
      <c r="BHT83" s="1640"/>
      <c r="BHU83" s="1640"/>
      <c r="BHV83" s="1640"/>
      <c r="BHW83" s="1640"/>
      <c r="BHX83" s="1640"/>
      <c r="BHY83" s="1640"/>
      <c r="BHZ83" s="1640"/>
      <c r="BIA83" s="1640"/>
      <c r="BIB83" s="1640"/>
      <c r="BIC83" s="1640"/>
      <c r="BID83" s="1640"/>
      <c r="BIE83" s="1640"/>
      <c r="BIF83" s="1640"/>
      <c r="BIG83" s="1640"/>
      <c r="BIH83" s="1640"/>
      <c r="BII83" s="1640"/>
      <c r="BIJ83" s="1640"/>
      <c r="BIK83" s="1640"/>
      <c r="BIL83" s="1640"/>
      <c r="BIM83" s="1640"/>
      <c r="BIN83" s="1640"/>
      <c r="BIO83" s="1640"/>
      <c r="BIP83" s="1640"/>
      <c r="BIQ83" s="1640"/>
      <c r="BIR83" s="1640"/>
      <c r="BIS83" s="1640"/>
      <c r="BIT83" s="1640"/>
      <c r="BIU83" s="1640"/>
      <c r="BIV83" s="1640"/>
      <c r="BIW83" s="1640"/>
      <c r="BIX83" s="1640"/>
      <c r="BIY83" s="1640"/>
      <c r="BIZ83" s="1640"/>
      <c r="BJA83" s="1640"/>
      <c r="BJB83" s="1640"/>
      <c r="BJC83" s="1640"/>
      <c r="BJD83" s="1640"/>
      <c r="BJE83" s="1640"/>
      <c r="BJF83" s="1640"/>
      <c r="BJG83" s="1640"/>
      <c r="BJH83" s="1640"/>
      <c r="BJI83" s="1640"/>
      <c r="BJJ83" s="1640"/>
      <c r="BJK83" s="1640"/>
      <c r="BJL83" s="1640"/>
      <c r="BJM83" s="1640"/>
      <c r="BJN83" s="1640"/>
      <c r="BJO83" s="1640"/>
      <c r="BJP83" s="1640"/>
      <c r="BJQ83" s="1640"/>
      <c r="BJR83" s="1640"/>
      <c r="BJS83" s="1640"/>
      <c r="BJT83" s="1640"/>
      <c r="BJU83" s="1640"/>
      <c r="BJV83" s="1640"/>
      <c r="BJW83" s="1640"/>
      <c r="BJX83" s="1640"/>
      <c r="BJY83" s="1640"/>
      <c r="BJZ83" s="1640"/>
      <c r="BKA83" s="1640"/>
      <c r="BKB83" s="1640"/>
      <c r="BKC83" s="1640"/>
      <c r="BKD83" s="1640"/>
      <c r="BKE83" s="1640"/>
      <c r="BKF83" s="1640"/>
      <c r="BKG83" s="1640"/>
      <c r="BKH83" s="1640"/>
      <c r="BKI83" s="1640"/>
      <c r="BKJ83" s="1640"/>
      <c r="BKK83" s="1640"/>
      <c r="BKL83" s="1640"/>
      <c r="BKM83" s="1640"/>
      <c r="BKN83" s="1640"/>
      <c r="BKO83" s="1640"/>
      <c r="BKP83" s="1640"/>
      <c r="BKQ83" s="1640"/>
      <c r="BKR83" s="1640"/>
      <c r="BKS83" s="1640"/>
      <c r="BKT83" s="1640"/>
      <c r="BKU83" s="1640"/>
      <c r="BKV83" s="1640"/>
      <c r="BKW83" s="1640"/>
      <c r="BKX83" s="1640"/>
      <c r="BKY83" s="1640"/>
      <c r="BKZ83" s="1640"/>
      <c r="BLA83" s="1640"/>
      <c r="BLB83" s="1640"/>
      <c r="BLC83" s="1640"/>
      <c r="BLD83" s="1640"/>
      <c r="BLE83" s="1640"/>
      <c r="BLF83" s="1640"/>
      <c r="BLG83" s="1640"/>
      <c r="BLH83" s="1640"/>
      <c r="BLI83" s="1640"/>
      <c r="BLJ83" s="1640"/>
      <c r="BLK83" s="1640"/>
      <c r="BLL83" s="1640"/>
      <c r="BLM83" s="1640"/>
      <c r="BLN83" s="1640"/>
      <c r="BLO83" s="1640"/>
      <c r="BLP83" s="1640"/>
      <c r="BLQ83" s="1640"/>
      <c r="BLR83" s="1640"/>
      <c r="BLS83" s="1640"/>
      <c r="BLT83" s="1640"/>
      <c r="BLU83" s="1640"/>
      <c r="BLV83" s="1640"/>
      <c r="BLW83" s="1640"/>
      <c r="BLX83" s="1640"/>
      <c r="BLY83" s="1640"/>
      <c r="BLZ83" s="1640"/>
      <c r="BMA83" s="1640"/>
      <c r="BMB83" s="1640"/>
      <c r="BMC83" s="1640"/>
      <c r="BMD83" s="1640"/>
      <c r="BME83" s="1640"/>
      <c r="BMF83" s="1640"/>
      <c r="BMG83" s="1640"/>
      <c r="BMH83" s="1640"/>
      <c r="BMI83" s="1640"/>
      <c r="BMJ83" s="1640"/>
      <c r="BMK83" s="1640"/>
      <c r="BML83" s="1640"/>
      <c r="BMM83" s="1640"/>
      <c r="BMN83" s="1640"/>
      <c r="BMO83" s="1640"/>
      <c r="BMP83" s="1640"/>
      <c r="BMQ83" s="1640"/>
      <c r="BMR83" s="1640"/>
      <c r="BMS83" s="1640"/>
      <c r="BMT83" s="1640"/>
      <c r="BMU83" s="1640"/>
      <c r="BMV83" s="1640"/>
      <c r="BMW83" s="1640"/>
      <c r="BMX83" s="1640"/>
      <c r="BMY83" s="1640"/>
      <c r="BMZ83" s="1640"/>
      <c r="BNA83" s="1640"/>
      <c r="BNB83" s="1640"/>
      <c r="BNC83" s="1640"/>
      <c r="BND83" s="1640"/>
      <c r="BNE83" s="1640"/>
      <c r="BNF83" s="1640"/>
      <c r="BNG83" s="1640"/>
      <c r="BNH83" s="1640"/>
      <c r="BNI83" s="1640"/>
      <c r="BNJ83" s="1640"/>
      <c r="BNK83" s="1640"/>
      <c r="BNL83" s="1640"/>
      <c r="BNM83" s="1640"/>
      <c r="BNN83" s="1640"/>
      <c r="BNO83" s="1640"/>
      <c r="BNP83" s="1640"/>
      <c r="BNQ83" s="1640"/>
      <c r="BNR83" s="1640"/>
      <c r="BNS83" s="1640"/>
      <c r="BNT83" s="1640"/>
      <c r="BNU83" s="1640"/>
      <c r="BNV83" s="1640"/>
      <c r="BNW83" s="1640"/>
      <c r="BNX83" s="1640"/>
      <c r="BNY83" s="1640"/>
      <c r="BNZ83" s="1640"/>
      <c r="BOA83" s="1640"/>
      <c r="BOB83" s="1640"/>
      <c r="BOC83" s="1640"/>
      <c r="BOD83" s="1640"/>
      <c r="BOE83" s="1640"/>
      <c r="BOF83" s="1640"/>
      <c r="BOG83" s="1640"/>
      <c r="BOH83" s="1640"/>
      <c r="BOI83" s="1640"/>
      <c r="BOJ83" s="1640"/>
      <c r="BOK83" s="1640"/>
      <c r="BOL83" s="1640"/>
      <c r="BOM83" s="1640"/>
      <c r="BON83" s="1640"/>
      <c r="BOO83" s="1640"/>
      <c r="BOP83" s="1640"/>
      <c r="BOQ83" s="1640"/>
      <c r="BOR83" s="1640"/>
      <c r="BOS83" s="1640"/>
      <c r="BOT83" s="1640"/>
      <c r="BOU83" s="1640"/>
      <c r="BOV83" s="1640"/>
      <c r="BOW83" s="1640"/>
      <c r="BOX83" s="1640"/>
      <c r="BOY83" s="1640"/>
      <c r="BOZ83" s="1640"/>
      <c r="BPA83" s="1640"/>
      <c r="BPB83" s="1640"/>
      <c r="BPC83" s="1640"/>
      <c r="BPD83" s="1640"/>
      <c r="BPE83" s="1640"/>
      <c r="BPF83" s="1640"/>
      <c r="BPG83" s="1640"/>
      <c r="BPH83" s="1640"/>
      <c r="BPI83" s="1640"/>
      <c r="BPJ83" s="1640"/>
      <c r="BPK83" s="1640"/>
      <c r="BPL83" s="1640"/>
      <c r="BPM83" s="1640"/>
      <c r="BPN83" s="1640"/>
      <c r="BPO83" s="1640"/>
      <c r="BPP83" s="1640"/>
      <c r="BPQ83" s="1640"/>
      <c r="BPR83" s="1640"/>
      <c r="BPS83" s="1640"/>
      <c r="BPT83" s="1640"/>
      <c r="BPU83" s="1640"/>
      <c r="BPV83" s="1640"/>
      <c r="BPW83" s="1640"/>
      <c r="BPX83" s="1640"/>
      <c r="BPY83" s="1640"/>
      <c r="BPZ83" s="1640"/>
      <c r="BQA83" s="1640"/>
      <c r="BQB83" s="1640"/>
      <c r="BQC83" s="1640"/>
      <c r="BQD83" s="1640"/>
      <c r="BQE83" s="1640"/>
      <c r="BQF83" s="1640"/>
      <c r="BQG83" s="1640"/>
      <c r="BQH83" s="1640"/>
      <c r="BQI83" s="1640"/>
      <c r="BQJ83" s="1640"/>
      <c r="BQK83" s="1640"/>
      <c r="BQL83" s="1640"/>
      <c r="BQM83" s="1640"/>
      <c r="BQN83" s="1640"/>
      <c r="BQO83" s="1640"/>
      <c r="BQP83" s="1640"/>
      <c r="BQQ83" s="1640"/>
      <c r="BQR83" s="1640"/>
      <c r="BQS83" s="1640"/>
      <c r="BQT83" s="1640"/>
      <c r="BQU83" s="1640"/>
      <c r="BQV83" s="1640"/>
      <c r="BQW83" s="1640"/>
      <c r="BQX83" s="1640"/>
      <c r="BQY83" s="1640"/>
      <c r="BQZ83" s="1640"/>
      <c r="BRA83" s="1640"/>
      <c r="BRB83" s="1640"/>
      <c r="BRC83" s="1640"/>
      <c r="BRD83" s="1640"/>
      <c r="BRE83" s="1640"/>
      <c r="BRF83" s="1640"/>
      <c r="BRG83" s="1640"/>
      <c r="BRH83" s="1640"/>
      <c r="BRI83" s="1640"/>
      <c r="BRJ83" s="1640"/>
      <c r="BRK83" s="1640"/>
      <c r="BRL83" s="1640"/>
      <c r="BRM83" s="1640"/>
      <c r="BRN83" s="1640"/>
      <c r="BRO83" s="1640"/>
      <c r="BRP83" s="1640"/>
      <c r="BRQ83" s="1640"/>
      <c r="BRR83" s="1640"/>
      <c r="BRS83" s="1640"/>
      <c r="BRT83" s="1640"/>
      <c r="BRU83" s="1640"/>
      <c r="BRV83" s="1640"/>
      <c r="BRW83" s="1640"/>
      <c r="BRX83" s="1640"/>
      <c r="BRY83" s="1640"/>
      <c r="BRZ83" s="1640"/>
      <c r="BSA83" s="1640"/>
      <c r="BSB83" s="1640"/>
      <c r="BSC83" s="1640"/>
      <c r="BSD83" s="1640"/>
      <c r="BSE83" s="1640"/>
      <c r="BSF83" s="1640"/>
      <c r="BSG83" s="1640"/>
      <c r="BSH83" s="1640"/>
      <c r="BSI83" s="1640"/>
      <c r="BSJ83" s="1640"/>
      <c r="BSK83" s="1640"/>
      <c r="BSL83" s="1640"/>
      <c r="BSM83" s="1640"/>
      <c r="BSN83" s="1640"/>
      <c r="BSO83" s="1640"/>
      <c r="BSP83" s="1640"/>
      <c r="BSQ83" s="1640"/>
      <c r="BSR83" s="1640"/>
      <c r="BSS83" s="1640"/>
      <c r="BST83" s="1640"/>
      <c r="BSU83" s="1640"/>
      <c r="BSV83" s="1640"/>
      <c r="BSW83" s="1640"/>
      <c r="BSX83" s="1640"/>
      <c r="BSY83" s="1640"/>
      <c r="BSZ83" s="1640"/>
      <c r="BTA83" s="1640"/>
      <c r="BTB83" s="1640"/>
      <c r="BTC83" s="1640"/>
      <c r="BTD83" s="1640"/>
      <c r="BTE83" s="1640"/>
      <c r="BTF83" s="1640"/>
      <c r="BTG83" s="1640"/>
      <c r="BTH83" s="1640"/>
      <c r="BTI83" s="1640"/>
      <c r="BTJ83" s="1640"/>
      <c r="BTK83" s="1640"/>
      <c r="BTL83" s="1640"/>
      <c r="BTM83" s="1640"/>
      <c r="BTN83" s="1640"/>
      <c r="BTO83" s="1640"/>
      <c r="BTP83" s="1640"/>
      <c r="BTQ83" s="1640"/>
      <c r="BTR83" s="1640"/>
      <c r="BTS83" s="1640"/>
      <c r="BTT83" s="1640"/>
      <c r="BTU83" s="1640"/>
      <c r="BTV83" s="1640"/>
      <c r="BTW83" s="1640"/>
      <c r="BTX83" s="1640"/>
      <c r="BTY83" s="1640"/>
      <c r="BTZ83" s="1640"/>
      <c r="BUA83" s="1640"/>
      <c r="BUB83" s="1640"/>
      <c r="BUC83" s="1640"/>
      <c r="BUD83" s="1640"/>
      <c r="BUE83" s="1640"/>
      <c r="BUF83" s="1640"/>
      <c r="BUG83" s="1640"/>
      <c r="BUH83" s="1640"/>
      <c r="BUI83" s="1640"/>
      <c r="BUJ83" s="1640"/>
      <c r="BUK83" s="1640"/>
      <c r="BUL83" s="1640"/>
      <c r="BUM83" s="1640"/>
      <c r="BUN83" s="1640"/>
      <c r="BUO83" s="1640"/>
      <c r="BUP83" s="1640"/>
      <c r="BUQ83" s="1640"/>
      <c r="BUR83" s="1640"/>
      <c r="BUS83" s="1640"/>
      <c r="BUT83" s="1640"/>
      <c r="BUU83" s="1640"/>
      <c r="BUV83" s="1640"/>
      <c r="BUW83" s="1640"/>
      <c r="BUX83" s="1640"/>
      <c r="BUY83" s="1640"/>
      <c r="BUZ83" s="1640"/>
      <c r="BVA83" s="1640"/>
      <c r="BVB83" s="1640"/>
      <c r="BVC83" s="1640"/>
      <c r="BVD83" s="1640"/>
      <c r="BVE83" s="1640"/>
      <c r="BVF83" s="1640"/>
      <c r="BVG83" s="1640"/>
      <c r="BVH83" s="1640"/>
      <c r="BVI83" s="1640"/>
      <c r="BVJ83" s="1640"/>
      <c r="BVK83" s="1640"/>
      <c r="BVL83" s="1640"/>
      <c r="BVM83" s="1640"/>
      <c r="BVN83" s="1640"/>
      <c r="BVO83" s="1640"/>
      <c r="BVP83" s="1640"/>
      <c r="BVQ83" s="1640"/>
      <c r="BVR83" s="1640"/>
      <c r="BVS83" s="1640"/>
      <c r="BVT83" s="1640"/>
      <c r="BVU83" s="1640"/>
      <c r="BVV83" s="1640"/>
      <c r="BVW83" s="1640"/>
      <c r="BVX83" s="1640"/>
      <c r="BVY83" s="1640"/>
      <c r="BVZ83" s="1640"/>
      <c r="BWA83" s="1640"/>
      <c r="BWB83" s="1640"/>
      <c r="BWC83" s="1640"/>
      <c r="BWD83" s="1640"/>
      <c r="BWE83" s="1640"/>
      <c r="BWF83" s="1640"/>
      <c r="BWG83" s="1640"/>
      <c r="BWH83" s="1640"/>
      <c r="BWI83" s="1640"/>
      <c r="BWJ83" s="1640"/>
      <c r="BWK83" s="1640"/>
      <c r="BWL83" s="1640"/>
      <c r="BWM83" s="1640"/>
      <c r="BWN83" s="1640"/>
      <c r="BWO83" s="1640"/>
      <c r="BWP83" s="1640"/>
      <c r="BWQ83" s="1640"/>
      <c r="BWR83" s="1640"/>
      <c r="BWS83" s="1640"/>
      <c r="BWT83" s="1640"/>
      <c r="BWU83" s="1640"/>
      <c r="BWV83" s="1640"/>
      <c r="BWW83" s="1640"/>
      <c r="BWX83" s="1640"/>
      <c r="BWY83" s="1640"/>
      <c r="BWZ83" s="1640"/>
      <c r="BXA83" s="1640"/>
      <c r="BXB83" s="1640"/>
      <c r="BXC83" s="1640"/>
      <c r="BXD83" s="1640"/>
      <c r="BXE83" s="1640"/>
      <c r="BXF83" s="1640"/>
      <c r="BXG83" s="1640"/>
      <c r="BXH83" s="1640"/>
      <c r="BXI83" s="1640"/>
      <c r="BXJ83" s="1640"/>
      <c r="BXK83" s="1640"/>
      <c r="BXL83" s="1640"/>
      <c r="BXM83" s="1640"/>
      <c r="BXN83" s="1640"/>
      <c r="BXO83" s="1640"/>
      <c r="BXP83" s="1640"/>
      <c r="BXQ83" s="1640"/>
      <c r="BXR83" s="1640"/>
      <c r="BXS83" s="1640"/>
      <c r="BXT83" s="1640"/>
      <c r="BXU83" s="1640"/>
      <c r="BXV83" s="1640"/>
      <c r="BXW83" s="1640"/>
      <c r="BXX83" s="1640"/>
      <c r="BXY83" s="1640"/>
      <c r="BXZ83" s="1640"/>
      <c r="BYA83" s="1640"/>
      <c r="BYB83" s="1640"/>
      <c r="BYC83" s="1640"/>
      <c r="BYD83" s="1640"/>
      <c r="BYE83" s="1640"/>
      <c r="BYF83" s="1640"/>
      <c r="BYG83" s="1640"/>
      <c r="BYH83" s="1640"/>
      <c r="BYI83" s="1640"/>
      <c r="BYJ83" s="1640"/>
      <c r="BYK83" s="1640"/>
      <c r="BYL83" s="1640"/>
      <c r="BYM83" s="1640"/>
      <c r="BYN83" s="1640"/>
      <c r="BYO83" s="1640"/>
      <c r="BYP83" s="1640"/>
      <c r="BYQ83" s="1640"/>
      <c r="BYR83" s="1640"/>
      <c r="BYS83" s="1640"/>
      <c r="BYT83" s="1640"/>
      <c r="BYU83" s="1640"/>
      <c r="BYV83" s="1640"/>
      <c r="BYW83" s="1640"/>
      <c r="BYX83" s="1640"/>
      <c r="BYY83" s="1640"/>
      <c r="BYZ83" s="1640"/>
      <c r="BZA83" s="1640"/>
      <c r="BZB83" s="1640"/>
      <c r="BZC83" s="1640"/>
      <c r="BZD83" s="1640"/>
      <c r="BZE83" s="1640"/>
      <c r="BZF83" s="1640"/>
      <c r="BZG83" s="1640"/>
      <c r="BZH83" s="1640"/>
      <c r="BZI83" s="1640"/>
      <c r="BZJ83" s="1640"/>
      <c r="BZK83" s="1640"/>
      <c r="BZL83" s="1640"/>
      <c r="BZM83" s="1640"/>
      <c r="BZN83" s="1640"/>
      <c r="BZO83" s="1640"/>
      <c r="BZP83" s="1640"/>
      <c r="BZQ83" s="1640"/>
      <c r="BZR83" s="1640"/>
      <c r="BZS83" s="1640"/>
      <c r="BZT83" s="1640"/>
      <c r="BZU83" s="1640"/>
      <c r="BZV83" s="1640"/>
      <c r="BZW83" s="1640"/>
      <c r="BZX83" s="1640"/>
      <c r="BZY83" s="1640"/>
      <c r="BZZ83" s="1640"/>
      <c r="CAA83" s="1640"/>
      <c r="CAB83" s="1640"/>
      <c r="CAC83" s="1640"/>
      <c r="CAD83" s="1640"/>
      <c r="CAE83" s="1640"/>
      <c r="CAF83" s="1640"/>
      <c r="CAG83" s="1640"/>
      <c r="CAH83" s="1640"/>
      <c r="CAI83" s="1640"/>
      <c r="CAJ83" s="1640"/>
      <c r="CAK83" s="1640"/>
      <c r="CAL83" s="1640"/>
      <c r="CAM83" s="1640"/>
      <c r="CAN83" s="1640"/>
      <c r="CAO83" s="1640"/>
      <c r="CAP83" s="1640"/>
      <c r="CAQ83" s="1640"/>
      <c r="CAR83" s="1640"/>
      <c r="CAS83" s="1640"/>
      <c r="CAT83" s="1640"/>
      <c r="CAU83" s="1640"/>
      <c r="CAV83" s="1640"/>
      <c r="CAW83" s="1640"/>
      <c r="CAX83" s="1640"/>
      <c r="CAY83" s="1640"/>
      <c r="CAZ83" s="1640"/>
      <c r="CBA83" s="1640"/>
      <c r="CBB83" s="1640"/>
      <c r="CBC83" s="1640"/>
      <c r="CBD83" s="1640"/>
      <c r="CBE83" s="1640"/>
      <c r="CBF83" s="1640"/>
      <c r="CBG83" s="1640"/>
      <c r="CBH83" s="1640"/>
      <c r="CBI83" s="1640"/>
      <c r="CBJ83" s="1640"/>
      <c r="CBK83" s="1640"/>
      <c r="CBL83" s="1640"/>
      <c r="CBM83" s="1640"/>
      <c r="CBN83" s="1640"/>
      <c r="CBO83" s="1640"/>
      <c r="CBP83" s="1640"/>
      <c r="CBQ83" s="1640"/>
      <c r="CBR83" s="1640"/>
      <c r="CBS83" s="1640"/>
      <c r="CBT83" s="1640"/>
      <c r="CBU83" s="1640"/>
      <c r="CBV83" s="1640"/>
      <c r="CBW83" s="1640"/>
      <c r="CBX83" s="1640"/>
      <c r="CBY83" s="1640"/>
      <c r="CBZ83" s="1640"/>
      <c r="CCA83" s="1640"/>
      <c r="CCB83" s="1640"/>
      <c r="CCC83" s="1640"/>
      <c r="CCD83" s="1640"/>
      <c r="CCE83" s="1640"/>
      <c r="CCF83" s="1640"/>
      <c r="CCG83" s="1640"/>
      <c r="CCH83" s="1640"/>
      <c r="CCI83" s="1640"/>
      <c r="CCJ83" s="1640"/>
      <c r="CCK83" s="1640"/>
      <c r="CCL83" s="1640"/>
      <c r="CCM83" s="1640"/>
      <c r="CCN83" s="1640"/>
      <c r="CCO83" s="1640"/>
      <c r="CCP83" s="1640"/>
      <c r="CCQ83" s="1640"/>
      <c r="CCR83" s="1640"/>
      <c r="CCS83" s="1640"/>
      <c r="CCT83" s="1640"/>
      <c r="CCU83" s="1640"/>
      <c r="CCV83" s="1640"/>
      <c r="CCW83" s="1640"/>
      <c r="CCX83" s="1640"/>
      <c r="CCY83" s="1640"/>
      <c r="CCZ83" s="1640"/>
      <c r="CDA83" s="1640"/>
      <c r="CDB83" s="1640"/>
      <c r="CDC83" s="1640"/>
      <c r="CDD83" s="1640"/>
      <c r="CDE83" s="1640"/>
      <c r="CDF83" s="1640"/>
      <c r="CDG83" s="1640"/>
      <c r="CDH83" s="1640"/>
      <c r="CDI83" s="1640"/>
      <c r="CDJ83" s="1640"/>
      <c r="CDK83" s="1640"/>
      <c r="CDL83" s="1640"/>
      <c r="CDM83" s="1640"/>
      <c r="CDN83" s="1640"/>
      <c r="CDO83" s="1640"/>
      <c r="CDP83" s="1640"/>
      <c r="CDQ83" s="1640"/>
      <c r="CDR83" s="1640"/>
      <c r="CDS83" s="1640"/>
      <c r="CDT83" s="1640"/>
      <c r="CDU83" s="1640"/>
      <c r="CDV83" s="1640"/>
      <c r="CDW83" s="1640"/>
      <c r="CDX83" s="1640"/>
      <c r="CDY83" s="1640"/>
      <c r="CDZ83" s="1640"/>
      <c r="CEA83" s="1640"/>
      <c r="CEB83" s="1640"/>
      <c r="CEC83" s="1640"/>
      <c r="CED83" s="1640"/>
      <c r="CEE83" s="1640"/>
      <c r="CEF83" s="1640"/>
      <c r="CEG83" s="1640"/>
      <c r="CEH83" s="1640"/>
      <c r="CEI83" s="1640"/>
      <c r="CEJ83" s="1640"/>
      <c r="CEK83" s="1640"/>
      <c r="CEL83" s="1640"/>
      <c r="CEM83" s="1640"/>
      <c r="CEN83" s="1640"/>
      <c r="CEO83" s="1640"/>
      <c r="CEP83" s="1640"/>
      <c r="CEQ83" s="1640"/>
      <c r="CER83" s="1640"/>
      <c r="CES83" s="1640"/>
      <c r="CET83" s="1640"/>
      <c r="CEU83" s="1640"/>
      <c r="CEV83" s="1640"/>
      <c r="CEW83" s="1640"/>
      <c r="CEX83" s="1640"/>
      <c r="CEY83" s="1640"/>
      <c r="CEZ83" s="1640"/>
      <c r="CFA83" s="1640"/>
      <c r="CFB83" s="1640"/>
      <c r="CFC83" s="1640"/>
      <c r="CFD83" s="1640"/>
      <c r="CFE83" s="1640"/>
      <c r="CFF83" s="1640"/>
      <c r="CFG83" s="1640"/>
      <c r="CFH83" s="1640"/>
      <c r="CFI83" s="1640"/>
      <c r="CFJ83" s="1640"/>
      <c r="CFK83" s="1640"/>
      <c r="CFL83" s="1640"/>
      <c r="CFM83" s="1640"/>
      <c r="CFN83" s="1640"/>
      <c r="CFO83" s="1640"/>
      <c r="CFP83" s="1640"/>
      <c r="CFQ83" s="1640"/>
      <c r="CFR83" s="1640"/>
      <c r="CFS83" s="1640"/>
      <c r="CFT83" s="1640"/>
      <c r="CFU83" s="1640"/>
      <c r="CFV83" s="1640"/>
      <c r="CFW83" s="1640"/>
      <c r="CFX83" s="1640"/>
      <c r="CFY83" s="1640"/>
      <c r="CFZ83" s="1640"/>
      <c r="CGA83" s="1640"/>
      <c r="CGB83" s="1640"/>
      <c r="CGC83" s="1640"/>
      <c r="CGD83" s="1640"/>
      <c r="CGE83" s="1640"/>
      <c r="CGF83" s="1640"/>
      <c r="CGG83" s="1640"/>
      <c r="CGH83" s="1640"/>
      <c r="CGI83" s="1640"/>
      <c r="CGJ83" s="1640"/>
      <c r="CGK83" s="1640"/>
      <c r="CGL83" s="1640"/>
      <c r="CGM83" s="1640"/>
      <c r="CGN83" s="1640"/>
      <c r="CGO83" s="1640"/>
      <c r="CGP83" s="1640"/>
      <c r="CGQ83" s="1640"/>
      <c r="CGR83" s="1640"/>
      <c r="CGS83" s="1640"/>
      <c r="CGT83" s="1640"/>
      <c r="CGU83" s="1640"/>
      <c r="CGV83" s="1640"/>
      <c r="CGW83" s="1640"/>
      <c r="CGX83" s="1640"/>
      <c r="CGY83" s="1640"/>
      <c r="CGZ83" s="1640"/>
      <c r="CHA83" s="1640"/>
      <c r="CHB83" s="1640"/>
      <c r="CHC83" s="1640"/>
      <c r="CHD83" s="1640"/>
      <c r="CHE83" s="1640"/>
      <c r="CHF83" s="1640"/>
      <c r="CHG83" s="1640"/>
      <c r="CHH83" s="1640"/>
      <c r="CHI83" s="1640"/>
      <c r="CHJ83" s="1640"/>
      <c r="CHK83" s="1640"/>
      <c r="CHL83" s="1640"/>
      <c r="CHM83" s="1640"/>
      <c r="CHN83" s="1640"/>
      <c r="CHO83" s="1640"/>
      <c r="CHP83" s="1640"/>
      <c r="CHQ83" s="1640"/>
      <c r="CHR83" s="1640"/>
      <c r="CHS83" s="1640"/>
      <c r="CHT83" s="1640"/>
      <c r="CHU83" s="1640"/>
      <c r="CHV83" s="1640"/>
      <c r="CHW83" s="1640"/>
      <c r="CHX83" s="1640"/>
      <c r="CHY83" s="1640"/>
      <c r="CHZ83" s="1640"/>
      <c r="CIA83" s="1640"/>
      <c r="CIB83" s="1640"/>
      <c r="CIC83" s="1640"/>
      <c r="CID83" s="1640"/>
      <c r="CIE83" s="1640"/>
      <c r="CIF83" s="1640"/>
      <c r="CIG83" s="1640"/>
      <c r="CIH83" s="1640"/>
      <c r="CII83" s="1640"/>
      <c r="CIJ83" s="1640"/>
      <c r="CIK83" s="1640"/>
      <c r="CIL83" s="1640"/>
      <c r="CIM83" s="1640"/>
      <c r="CIN83" s="1640"/>
      <c r="CIO83" s="1640"/>
      <c r="CIP83" s="1640"/>
      <c r="CIQ83" s="1640"/>
      <c r="CIR83" s="1640"/>
      <c r="CIS83" s="1640"/>
      <c r="CIT83" s="1640"/>
      <c r="CIU83" s="1640"/>
      <c r="CIV83" s="1640"/>
      <c r="CIW83" s="1640"/>
      <c r="CIX83" s="1640"/>
      <c r="CIY83" s="1640"/>
      <c r="CIZ83" s="1640"/>
      <c r="CJA83" s="1640"/>
      <c r="CJB83" s="1640"/>
      <c r="CJC83" s="1640"/>
      <c r="CJD83" s="1640"/>
      <c r="CJE83" s="1640"/>
      <c r="CJF83" s="1640"/>
      <c r="CJG83" s="1640"/>
      <c r="CJH83" s="1640"/>
      <c r="CJI83" s="1640"/>
      <c r="CJJ83" s="1640"/>
      <c r="CJK83" s="1640"/>
      <c r="CJL83" s="1640"/>
      <c r="CJM83" s="1640"/>
      <c r="CJN83" s="1640"/>
      <c r="CJO83" s="1640"/>
      <c r="CJP83" s="1640"/>
      <c r="CJQ83" s="1640"/>
      <c r="CJR83" s="1640"/>
      <c r="CJS83" s="1640"/>
      <c r="CJT83" s="1640"/>
      <c r="CJU83" s="1640"/>
      <c r="CJV83" s="1640"/>
      <c r="CJW83" s="1640"/>
      <c r="CJX83" s="1640"/>
      <c r="CJY83" s="1640"/>
      <c r="CJZ83" s="1640"/>
      <c r="CKA83" s="1640"/>
      <c r="CKB83" s="1640"/>
      <c r="CKC83" s="1640"/>
      <c r="CKD83" s="1640"/>
      <c r="CKE83" s="1640"/>
      <c r="CKF83" s="1640"/>
      <c r="CKG83" s="1640"/>
      <c r="CKH83" s="1640"/>
      <c r="CKI83" s="1640"/>
      <c r="CKJ83" s="1640"/>
      <c r="CKK83" s="1640"/>
      <c r="CKL83" s="1640"/>
      <c r="CKM83" s="1640"/>
      <c r="CKN83" s="1640"/>
      <c r="CKO83" s="1640"/>
      <c r="CKP83" s="1640"/>
      <c r="CKQ83" s="1640"/>
      <c r="CKR83" s="1640"/>
      <c r="CKS83" s="1640"/>
      <c r="CKT83" s="1640"/>
      <c r="CKU83" s="1640"/>
      <c r="CKV83" s="1640"/>
      <c r="CKW83" s="1640"/>
      <c r="CKX83" s="1640"/>
      <c r="CKY83" s="1640"/>
      <c r="CKZ83" s="1640"/>
      <c r="CLA83" s="1640"/>
      <c r="CLB83" s="1640"/>
      <c r="CLC83" s="1640"/>
      <c r="CLD83" s="1640"/>
      <c r="CLE83" s="1640"/>
      <c r="CLF83" s="1640"/>
      <c r="CLG83" s="1640"/>
      <c r="CLH83" s="1640"/>
      <c r="CLI83" s="1640"/>
      <c r="CLJ83" s="1640"/>
      <c r="CLK83" s="1640"/>
      <c r="CLL83" s="1640"/>
      <c r="CLM83" s="1640"/>
      <c r="CLN83" s="1640"/>
      <c r="CLO83" s="1640"/>
      <c r="CLP83" s="1640"/>
      <c r="CLQ83" s="1640"/>
      <c r="CLR83" s="1640"/>
      <c r="CLS83" s="1640"/>
      <c r="CLT83" s="1640"/>
      <c r="CLU83" s="1640"/>
      <c r="CLV83" s="1640"/>
      <c r="CLW83" s="1640"/>
      <c r="CLX83" s="1640"/>
      <c r="CLY83" s="1640"/>
      <c r="CLZ83" s="1640"/>
      <c r="CMA83" s="1640"/>
      <c r="CMB83" s="1640"/>
      <c r="CMC83" s="1640"/>
      <c r="CMD83" s="1640"/>
      <c r="CME83" s="1640"/>
      <c r="CMF83" s="1640"/>
      <c r="CMG83" s="1640"/>
      <c r="CMH83" s="1640"/>
      <c r="CMI83" s="1640"/>
      <c r="CMJ83" s="1640"/>
      <c r="CMK83" s="1640"/>
      <c r="CML83" s="1640"/>
      <c r="CMM83" s="1640"/>
      <c r="CMN83" s="1640"/>
      <c r="CMO83" s="1640"/>
      <c r="CMP83" s="1640"/>
      <c r="CMQ83" s="1640"/>
      <c r="CMR83" s="1640"/>
      <c r="CMS83" s="1640"/>
      <c r="CMT83" s="1640"/>
      <c r="CMU83" s="1640"/>
      <c r="CMV83" s="1640"/>
      <c r="CMW83" s="1640"/>
      <c r="CMX83" s="1640"/>
      <c r="CMY83" s="1640"/>
      <c r="CMZ83" s="1640"/>
      <c r="CNA83" s="1640"/>
      <c r="CNB83" s="1640"/>
      <c r="CNC83" s="1640"/>
      <c r="CND83" s="1640"/>
      <c r="CNE83" s="1640"/>
      <c r="CNF83" s="1640"/>
      <c r="CNG83" s="1640"/>
      <c r="CNH83" s="1640"/>
      <c r="CNI83" s="1640"/>
      <c r="CNJ83" s="1640"/>
      <c r="CNK83" s="1640"/>
      <c r="CNL83" s="1640"/>
      <c r="CNM83" s="1640"/>
      <c r="CNN83" s="1640"/>
      <c r="CNO83" s="1640"/>
      <c r="CNP83" s="1640"/>
      <c r="CNQ83" s="1640"/>
      <c r="CNR83" s="1640"/>
      <c r="CNS83" s="1640"/>
      <c r="CNT83" s="1640"/>
      <c r="CNU83" s="1640"/>
      <c r="CNV83" s="1640"/>
      <c r="CNW83" s="1640"/>
      <c r="CNX83" s="1640"/>
      <c r="CNY83" s="1640"/>
      <c r="CNZ83" s="1640"/>
      <c r="COA83" s="1640"/>
      <c r="COB83" s="1640"/>
      <c r="COC83" s="1640"/>
      <c r="COD83" s="1640"/>
      <c r="COE83" s="1640"/>
      <c r="COF83" s="1640"/>
      <c r="COG83" s="1640"/>
      <c r="COH83" s="1640"/>
      <c r="COI83" s="1640"/>
      <c r="COJ83" s="1640"/>
      <c r="COK83" s="1640"/>
      <c r="COL83" s="1640"/>
      <c r="COM83" s="1640"/>
      <c r="CON83" s="1640"/>
      <c r="COO83" s="1640"/>
      <c r="COP83" s="1640"/>
      <c r="COQ83" s="1640"/>
      <c r="COR83" s="1640"/>
      <c r="COS83" s="1640"/>
      <c r="COT83" s="1640"/>
      <c r="COU83" s="1640"/>
      <c r="COV83" s="1640"/>
      <c r="COW83" s="1640"/>
      <c r="COX83" s="1640"/>
      <c r="COY83" s="1640"/>
      <c r="COZ83" s="1640"/>
      <c r="CPA83" s="1640"/>
      <c r="CPB83" s="1640"/>
      <c r="CPC83" s="1640"/>
      <c r="CPD83" s="1640"/>
      <c r="CPE83" s="1640"/>
      <c r="CPF83" s="1640"/>
      <c r="CPG83" s="1640"/>
      <c r="CPH83" s="1640"/>
      <c r="CPI83" s="1640"/>
      <c r="CPJ83" s="1640"/>
      <c r="CPK83" s="1640"/>
      <c r="CPL83" s="1640"/>
      <c r="CPM83" s="1640"/>
      <c r="CPN83" s="1640"/>
      <c r="CPO83" s="1640"/>
      <c r="CPP83" s="1640"/>
      <c r="CPQ83" s="1640"/>
      <c r="CPR83" s="1640"/>
      <c r="CPS83" s="1640"/>
      <c r="CPT83" s="1640"/>
      <c r="CPU83" s="1640"/>
      <c r="CPV83" s="1640"/>
      <c r="CPW83" s="1640"/>
      <c r="CPX83" s="1640"/>
      <c r="CPY83" s="1640"/>
      <c r="CPZ83" s="1640"/>
      <c r="CQA83" s="1640"/>
      <c r="CQB83" s="1640"/>
      <c r="CQC83" s="1640"/>
      <c r="CQD83" s="1640"/>
      <c r="CQE83" s="1640"/>
      <c r="CQF83" s="1640"/>
      <c r="CQG83" s="1640"/>
      <c r="CQH83" s="1640"/>
      <c r="CQI83" s="1640"/>
      <c r="CQJ83" s="1640"/>
      <c r="CQK83" s="1640"/>
      <c r="CQL83" s="1640"/>
      <c r="CQM83" s="1640"/>
      <c r="CQN83" s="1640"/>
      <c r="CQO83" s="1640"/>
      <c r="CQP83" s="1640"/>
      <c r="CQQ83" s="1640"/>
      <c r="CQR83" s="1640"/>
      <c r="CQS83" s="1640"/>
      <c r="CQT83" s="1640"/>
      <c r="CQU83" s="1640"/>
      <c r="CQV83" s="1640"/>
      <c r="CQW83" s="1640"/>
      <c r="CQX83" s="1640"/>
      <c r="CQY83" s="1640"/>
      <c r="CQZ83" s="1640"/>
      <c r="CRA83" s="1640"/>
      <c r="CRB83" s="1640"/>
      <c r="CRC83" s="1640"/>
      <c r="CRD83" s="1640"/>
      <c r="CRE83" s="1640"/>
      <c r="CRF83" s="1640"/>
      <c r="CRG83" s="1640"/>
      <c r="CRH83" s="1640"/>
      <c r="CRI83" s="1640"/>
      <c r="CRJ83" s="1640"/>
      <c r="CRK83" s="1640"/>
      <c r="CRL83" s="1640"/>
      <c r="CRM83" s="1640"/>
      <c r="CRN83" s="1640"/>
      <c r="CRO83" s="1640"/>
      <c r="CRP83" s="1640"/>
      <c r="CRQ83" s="1640"/>
      <c r="CRR83" s="1640"/>
      <c r="CRS83" s="1640"/>
      <c r="CRT83" s="1640"/>
      <c r="CRU83" s="1640"/>
      <c r="CRV83" s="1640"/>
      <c r="CRW83" s="1640"/>
      <c r="CRX83" s="1640"/>
      <c r="CRY83" s="1640"/>
      <c r="CRZ83" s="1640"/>
      <c r="CSA83" s="1640"/>
      <c r="CSB83" s="1640"/>
      <c r="CSC83" s="1640"/>
      <c r="CSD83" s="1640"/>
      <c r="CSE83" s="1640"/>
      <c r="CSF83" s="1640"/>
      <c r="CSG83" s="1640"/>
      <c r="CSH83" s="1640"/>
      <c r="CSI83" s="1640"/>
      <c r="CSJ83" s="1640"/>
      <c r="CSK83" s="1640"/>
      <c r="CSL83" s="1640"/>
      <c r="CSM83" s="1640"/>
      <c r="CSN83" s="1640"/>
      <c r="CSO83" s="1640"/>
      <c r="CSP83" s="1640"/>
      <c r="CSQ83" s="1640"/>
      <c r="CSR83" s="1640"/>
      <c r="CSS83" s="1640"/>
      <c r="CST83" s="1640"/>
      <c r="CSU83" s="1640"/>
      <c r="CSV83" s="1640"/>
      <c r="CSW83" s="1640"/>
      <c r="CSX83" s="1640"/>
      <c r="CSY83" s="1640"/>
      <c r="CSZ83" s="1640"/>
      <c r="CTA83" s="1640"/>
      <c r="CTB83" s="1640"/>
      <c r="CTC83" s="1640"/>
      <c r="CTD83" s="1640"/>
      <c r="CTE83" s="1640"/>
      <c r="CTF83" s="1640"/>
      <c r="CTG83" s="1640"/>
      <c r="CTH83" s="1640"/>
      <c r="CTI83" s="1640"/>
      <c r="CTJ83" s="1640"/>
      <c r="CTK83" s="1640"/>
      <c r="CTL83" s="1640"/>
      <c r="CTM83" s="1640"/>
      <c r="CTN83" s="1640"/>
      <c r="CTO83" s="1640"/>
      <c r="CTP83" s="1640"/>
      <c r="CTQ83" s="1640"/>
      <c r="CTR83" s="1640"/>
      <c r="CTS83" s="1640"/>
      <c r="CTT83" s="1640"/>
      <c r="CTU83" s="1640"/>
      <c r="CTV83" s="1640"/>
      <c r="CTW83" s="1640"/>
      <c r="CTX83" s="1640"/>
      <c r="CTY83" s="1640"/>
      <c r="CTZ83" s="1640"/>
      <c r="CUA83" s="1640"/>
      <c r="CUB83" s="1640"/>
      <c r="CUC83" s="1640"/>
      <c r="CUD83" s="1640"/>
      <c r="CUE83" s="1640"/>
      <c r="CUF83" s="1640"/>
      <c r="CUG83" s="1640"/>
      <c r="CUH83" s="1640"/>
      <c r="CUI83" s="1640"/>
      <c r="CUJ83" s="1640"/>
      <c r="CUK83" s="1640"/>
      <c r="CUL83" s="1640"/>
      <c r="CUM83" s="1640"/>
      <c r="CUN83" s="1640"/>
      <c r="CUO83" s="1640"/>
      <c r="CUP83" s="1640"/>
      <c r="CUQ83" s="1640"/>
      <c r="CUR83" s="1640"/>
      <c r="CUS83" s="1640"/>
      <c r="CUT83" s="1640"/>
      <c r="CUU83" s="1640"/>
      <c r="CUV83" s="1640"/>
      <c r="CUW83" s="1640"/>
      <c r="CUX83" s="1640"/>
      <c r="CUY83" s="1640"/>
      <c r="CUZ83" s="1640"/>
      <c r="CVA83" s="1640"/>
      <c r="CVB83" s="1640"/>
      <c r="CVC83" s="1640"/>
      <c r="CVD83" s="1640"/>
      <c r="CVE83" s="1640"/>
      <c r="CVF83" s="1640"/>
      <c r="CVG83" s="1640"/>
      <c r="CVH83" s="1640"/>
      <c r="CVI83" s="1640"/>
      <c r="CVJ83" s="1640"/>
      <c r="CVK83" s="1640"/>
      <c r="CVL83" s="1640"/>
      <c r="CVM83" s="1640"/>
      <c r="CVN83" s="1640"/>
      <c r="CVO83" s="1640"/>
      <c r="CVP83" s="1640"/>
      <c r="CVQ83" s="1640"/>
      <c r="CVR83" s="1640"/>
      <c r="CVS83" s="1640"/>
      <c r="CVT83" s="1640"/>
      <c r="CVU83" s="1640"/>
      <c r="CVV83" s="1640"/>
      <c r="CVW83" s="1640"/>
      <c r="CVX83" s="1640"/>
      <c r="CVY83" s="1640"/>
      <c r="CVZ83" s="1640"/>
      <c r="CWA83" s="1640"/>
      <c r="CWB83" s="1640"/>
      <c r="CWC83" s="1640"/>
      <c r="CWD83" s="1640"/>
      <c r="CWE83" s="1640"/>
      <c r="CWF83" s="1640"/>
      <c r="CWG83" s="1640"/>
      <c r="CWH83" s="1640"/>
      <c r="CWI83" s="1640"/>
      <c r="CWJ83" s="1640"/>
      <c r="CWK83" s="1640"/>
      <c r="CWL83" s="1640"/>
      <c r="CWM83" s="1640"/>
      <c r="CWN83" s="1640"/>
      <c r="CWO83" s="1640"/>
      <c r="CWP83" s="1640"/>
      <c r="CWQ83" s="1640"/>
      <c r="CWR83" s="1640"/>
      <c r="CWS83" s="1640"/>
      <c r="CWT83" s="1640"/>
      <c r="CWU83" s="1640"/>
      <c r="CWV83" s="1640"/>
      <c r="CWW83" s="1640"/>
      <c r="CWX83" s="1640"/>
      <c r="CWY83" s="1640"/>
      <c r="CWZ83" s="1640"/>
      <c r="CXA83" s="1640"/>
      <c r="CXB83" s="1640"/>
      <c r="CXC83" s="1640"/>
      <c r="CXD83" s="1640"/>
      <c r="CXE83" s="1640"/>
      <c r="CXF83" s="1640"/>
      <c r="CXG83" s="1640"/>
      <c r="CXH83" s="1640"/>
      <c r="CXI83" s="1640"/>
      <c r="CXJ83" s="1640"/>
      <c r="CXK83" s="1640"/>
      <c r="CXL83" s="1640"/>
      <c r="CXM83" s="1640"/>
      <c r="CXN83" s="1640"/>
      <c r="CXO83" s="1640"/>
      <c r="CXP83" s="1640"/>
      <c r="CXQ83" s="1640"/>
      <c r="CXR83" s="1640"/>
      <c r="CXS83" s="1640"/>
      <c r="CXT83" s="1640"/>
      <c r="CXU83" s="1640"/>
      <c r="CXV83" s="1640"/>
      <c r="CXW83" s="1640"/>
      <c r="CXX83" s="1640"/>
      <c r="CXY83" s="1640"/>
      <c r="CXZ83" s="1640"/>
      <c r="CYA83" s="1640"/>
      <c r="CYB83" s="1640"/>
      <c r="CYC83" s="1640"/>
      <c r="CYD83" s="1640"/>
      <c r="CYE83" s="1640"/>
      <c r="CYF83" s="1640"/>
      <c r="CYG83" s="1640"/>
      <c r="CYH83" s="1640"/>
      <c r="CYI83" s="1640"/>
      <c r="CYJ83" s="1640"/>
      <c r="CYK83" s="1640"/>
      <c r="CYL83" s="1640"/>
      <c r="CYM83" s="1640"/>
      <c r="CYN83" s="1640"/>
      <c r="CYO83" s="1640"/>
      <c r="CYP83" s="1640"/>
      <c r="CYQ83" s="1640"/>
      <c r="CYR83" s="1640"/>
      <c r="CYS83" s="1640"/>
      <c r="CYT83" s="1640"/>
      <c r="CYU83" s="1640"/>
      <c r="CYV83" s="1640"/>
      <c r="CYW83" s="1640"/>
      <c r="CYX83" s="1640"/>
      <c r="CYY83" s="1640"/>
      <c r="CYZ83" s="1640"/>
      <c r="CZA83" s="1640"/>
      <c r="CZB83" s="1640"/>
      <c r="CZC83" s="1640"/>
      <c r="CZD83" s="1640"/>
      <c r="CZE83" s="1640"/>
      <c r="CZF83" s="1640"/>
      <c r="CZG83" s="1640"/>
      <c r="CZH83" s="1640"/>
      <c r="CZI83" s="1640"/>
      <c r="CZJ83" s="1640"/>
      <c r="CZK83" s="1640"/>
      <c r="CZL83" s="1640"/>
      <c r="CZM83" s="1640"/>
      <c r="CZN83" s="1640"/>
      <c r="CZO83" s="1640"/>
      <c r="CZP83" s="1640"/>
      <c r="CZQ83" s="1640"/>
      <c r="CZR83" s="1640"/>
      <c r="CZS83" s="1640"/>
      <c r="CZT83" s="1640"/>
      <c r="CZU83" s="1640"/>
      <c r="CZV83" s="1640"/>
      <c r="CZW83" s="1640"/>
      <c r="CZX83" s="1640"/>
      <c r="CZY83" s="1640"/>
      <c r="CZZ83" s="1640"/>
      <c r="DAA83" s="1640"/>
      <c r="DAB83" s="1640"/>
      <c r="DAC83" s="1640"/>
      <c r="DAD83" s="1640"/>
      <c r="DAE83" s="1640"/>
      <c r="DAF83" s="1640"/>
      <c r="DAG83" s="1640"/>
      <c r="DAH83" s="1640"/>
      <c r="DAI83" s="1640"/>
      <c r="DAJ83" s="1640"/>
      <c r="DAK83" s="1640"/>
      <c r="DAL83" s="1640"/>
      <c r="DAM83" s="1640"/>
      <c r="DAN83" s="1640"/>
      <c r="DAO83" s="1640"/>
      <c r="DAP83" s="1640"/>
      <c r="DAQ83" s="1640"/>
      <c r="DAR83" s="1640"/>
      <c r="DAS83" s="1640"/>
      <c r="DAT83" s="1640"/>
      <c r="DAU83" s="1640"/>
      <c r="DAV83" s="1640"/>
      <c r="DAW83" s="1640"/>
      <c r="DAX83" s="1640"/>
      <c r="DAY83" s="1640"/>
      <c r="DAZ83" s="1640"/>
      <c r="DBA83" s="1640"/>
      <c r="DBB83" s="1640"/>
      <c r="DBC83" s="1640"/>
      <c r="DBD83" s="1640"/>
      <c r="DBE83" s="1640"/>
      <c r="DBF83" s="1640"/>
      <c r="DBG83" s="1640"/>
      <c r="DBH83" s="1640"/>
      <c r="DBI83" s="1640"/>
      <c r="DBJ83" s="1640"/>
      <c r="DBK83" s="1640"/>
      <c r="DBL83" s="1640"/>
      <c r="DBM83" s="1640"/>
      <c r="DBN83" s="1640"/>
      <c r="DBO83" s="1640"/>
      <c r="DBP83" s="1640"/>
      <c r="DBQ83" s="1640"/>
      <c r="DBR83" s="1640"/>
      <c r="DBS83" s="1640"/>
      <c r="DBT83" s="1640"/>
      <c r="DBU83" s="1640"/>
      <c r="DBV83" s="1640"/>
      <c r="DBW83" s="1640"/>
      <c r="DBX83" s="1640"/>
      <c r="DBY83" s="1640"/>
      <c r="DBZ83" s="1640"/>
      <c r="DCA83" s="1640"/>
      <c r="DCB83" s="1640"/>
      <c r="DCC83" s="1640"/>
      <c r="DCD83" s="1640"/>
      <c r="DCE83" s="1640"/>
      <c r="DCF83" s="1640"/>
      <c r="DCG83" s="1640"/>
      <c r="DCH83" s="1640"/>
      <c r="DCI83" s="1640"/>
      <c r="DCJ83" s="1640"/>
      <c r="DCK83" s="1640"/>
      <c r="DCL83" s="1640"/>
      <c r="DCM83" s="1640"/>
      <c r="DCN83" s="1640"/>
      <c r="DCO83" s="1640"/>
      <c r="DCP83" s="1640"/>
      <c r="DCQ83" s="1640"/>
      <c r="DCR83" s="1640"/>
      <c r="DCS83" s="1640"/>
      <c r="DCT83" s="1640"/>
      <c r="DCU83" s="1640"/>
      <c r="DCV83" s="1640"/>
      <c r="DCW83" s="1640"/>
      <c r="DCX83" s="1640"/>
      <c r="DCY83" s="1640"/>
      <c r="DCZ83" s="1640"/>
      <c r="DDA83" s="1640"/>
      <c r="DDB83" s="1640"/>
      <c r="DDC83" s="1640"/>
      <c r="DDD83" s="1640"/>
      <c r="DDE83" s="1640"/>
      <c r="DDF83" s="1640"/>
      <c r="DDG83" s="1640"/>
      <c r="DDH83" s="1640"/>
      <c r="DDI83" s="1640"/>
      <c r="DDJ83" s="1640"/>
      <c r="DDK83" s="1640"/>
      <c r="DDL83" s="1640"/>
      <c r="DDM83" s="1640"/>
      <c r="DDN83" s="1640"/>
      <c r="DDO83" s="1640"/>
      <c r="DDP83" s="1640"/>
      <c r="DDQ83" s="1640"/>
      <c r="DDR83" s="1640"/>
      <c r="DDS83" s="1640"/>
      <c r="DDT83" s="1640"/>
      <c r="DDU83" s="1640"/>
      <c r="DDV83" s="1640"/>
      <c r="DDW83" s="1640"/>
      <c r="DDX83" s="1640"/>
      <c r="DDY83" s="1640"/>
      <c r="DDZ83" s="1640"/>
      <c r="DEA83" s="1640"/>
      <c r="DEB83" s="1640"/>
      <c r="DEC83" s="1640"/>
      <c r="DED83" s="1640"/>
      <c r="DEE83" s="1640"/>
      <c r="DEF83" s="1640"/>
      <c r="DEG83" s="1640"/>
      <c r="DEH83" s="1640"/>
      <c r="DEI83" s="1640"/>
      <c r="DEJ83" s="1640"/>
      <c r="DEK83" s="1640"/>
      <c r="DEL83" s="1640"/>
      <c r="DEM83" s="1640"/>
      <c r="DEN83" s="1640"/>
      <c r="DEO83" s="1640"/>
      <c r="DEP83" s="1640"/>
      <c r="DEQ83" s="1640"/>
      <c r="DER83" s="1640"/>
      <c r="DES83" s="1640"/>
      <c r="DET83" s="1640"/>
      <c r="DEU83" s="1640"/>
      <c r="DEV83" s="1640"/>
      <c r="DEW83" s="1640"/>
      <c r="DEX83" s="1640"/>
      <c r="DEY83" s="1640"/>
      <c r="DEZ83" s="1640"/>
      <c r="DFA83" s="1640"/>
      <c r="DFB83" s="1640"/>
      <c r="DFC83" s="1640"/>
      <c r="DFD83" s="1640"/>
      <c r="DFE83" s="1640"/>
      <c r="DFF83" s="1640"/>
      <c r="DFG83" s="1640"/>
      <c r="DFH83" s="1640"/>
      <c r="DFI83" s="1640"/>
      <c r="DFJ83" s="1640"/>
      <c r="DFK83" s="1640"/>
      <c r="DFL83" s="1640"/>
      <c r="DFM83" s="1640"/>
      <c r="DFN83" s="1640"/>
      <c r="DFO83" s="1640"/>
      <c r="DFP83" s="1640"/>
      <c r="DFQ83" s="1640"/>
      <c r="DFR83" s="1640"/>
      <c r="DFS83" s="1640"/>
      <c r="DFT83" s="1640"/>
      <c r="DFU83" s="1640"/>
      <c r="DFV83" s="1640"/>
      <c r="DFW83" s="1640"/>
      <c r="DFX83" s="1640"/>
      <c r="DFY83" s="1640"/>
      <c r="DFZ83" s="1640"/>
      <c r="DGA83" s="1640"/>
      <c r="DGB83" s="1640"/>
      <c r="DGC83" s="1640"/>
      <c r="DGD83" s="1640"/>
      <c r="DGE83" s="1640"/>
      <c r="DGF83" s="1640"/>
      <c r="DGG83" s="1640"/>
      <c r="DGH83" s="1640"/>
      <c r="DGI83" s="1640"/>
      <c r="DGJ83" s="1640"/>
      <c r="DGK83" s="1640"/>
      <c r="DGL83" s="1640"/>
      <c r="DGM83" s="1640"/>
      <c r="DGN83" s="1640"/>
      <c r="DGO83" s="1640"/>
      <c r="DGP83" s="1640"/>
      <c r="DGQ83" s="1640"/>
      <c r="DGR83" s="1640"/>
      <c r="DGS83" s="1640"/>
      <c r="DGT83" s="1640"/>
      <c r="DGU83" s="1640"/>
      <c r="DGV83" s="1640"/>
      <c r="DGW83" s="1640"/>
      <c r="DGX83" s="1640"/>
      <c r="DGY83" s="1640"/>
      <c r="DGZ83" s="1640"/>
      <c r="DHA83" s="1640"/>
      <c r="DHB83" s="1640"/>
      <c r="DHC83" s="1640"/>
      <c r="DHD83" s="1640"/>
      <c r="DHE83" s="1640"/>
      <c r="DHF83" s="1640"/>
      <c r="DHG83" s="1640"/>
      <c r="DHH83" s="1640"/>
      <c r="DHI83" s="1640"/>
      <c r="DHJ83" s="1640"/>
      <c r="DHK83" s="1640"/>
      <c r="DHL83" s="1640"/>
      <c r="DHM83" s="1640"/>
      <c r="DHN83" s="1640"/>
      <c r="DHO83" s="1640"/>
      <c r="DHP83" s="1640"/>
      <c r="DHQ83" s="1640"/>
      <c r="DHR83" s="1640"/>
      <c r="DHS83" s="1640"/>
      <c r="DHT83" s="1640"/>
      <c r="DHU83" s="1640"/>
      <c r="DHV83" s="1640"/>
      <c r="DHW83" s="1640"/>
      <c r="DHX83" s="1640"/>
      <c r="DHY83" s="1640"/>
      <c r="DHZ83" s="1640"/>
      <c r="DIA83" s="1640"/>
      <c r="DIB83" s="1640"/>
      <c r="DIC83" s="1640"/>
      <c r="DID83" s="1640"/>
      <c r="DIE83" s="1640"/>
      <c r="DIF83" s="1640"/>
      <c r="DIG83" s="1640"/>
      <c r="DIH83" s="1640"/>
      <c r="DII83" s="1640"/>
      <c r="DIJ83" s="1640"/>
      <c r="DIK83" s="1640"/>
      <c r="DIL83" s="1640"/>
      <c r="DIM83" s="1640"/>
      <c r="DIN83" s="1640"/>
      <c r="DIO83" s="1640"/>
      <c r="DIP83" s="1640"/>
      <c r="DIQ83" s="1640"/>
      <c r="DIR83" s="1640"/>
      <c r="DIS83" s="1640"/>
      <c r="DIT83" s="1640"/>
      <c r="DIU83" s="1640"/>
      <c r="DIV83" s="1640"/>
      <c r="DIW83" s="1640"/>
      <c r="DIX83" s="1640"/>
      <c r="DIY83" s="1640"/>
      <c r="DIZ83" s="1640"/>
      <c r="DJA83" s="1640"/>
      <c r="DJB83" s="1640"/>
      <c r="DJC83" s="1640"/>
      <c r="DJD83" s="1640"/>
      <c r="DJE83" s="1640"/>
      <c r="DJF83" s="1640"/>
      <c r="DJG83" s="1640"/>
      <c r="DJH83" s="1640"/>
      <c r="DJI83" s="1640"/>
      <c r="DJJ83" s="1640"/>
      <c r="DJK83" s="1640"/>
      <c r="DJL83" s="1640"/>
      <c r="DJM83" s="1640"/>
      <c r="DJN83" s="1640"/>
      <c r="DJO83" s="1640"/>
      <c r="DJP83" s="1640"/>
      <c r="DJQ83" s="1640"/>
      <c r="DJR83" s="1640"/>
      <c r="DJS83" s="1640"/>
      <c r="DJT83" s="1640"/>
      <c r="DJU83" s="1640"/>
      <c r="DJV83" s="1640"/>
      <c r="DJW83" s="1640"/>
      <c r="DJX83" s="1640"/>
      <c r="DJY83" s="1640"/>
      <c r="DJZ83" s="1640"/>
      <c r="DKA83" s="1640"/>
      <c r="DKB83" s="1640"/>
      <c r="DKC83" s="1640"/>
      <c r="DKD83" s="1640"/>
      <c r="DKE83" s="1640"/>
      <c r="DKF83" s="1640"/>
      <c r="DKG83" s="1640"/>
      <c r="DKH83" s="1640"/>
      <c r="DKI83" s="1640"/>
      <c r="DKJ83" s="1640"/>
      <c r="DKK83" s="1640"/>
      <c r="DKL83" s="1640"/>
      <c r="DKM83" s="1640"/>
      <c r="DKN83" s="1640"/>
      <c r="DKO83" s="1640"/>
      <c r="DKP83" s="1640"/>
      <c r="DKQ83" s="1640"/>
      <c r="DKR83" s="1640"/>
      <c r="DKS83" s="1640"/>
      <c r="DKT83" s="1640"/>
      <c r="DKU83" s="1640"/>
      <c r="DKV83" s="1640"/>
      <c r="DKW83" s="1640"/>
      <c r="DKX83" s="1640"/>
      <c r="DKY83" s="1640"/>
      <c r="DKZ83" s="1640"/>
      <c r="DLA83" s="1640"/>
      <c r="DLB83" s="1640"/>
      <c r="DLC83" s="1640"/>
      <c r="DLD83" s="1640"/>
      <c r="DLE83" s="1640"/>
      <c r="DLF83" s="1640"/>
      <c r="DLG83" s="1640"/>
      <c r="DLH83" s="1640"/>
      <c r="DLI83" s="1640"/>
      <c r="DLJ83" s="1640"/>
      <c r="DLK83" s="1640"/>
      <c r="DLL83" s="1640"/>
      <c r="DLM83" s="1640"/>
      <c r="DLN83" s="1640"/>
      <c r="DLO83" s="1640"/>
      <c r="DLP83" s="1640"/>
      <c r="DLQ83" s="1640"/>
      <c r="DLR83" s="1640"/>
      <c r="DLS83" s="1640"/>
      <c r="DLT83" s="1640"/>
      <c r="DLU83" s="1640"/>
      <c r="DLV83" s="1640"/>
      <c r="DLW83" s="1640"/>
      <c r="DLX83" s="1640"/>
      <c r="DLY83" s="1640"/>
      <c r="DLZ83" s="1640"/>
      <c r="DMA83" s="1640"/>
      <c r="DMB83" s="1640"/>
      <c r="DMC83" s="1640"/>
      <c r="DMD83" s="1640"/>
      <c r="DME83" s="1640"/>
      <c r="DMF83" s="1640"/>
      <c r="DMG83" s="1640"/>
      <c r="DMH83" s="1640"/>
      <c r="DMI83" s="1640"/>
      <c r="DMJ83" s="1640"/>
      <c r="DMK83" s="1640"/>
      <c r="DML83" s="1640"/>
      <c r="DMM83" s="1640"/>
      <c r="DMN83" s="1640"/>
      <c r="DMO83" s="1640"/>
      <c r="DMP83" s="1640"/>
      <c r="DMQ83" s="1640"/>
      <c r="DMR83" s="1640"/>
      <c r="DMS83" s="1640"/>
      <c r="DMT83" s="1640"/>
      <c r="DMU83" s="1640"/>
      <c r="DMV83" s="1640"/>
      <c r="DMW83" s="1640"/>
      <c r="DMX83" s="1640"/>
      <c r="DMY83" s="1640"/>
      <c r="DMZ83" s="1640"/>
      <c r="DNA83" s="1640"/>
      <c r="DNB83" s="1640"/>
      <c r="DNC83" s="1640"/>
      <c r="DND83" s="1640"/>
      <c r="DNE83" s="1640"/>
      <c r="DNF83" s="1640"/>
      <c r="DNG83" s="1640"/>
      <c r="DNH83" s="1640"/>
      <c r="DNI83" s="1640"/>
      <c r="DNJ83" s="1640"/>
      <c r="DNK83" s="1640"/>
      <c r="DNL83" s="1640"/>
      <c r="DNM83" s="1640"/>
      <c r="DNN83" s="1640"/>
      <c r="DNO83" s="1640"/>
      <c r="DNP83" s="1640"/>
      <c r="DNQ83" s="1640"/>
      <c r="DNR83" s="1640"/>
      <c r="DNS83" s="1640"/>
      <c r="DNT83" s="1640"/>
      <c r="DNU83" s="1640"/>
      <c r="DNV83" s="1640"/>
      <c r="DNW83" s="1640"/>
      <c r="DNX83" s="1640"/>
      <c r="DNY83" s="1640"/>
      <c r="DNZ83" s="1640"/>
      <c r="DOA83" s="1640"/>
      <c r="DOB83" s="1640"/>
      <c r="DOC83" s="1640"/>
      <c r="DOD83" s="1640"/>
      <c r="DOE83" s="1640"/>
      <c r="DOF83" s="1640"/>
      <c r="DOG83" s="1640"/>
      <c r="DOH83" s="1640"/>
      <c r="DOI83" s="1640"/>
      <c r="DOJ83" s="1640"/>
      <c r="DOK83" s="1640"/>
      <c r="DOL83" s="1640"/>
      <c r="DOM83" s="1640"/>
      <c r="DON83" s="1640"/>
      <c r="DOO83" s="1640"/>
      <c r="DOP83" s="1640"/>
      <c r="DOQ83" s="1640"/>
      <c r="DOR83" s="1640"/>
      <c r="DOS83" s="1640"/>
      <c r="DOT83" s="1640"/>
      <c r="DOU83" s="1640"/>
      <c r="DOV83" s="1640"/>
      <c r="DOW83" s="1640"/>
      <c r="DOX83" s="1640"/>
      <c r="DOY83" s="1640"/>
      <c r="DOZ83" s="1640"/>
      <c r="DPA83" s="1640"/>
      <c r="DPB83" s="1640"/>
      <c r="DPC83" s="1640"/>
      <c r="DPD83" s="1640"/>
      <c r="DPE83" s="1640"/>
      <c r="DPF83" s="1640"/>
      <c r="DPG83" s="1640"/>
      <c r="DPH83" s="1640"/>
      <c r="DPI83" s="1640"/>
      <c r="DPJ83" s="1640"/>
      <c r="DPK83" s="1640"/>
      <c r="DPL83" s="1640"/>
      <c r="DPM83" s="1640"/>
      <c r="DPN83" s="1640"/>
      <c r="DPO83" s="1640"/>
      <c r="DPP83" s="1640"/>
      <c r="DPQ83" s="1640"/>
      <c r="DPR83" s="1640"/>
      <c r="DPS83" s="1640"/>
      <c r="DPT83" s="1640"/>
      <c r="DPU83" s="1640"/>
      <c r="DPV83" s="1640"/>
      <c r="DPW83" s="1640"/>
      <c r="DPX83" s="1640"/>
      <c r="DPY83" s="1640"/>
      <c r="DPZ83" s="1640"/>
      <c r="DQA83" s="1640"/>
      <c r="DQB83" s="1640"/>
      <c r="DQC83" s="1640"/>
      <c r="DQD83" s="1640"/>
      <c r="DQE83" s="1640"/>
      <c r="DQF83" s="1640"/>
      <c r="DQG83" s="1640"/>
      <c r="DQH83" s="1640"/>
      <c r="DQI83" s="1640"/>
      <c r="DQJ83" s="1640"/>
      <c r="DQK83" s="1640"/>
      <c r="DQL83" s="1640"/>
      <c r="DQM83" s="1640"/>
      <c r="DQN83" s="1640"/>
      <c r="DQO83" s="1640"/>
      <c r="DQP83" s="1640"/>
      <c r="DQQ83" s="1640"/>
      <c r="DQR83" s="1640"/>
      <c r="DQS83" s="1640"/>
      <c r="DQT83" s="1640"/>
      <c r="DQU83" s="1640"/>
      <c r="DQV83" s="1640"/>
      <c r="DQW83" s="1640"/>
      <c r="DQX83" s="1640"/>
      <c r="DQY83" s="1640"/>
      <c r="DQZ83" s="1640"/>
      <c r="DRA83" s="1640"/>
      <c r="DRB83" s="1640"/>
      <c r="DRC83" s="1640"/>
      <c r="DRD83" s="1640"/>
      <c r="DRE83" s="1640"/>
      <c r="DRF83" s="1640"/>
      <c r="DRG83" s="1640"/>
      <c r="DRH83" s="1640"/>
      <c r="DRI83" s="1640"/>
      <c r="DRJ83" s="1640"/>
      <c r="DRK83" s="1640"/>
      <c r="DRL83" s="1640"/>
      <c r="DRM83" s="1640"/>
      <c r="DRN83" s="1640"/>
      <c r="DRO83" s="1640"/>
      <c r="DRP83" s="1640"/>
      <c r="DRQ83" s="1640"/>
      <c r="DRR83" s="1640"/>
      <c r="DRS83" s="1640"/>
      <c r="DRT83" s="1640"/>
      <c r="DRU83" s="1640"/>
      <c r="DRV83" s="1640"/>
      <c r="DRW83" s="1640"/>
      <c r="DRX83" s="1640"/>
      <c r="DRY83" s="1640"/>
      <c r="DRZ83" s="1640"/>
      <c r="DSA83" s="1640"/>
      <c r="DSB83" s="1640"/>
      <c r="DSC83" s="1640"/>
      <c r="DSD83" s="1640"/>
      <c r="DSE83" s="1640"/>
      <c r="DSF83" s="1640"/>
      <c r="DSG83" s="1640"/>
      <c r="DSH83" s="1640"/>
      <c r="DSI83" s="1640"/>
      <c r="DSJ83" s="1640"/>
      <c r="DSK83" s="1640"/>
      <c r="DSL83" s="1640"/>
      <c r="DSM83" s="1640"/>
      <c r="DSN83" s="1640"/>
      <c r="DSO83" s="1640"/>
      <c r="DSP83" s="1640"/>
      <c r="DSQ83" s="1640"/>
      <c r="DSR83" s="1640"/>
      <c r="DSS83" s="1640"/>
      <c r="DST83" s="1640"/>
      <c r="DSU83" s="1640"/>
      <c r="DSV83" s="1640"/>
      <c r="DSW83" s="1640"/>
      <c r="DSX83" s="1640"/>
      <c r="DSY83" s="1640"/>
      <c r="DSZ83" s="1640"/>
      <c r="DTA83" s="1640"/>
      <c r="DTB83" s="1640"/>
      <c r="DTC83" s="1640"/>
      <c r="DTD83" s="1640"/>
      <c r="DTE83" s="1640"/>
      <c r="DTF83" s="1640"/>
      <c r="DTG83" s="1640"/>
      <c r="DTH83" s="1640"/>
      <c r="DTI83" s="1640"/>
      <c r="DTJ83" s="1640"/>
      <c r="DTK83" s="1640"/>
      <c r="DTL83" s="1640"/>
      <c r="DTM83" s="1640"/>
      <c r="DTN83" s="1640"/>
      <c r="DTO83" s="1640"/>
      <c r="DTP83" s="1640"/>
      <c r="DTQ83" s="1640"/>
      <c r="DTR83" s="1640"/>
      <c r="DTS83" s="1640"/>
      <c r="DTT83" s="1640"/>
      <c r="DTU83" s="1640"/>
      <c r="DTV83" s="1640"/>
      <c r="DTW83" s="1640"/>
      <c r="DTX83" s="1640"/>
      <c r="DTY83" s="1640"/>
      <c r="DTZ83" s="1640"/>
      <c r="DUA83" s="1640"/>
      <c r="DUB83" s="1640"/>
      <c r="DUC83" s="1640"/>
      <c r="DUD83" s="1640"/>
      <c r="DUE83" s="1640"/>
      <c r="DUF83" s="1640"/>
      <c r="DUG83" s="1640"/>
      <c r="DUH83" s="1640"/>
      <c r="DUI83" s="1640"/>
      <c r="DUJ83" s="1640"/>
      <c r="DUK83" s="1640"/>
      <c r="DUL83" s="1640"/>
      <c r="DUM83" s="1640"/>
      <c r="DUN83" s="1640"/>
      <c r="DUO83" s="1640"/>
      <c r="DUP83" s="1640"/>
      <c r="DUQ83" s="1640"/>
      <c r="DUR83" s="1640"/>
      <c r="DUS83" s="1640"/>
      <c r="DUT83" s="1640"/>
      <c r="DUU83" s="1640"/>
      <c r="DUV83" s="1640"/>
      <c r="DUW83" s="1640"/>
      <c r="DUX83" s="1640"/>
      <c r="DUY83" s="1640"/>
      <c r="DUZ83" s="1640"/>
      <c r="DVA83" s="1640"/>
      <c r="DVB83" s="1640"/>
      <c r="DVC83" s="1640"/>
      <c r="DVD83" s="1640"/>
      <c r="DVE83" s="1640"/>
      <c r="DVF83" s="1640"/>
      <c r="DVG83" s="1640"/>
      <c r="DVH83" s="1640"/>
      <c r="DVI83" s="1640"/>
      <c r="DVJ83" s="1640"/>
      <c r="DVK83" s="1640"/>
      <c r="DVL83" s="1640"/>
      <c r="DVM83" s="1640"/>
      <c r="DVN83" s="1640"/>
      <c r="DVO83" s="1640"/>
      <c r="DVP83" s="1640"/>
      <c r="DVQ83" s="1640"/>
      <c r="DVR83" s="1640"/>
      <c r="DVS83" s="1640"/>
      <c r="DVT83" s="1640"/>
      <c r="DVU83" s="1640"/>
      <c r="DVV83" s="1640"/>
      <c r="DVW83" s="1640"/>
      <c r="DVX83" s="1640"/>
      <c r="DVY83" s="1640"/>
      <c r="DVZ83" s="1640"/>
      <c r="DWA83" s="1640"/>
      <c r="DWB83" s="1640"/>
      <c r="DWC83" s="1640"/>
      <c r="DWD83" s="1640"/>
      <c r="DWE83" s="1640"/>
      <c r="DWF83" s="1640"/>
      <c r="DWG83" s="1640"/>
      <c r="DWH83" s="1640"/>
      <c r="DWI83" s="1640"/>
      <c r="DWJ83" s="1640"/>
      <c r="DWK83" s="1640"/>
      <c r="DWL83" s="1640"/>
      <c r="DWM83" s="1640"/>
      <c r="DWN83" s="1640"/>
      <c r="DWO83" s="1640"/>
      <c r="DWP83" s="1640"/>
      <c r="DWQ83" s="1640"/>
      <c r="DWR83" s="1640"/>
      <c r="DWS83" s="1640"/>
      <c r="DWT83" s="1640"/>
      <c r="DWU83" s="1640"/>
      <c r="DWV83" s="1640"/>
      <c r="DWW83" s="1640"/>
      <c r="DWX83" s="1640"/>
      <c r="DWY83" s="1640"/>
      <c r="DWZ83" s="1640"/>
      <c r="DXA83" s="1640"/>
      <c r="DXB83" s="1640"/>
      <c r="DXC83" s="1640"/>
      <c r="DXD83" s="1640"/>
      <c r="DXE83" s="1640"/>
      <c r="DXF83" s="1640"/>
      <c r="DXG83" s="1640"/>
      <c r="DXH83" s="1640"/>
      <c r="DXI83" s="1640"/>
      <c r="DXJ83" s="1640"/>
      <c r="DXK83" s="1640"/>
      <c r="DXL83" s="1640"/>
      <c r="DXM83" s="1640"/>
      <c r="DXN83" s="1640"/>
      <c r="DXO83" s="1640"/>
      <c r="DXP83" s="1640"/>
      <c r="DXQ83" s="1640"/>
      <c r="DXR83" s="1640"/>
      <c r="DXS83" s="1640"/>
      <c r="DXT83" s="1640"/>
      <c r="DXU83" s="1640"/>
      <c r="DXV83" s="1640"/>
      <c r="DXW83" s="1640"/>
      <c r="DXX83" s="1640"/>
      <c r="DXY83" s="1640"/>
      <c r="DXZ83" s="1640"/>
      <c r="DYA83" s="1640"/>
      <c r="DYB83" s="1640"/>
      <c r="DYC83" s="1640"/>
      <c r="DYD83" s="1640"/>
      <c r="DYE83" s="1640"/>
      <c r="DYF83" s="1640"/>
      <c r="DYG83" s="1640"/>
      <c r="DYH83" s="1640"/>
      <c r="DYI83" s="1640"/>
      <c r="DYJ83" s="1640"/>
      <c r="DYK83" s="1640"/>
      <c r="DYL83" s="1640"/>
      <c r="DYM83" s="1640"/>
      <c r="DYN83" s="1640"/>
      <c r="DYO83" s="1640"/>
      <c r="DYP83" s="1640"/>
      <c r="DYQ83" s="1640"/>
      <c r="DYR83" s="1640"/>
      <c r="DYS83" s="1640"/>
      <c r="DYT83" s="1640"/>
      <c r="DYU83" s="1640"/>
      <c r="DYV83" s="1640"/>
      <c r="DYW83" s="1640"/>
      <c r="DYX83" s="1640"/>
      <c r="DYY83" s="1640"/>
      <c r="DYZ83" s="1640"/>
      <c r="DZA83" s="1640"/>
      <c r="DZB83" s="1640"/>
      <c r="DZC83" s="1640"/>
      <c r="DZD83" s="1640"/>
      <c r="DZE83" s="1640"/>
      <c r="DZF83" s="1640"/>
      <c r="DZG83" s="1640"/>
      <c r="DZH83" s="1640"/>
      <c r="DZI83" s="1640"/>
      <c r="DZJ83" s="1640"/>
      <c r="DZK83" s="1640"/>
      <c r="DZL83" s="1640"/>
      <c r="DZM83" s="1640"/>
      <c r="DZN83" s="1640"/>
      <c r="DZO83" s="1640"/>
      <c r="DZP83" s="1640"/>
      <c r="DZQ83" s="1640"/>
      <c r="DZR83" s="1640"/>
      <c r="DZS83" s="1640"/>
      <c r="DZT83" s="1640"/>
      <c r="DZU83" s="1640"/>
      <c r="DZV83" s="1640"/>
      <c r="DZW83" s="1640"/>
      <c r="DZX83" s="1640"/>
      <c r="DZY83" s="1640"/>
      <c r="DZZ83" s="1640"/>
      <c r="EAA83" s="1640"/>
      <c r="EAB83" s="1640"/>
      <c r="EAC83" s="1640"/>
      <c r="EAD83" s="1640"/>
      <c r="EAE83" s="1640"/>
      <c r="EAF83" s="1640"/>
      <c r="EAG83" s="1640"/>
      <c r="EAH83" s="1640"/>
      <c r="EAI83" s="1640"/>
      <c r="EAJ83" s="1640"/>
      <c r="EAK83" s="1640"/>
      <c r="EAL83" s="1640"/>
      <c r="EAM83" s="1640"/>
      <c r="EAN83" s="1640"/>
      <c r="EAO83" s="1640"/>
      <c r="EAP83" s="1640"/>
      <c r="EAQ83" s="1640"/>
      <c r="EAR83" s="1640"/>
      <c r="EAS83" s="1640"/>
      <c r="EAT83" s="1640"/>
      <c r="EAU83" s="1640"/>
      <c r="EAV83" s="1640"/>
      <c r="EAW83" s="1640"/>
      <c r="EAX83" s="1640"/>
      <c r="EAY83" s="1640"/>
      <c r="EAZ83" s="1640"/>
      <c r="EBA83" s="1640"/>
      <c r="EBB83" s="1640"/>
      <c r="EBC83" s="1640"/>
      <c r="EBD83" s="1640"/>
      <c r="EBE83" s="1640"/>
      <c r="EBF83" s="1640"/>
      <c r="EBG83" s="1640"/>
      <c r="EBH83" s="1640"/>
      <c r="EBI83" s="1640"/>
      <c r="EBJ83" s="1640"/>
      <c r="EBK83" s="1640"/>
      <c r="EBL83" s="1640"/>
      <c r="EBM83" s="1640"/>
      <c r="EBN83" s="1640"/>
      <c r="EBO83" s="1640"/>
      <c r="EBP83" s="1640"/>
      <c r="EBQ83" s="1640"/>
      <c r="EBR83" s="1640"/>
      <c r="EBS83" s="1640"/>
      <c r="EBT83" s="1640"/>
      <c r="EBU83" s="1640"/>
      <c r="EBV83" s="1640"/>
      <c r="EBW83" s="1640"/>
      <c r="EBX83" s="1640"/>
      <c r="EBY83" s="1640"/>
      <c r="EBZ83" s="1640"/>
      <c r="ECA83" s="1640"/>
      <c r="ECB83" s="1640"/>
      <c r="ECC83" s="1640"/>
      <c r="ECD83" s="1640"/>
      <c r="ECE83" s="1640"/>
      <c r="ECF83" s="1640"/>
      <c r="ECG83" s="1640"/>
      <c r="ECH83" s="1640"/>
      <c r="ECI83" s="1640"/>
      <c r="ECJ83" s="1640"/>
      <c r="ECK83" s="1640"/>
      <c r="ECL83" s="1640"/>
      <c r="ECM83" s="1640"/>
      <c r="ECN83" s="1640"/>
      <c r="ECO83" s="1640"/>
      <c r="ECP83" s="1640"/>
      <c r="ECQ83" s="1640"/>
      <c r="ECR83" s="1640"/>
      <c r="ECS83" s="1640"/>
      <c r="ECT83" s="1640"/>
      <c r="ECU83" s="1640"/>
      <c r="ECV83" s="1640"/>
      <c r="ECW83" s="1640"/>
      <c r="ECX83" s="1640"/>
      <c r="ECY83" s="1640"/>
      <c r="ECZ83" s="1640"/>
      <c r="EDA83" s="1640"/>
      <c r="EDB83" s="1640"/>
      <c r="EDC83" s="1640"/>
      <c r="EDD83" s="1640"/>
      <c r="EDE83" s="1640"/>
      <c r="EDF83" s="1640"/>
      <c r="EDG83" s="1640"/>
      <c r="EDH83" s="1640"/>
      <c r="EDI83" s="1640"/>
      <c r="EDJ83" s="1640"/>
      <c r="EDK83" s="1640"/>
      <c r="EDL83" s="1640"/>
      <c r="EDM83" s="1640"/>
      <c r="EDN83" s="1640"/>
      <c r="EDO83" s="1640"/>
      <c r="EDP83" s="1640"/>
      <c r="EDQ83" s="1640"/>
      <c r="EDR83" s="1640"/>
      <c r="EDS83" s="1640"/>
      <c r="EDT83" s="1640"/>
      <c r="EDU83" s="1640"/>
      <c r="EDV83" s="1640"/>
      <c r="EDW83" s="1640"/>
      <c r="EDX83" s="1640"/>
      <c r="EDY83" s="1640"/>
      <c r="EDZ83" s="1640"/>
      <c r="EEA83" s="1640"/>
      <c r="EEB83" s="1640"/>
      <c r="EEC83" s="1640"/>
      <c r="EED83" s="1640"/>
      <c r="EEE83" s="1640"/>
      <c r="EEF83" s="1640"/>
      <c r="EEG83" s="1640"/>
      <c r="EEH83" s="1640"/>
      <c r="EEI83" s="1640"/>
      <c r="EEJ83" s="1640"/>
      <c r="EEK83" s="1640"/>
      <c r="EEL83" s="1640"/>
      <c r="EEM83" s="1640"/>
      <c r="EEN83" s="1640"/>
      <c r="EEO83" s="1640"/>
      <c r="EEP83" s="1640"/>
      <c r="EEQ83" s="1640"/>
      <c r="EER83" s="1640"/>
      <c r="EES83" s="1640"/>
      <c r="EET83" s="1640"/>
      <c r="EEU83" s="1640"/>
      <c r="EEV83" s="1640"/>
      <c r="EEW83" s="1640"/>
      <c r="EEX83" s="1640"/>
      <c r="EEY83" s="1640"/>
      <c r="EEZ83" s="1640"/>
      <c r="EFA83" s="1640"/>
      <c r="EFB83" s="1640"/>
      <c r="EFC83" s="1640"/>
      <c r="EFD83" s="1640"/>
      <c r="EFE83" s="1640"/>
      <c r="EFF83" s="1640"/>
      <c r="EFG83" s="1640"/>
      <c r="EFH83" s="1640"/>
      <c r="EFI83" s="1640"/>
      <c r="EFJ83" s="1640"/>
      <c r="EFK83" s="1640"/>
      <c r="EFL83" s="1640"/>
      <c r="EFM83" s="1640"/>
      <c r="EFN83" s="1640"/>
      <c r="EFO83" s="1640"/>
      <c r="EFP83" s="1640"/>
      <c r="EFQ83" s="1640"/>
      <c r="EFR83" s="1640"/>
      <c r="EFS83" s="1640"/>
      <c r="EFT83" s="1640"/>
      <c r="EFU83" s="1640"/>
      <c r="EFV83" s="1640"/>
      <c r="EFW83" s="1640"/>
      <c r="EFX83" s="1640"/>
      <c r="EFY83" s="1640"/>
      <c r="EFZ83" s="1640"/>
      <c r="EGA83" s="1640"/>
      <c r="EGB83" s="1640"/>
      <c r="EGC83" s="1640"/>
      <c r="EGD83" s="1640"/>
      <c r="EGE83" s="1640"/>
      <c r="EGF83" s="1640"/>
      <c r="EGG83" s="1640"/>
      <c r="EGH83" s="1640"/>
      <c r="EGI83" s="1640"/>
      <c r="EGJ83" s="1640"/>
      <c r="EGK83" s="1640"/>
      <c r="EGL83" s="1640"/>
      <c r="EGM83" s="1640"/>
      <c r="EGN83" s="1640"/>
      <c r="EGO83" s="1640"/>
      <c r="EGP83" s="1640"/>
      <c r="EGQ83" s="1640"/>
      <c r="EGR83" s="1640"/>
      <c r="EGS83" s="1640"/>
      <c r="EGT83" s="1640"/>
      <c r="EGU83" s="1640"/>
      <c r="EGV83" s="1640"/>
      <c r="EGW83" s="1640"/>
      <c r="EGX83" s="1640"/>
      <c r="EGY83" s="1640"/>
      <c r="EGZ83" s="1640"/>
      <c r="EHA83" s="1640"/>
      <c r="EHB83" s="1640"/>
      <c r="EHC83" s="1640"/>
      <c r="EHD83" s="1640"/>
      <c r="EHE83" s="1640"/>
      <c r="EHF83" s="1640"/>
      <c r="EHG83" s="1640"/>
      <c r="EHH83" s="1640"/>
      <c r="EHI83" s="1640"/>
      <c r="EHJ83" s="1640"/>
      <c r="EHK83" s="1640"/>
      <c r="EHL83" s="1640"/>
      <c r="EHM83" s="1640"/>
      <c r="EHN83" s="1640"/>
      <c r="EHO83" s="1640"/>
      <c r="EHP83" s="1640"/>
      <c r="EHQ83" s="1640"/>
      <c r="EHR83" s="1640"/>
      <c r="EHS83" s="1640"/>
      <c r="EHT83" s="1640"/>
      <c r="EHU83" s="1640"/>
      <c r="EHV83" s="1640"/>
      <c r="EHW83" s="1640"/>
      <c r="EHX83" s="1640"/>
      <c r="EHY83" s="1640"/>
      <c r="EHZ83" s="1640"/>
      <c r="EIA83" s="1640"/>
      <c r="EIB83" s="1640"/>
      <c r="EIC83" s="1640"/>
      <c r="EID83" s="1640"/>
      <c r="EIE83" s="1640"/>
      <c r="EIF83" s="1640"/>
      <c r="EIG83" s="1640"/>
      <c r="EIH83" s="1640"/>
      <c r="EII83" s="1640"/>
      <c r="EIJ83" s="1640"/>
      <c r="EIK83" s="1640"/>
      <c r="EIL83" s="1640"/>
      <c r="EIM83" s="1640"/>
      <c r="EIN83" s="1640"/>
      <c r="EIO83" s="1640"/>
      <c r="EIP83" s="1640"/>
      <c r="EIQ83" s="1640"/>
      <c r="EIR83" s="1640"/>
      <c r="EIS83" s="1640"/>
      <c r="EIT83" s="1640"/>
      <c r="EIU83" s="1640"/>
      <c r="EIV83" s="1640"/>
      <c r="EIW83" s="1640"/>
      <c r="EIX83" s="1640"/>
      <c r="EIY83" s="1640"/>
      <c r="EIZ83" s="1640"/>
      <c r="EJA83" s="1640"/>
      <c r="EJB83" s="1640"/>
      <c r="EJC83" s="1640"/>
      <c r="EJD83" s="1640"/>
      <c r="EJE83" s="1640"/>
      <c r="EJF83" s="1640"/>
      <c r="EJG83" s="1640"/>
      <c r="EJH83" s="1640"/>
      <c r="EJI83" s="1640"/>
      <c r="EJJ83" s="1640"/>
      <c r="EJK83" s="1640"/>
      <c r="EJL83" s="1640"/>
      <c r="EJM83" s="1640"/>
      <c r="EJN83" s="1640"/>
      <c r="EJO83" s="1640"/>
      <c r="EJP83" s="1640"/>
      <c r="EJQ83" s="1640"/>
      <c r="EJR83" s="1640"/>
      <c r="EJS83" s="1640"/>
      <c r="EJT83" s="1640"/>
      <c r="EJU83" s="1640"/>
      <c r="EJV83" s="1640"/>
      <c r="EJW83" s="1640"/>
      <c r="EJX83" s="1640"/>
      <c r="EJY83" s="1640"/>
      <c r="EJZ83" s="1640"/>
      <c r="EKA83" s="1640"/>
      <c r="EKB83" s="1640"/>
      <c r="EKC83" s="1640"/>
      <c r="EKD83" s="1640"/>
      <c r="EKE83" s="1640"/>
      <c r="EKF83" s="1640"/>
      <c r="EKG83" s="1640"/>
      <c r="EKH83" s="1640"/>
      <c r="EKI83" s="1640"/>
      <c r="EKJ83" s="1640"/>
      <c r="EKK83" s="1640"/>
      <c r="EKL83" s="1640"/>
      <c r="EKM83" s="1640"/>
      <c r="EKN83" s="1640"/>
      <c r="EKO83" s="1640"/>
      <c r="EKP83" s="1640"/>
      <c r="EKQ83" s="1640"/>
      <c r="EKR83" s="1640"/>
      <c r="EKS83" s="1640"/>
      <c r="EKT83" s="1640"/>
      <c r="EKU83" s="1640"/>
      <c r="EKV83" s="1640"/>
      <c r="EKW83" s="1640"/>
      <c r="EKX83" s="1640"/>
      <c r="EKY83" s="1640"/>
      <c r="EKZ83" s="1640"/>
      <c r="ELA83" s="1640"/>
      <c r="ELB83" s="1640"/>
      <c r="ELC83" s="1640"/>
      <c r="ELD83" s="1640"/>
      <c r="ELE83" s="1640"/>
      <c r="ELF83" s="1640"/>
      <c r="ELG83" s="1640"/>
      <c r="ELH83" s="1640"/>
      <c r="ELI83" s="1640"/>
      <c r="ELJ83" s="1640"/>
      <c r="ELK83" s="1640"/>
      <c r="ELL83" s="1640"/>
      <c r="ELM83" s="1640"/>
      <c r="ELN83" s="1640"/>
      <c r="ELO83" s="1640"/>
      <c r="ELP83" s="1640"/>
      <c r="ELQ83" s="1640"/>
      <c r="ELR83" s="1640"/>
      <c r="ELS83" s="1640"/>
      <c r="ELT83" s="1640"/>
      <c r="ELU83" s="1640"/>
      <c r="ELV83" s="1640"/>
      <c r="ELW83" s="1640"/>
      <c r="ELX83" s="1640"/>
      <c r="ELY83" s="1640"/>
      <c r="ELZ83" s="1640"/>
      <c r="EMA83" s="1640"/>
      <c r="EMB83" s="1640"/>
      <c r="EMC83" s="1640"/>
      <c r="EMD83" s="1640"/>
      <c r="EME83" s="1640"/>
      <c r="EMF83" s="1640"/>
      <c r="EMG83" s="1640"/>
      <c r="EMH83" s="1640"/>
      <c r="EMI83" s="1640"/>
      <c r="EMJ83" s="1640"/>
      <c r="EMK83" s="1640"/>
      <c r="EML83" s="1640"/>
      <c r="EMM83" s="1640"/>
      <c r="EMN83" s="1640"/>
      <c r="EMO83" s="1640"/>
      <c r="EMP83" s="1640"/>
      <c r="EMQ83" s="1640"/>
      <c r="EMR83" s="1640"/>
      <c r="EMS83" s="1640"/>
      <c r="EMT83" s="1640"/>
      <c r="EMU83" s="1640"/>
      <c r="EMV83" s="1640"/>
      <c r="EMW83" s="1640"/>
      <c r="EMX83" s="1640"/>
      <c r="EMY83" s="1640"/>
      <c r="EMZ83" s="1640"/>
      <c r="ENA83" s="1640"/>
      <c r="ENB83" s="1640"/>
      <c r="ENC83" s="1640"/>
      <c r="END83" s="1640"/>
      <c r="ENE83" s="1640"/>
      <c r="ENF83" s="1640"/>
      <c r="ENG83" s="1640"/>
      <c r="ENH83" s="1640"/>
      <c r="ENI83" s="1640"/>
      <c r="ENJ83" s="1640"/>
      <c r="ENK83" s="1640"/>
      <c r="ENL83" s="1640"/>
      <c r="ENM83" s="1640"/>
      <c r="ENN83" s="1640"/>
      <c r="ENO83" s="1640"/>
      <c r="ENP83" s="1640"/>
      <c r="ENQ83" s="1640"/>
      <c r="ENR83" s="1640"/>
      <c r="ENS83" s="1640"/>
      <c r="ENT83" s="1640"/>
      <c r="ENU83" s="1640"/>
      <c r="ENV83" s="1640"/>
      <c r="ENW83" s="1640"/>
      <c r="ENX83" s="1640"/>
      <c r="ENY83" s="1640"/>
      <c r="ENZ83" s="1640"/>
      <c r="EOA83" s="1640"/>
      <c r="EOB83" s="1640"/>
      <c r="EOC83" s="1640"/>
      <c r="EOD83" s="1640"/>
      <c r="EOE83" s="1640"/>
      <c r="EOF83" s="1640"/>
      <c r="EOG83" s="1640"/>
      <c r="EOH83" s="1640"/>
      <c r="EOI83" s="1640"/>
      <c r="EOJ83" s="1640"/>
      <c r="EOK83" s="1640"/>
      <c r="EOL83" s="1640"/>
      <c r="EOM83" s="1640"/>
      <c r="EON83" s="1640"/>
      <c r="EOO83" s="1640"/>
      <c r="EOP83" s="1640"/>
      <c r="EOQ83" s="1640"/>
      <c r="EOR83" s="1640"/>
      <c r="EOS83" s="1640"/>
      <c r="EOT83" s="1640"/>
      <c r="EOU83" s="1640"/>
      <c r="EOV83" s="1640"/>
      <c r="EOW83" s="1640"/>
      <c r="EOX83" s="1640"/>
      <c r="EOY83" s="1640"/>
      <c r="EOZ83" s="1640"/>
      <c r="EPA83" s="1640"/>
      <c r="EPB83" s="1640"/>
      <c r="EPC83" s="1640"/>
      <c r="EPD83" s="1640"/>
      <c r="EPE83" s="1640"/>
      <c r="EPF83" s="1640"/>
      <c r="EPG83" s="1640"/>
      <c r="EPH83" s="1640"/>
      <c r="EPI83" s="1640"/>
      <c r="EPJ83" s="1640"/>
      <c r="EPK83" s="1640"/>
      <c r="EPL83" s="1640"/>
      <c r="EPM83" s="1640"/>
      <c r="EPN83" s="1640"/>
      <c r="EPO83" s="1640"/>
      <c r="EPP83" s="1640"/>
      <c r="EPQ83" s="1640"/>
      <c r="EPR83" s="1640"/>
      <c r="EPS83" s="1640"/>
      <c r="EPT83" s="1640"/>
      <c r="EPU83" s="1640"/>
      <c r="EPV83" s="1640"/>
      <c r="EPW83" s="1640"/>
      <c r="EPX83" s="1640"/>
      <c r="EPY83" s="1640"/>
      <c r="EPZ83" s="1640"/>
      <c r="EQA83" s="1640"/>
      <c r="EQB83" s="1640"/>
      <c r="EQC83" s="1640"/>
      <c r="EQD83" s="1640"/>
      <c r="EQE83" s="1640"/>
      <c r="EQF83" s="1640"/>
      <c r="EQG83" s="1640"/>
      <c r="EQH83" s="1640"/>
      <c r="EQI83" s="1640"/>
      <c r="EQJ83" s="1640"/>
      <c r="EQK83" s="1640"/>
      <c r="EQL83" s="1640"/>
      <c r="EQM83" s="1640"/>
      <c r="EQN83" s="1640"/>
      <c r="EQO83" s="1640"/>
      <c r="EQP83" s="1640"/>
      <c r="EQQ83" s="1640"/>
      <c r="EQR83" s="1640"/>
      <c r="EQS83" s="1640"/>
      <c r="EQT83" s="1640"/>
      <c r="EQU83" s="1640"/>
      <c r="EQV83" s="1640"/>
      <c r="EQW83" s="1640"/>
      <c r="EQX83" s="1640"/>
      <c r="EQY83" s="1640"/>
      <c r="EQZ83" s="1640"/>
      <c r="ERA83" s="1640"/>
      <c r="ERB83" s="1640"/>
      <c r="ERC83" s="1640"/>
      <c r="ERD83" s="1640"/>
      <c r="ERE83" s="1640"/>
      <c r="ERF83" s="1640"/>
      <c r="ERG83" s="1640"/>
      <c r="ERH83" s="1640"/>
      <c r="ERI83" s="1640"/>
      <c r="ERJ83" s="1640"/>
      <c r="ERK83" s="1640"/>
      <c r="ERL83" s="1640"/>
      <c r="ERM83" s="1640"/>
      <c r="ERN83" s="1640"/>
      <c r="ERO83" s="1640"/>
      <c r="ERP83" s="1640"/>
      <c r="ERQ83" s="1640"/>
      <c r="ERR83" s="1640"/>
      <c r="ERS83" s="1640"/>
      <c r="ERT83" s="1640"/>
      <c r="ERU83" s="1640"/>
      <c r="ERV83" s="1640"/>
      <c r="ERW83" s="1640"/>
      <c r="ERX83" s="1640"/>
      <c r="ERY83" s="1640"/>
      <c r="ERZ83" s="1640"/>
      <c r="ESA83" s="1640"/>
      <c r="ESB83" s="1640"/>
      <c r="ESC83" s="1640"/>
      <c r="ESD83" s="1640"/>
      <c r="ESE83" s="1640"/>
      <c r="ESF83" s="1640"/>
      <c r="ESG83" s="1640"/>
      <c r="ESH83" s="1640"/>
      <c r="ESI83" s="1640"/>
      <c r="ESJ83" s="1640"/>
      <c r="ESK83" s="1640"/>
      <c r="ESL83" s="1640"/>
      <c r="ESM83" s="1640"/>
      <c r="ESN83" s="1640"/>
      <c r="ESO83" s="1640"/>
      <c r="ESP83" s="1640"/>
      <c r="ESQ83" s="1640"/>
      <c r="ESR83" s="1640"/>
      <c r="ESS83" s="1640"/>
      <c r="EST83" s="1640"/>
      <c r="ESU83" s="1640"/>
      <c r="ESV83" s="1640"/>
      <c r="ESW83" s="1640"/>
      <c r="ESX83" s="1640"/>
      <c r="ESY83" s="1640"/>
      <c r="ESZ83" s="1640"/>
      <c r="ETA83" s="1640"/>
      <c r="ETB83" s="1640"/>
      <c r="ETC83" s="1640"/>
      <c r="ETD83" s="1640"/>
      <c r="ETE83" s="1640"/>
      <c r="ETF83" s="1640"/>
      <c r="ETG83" s="1640"/>
      <c r="ETH83" s="1640"/>
      <c r="ETI83" s="1640"/>
      <c r="ETJ83" s="1640"/>
      <c r="ETK83" s="1640"/>
      <c r="ETL83" s="1640"/>
      <c r="ETM83" s="1640"/>
      <c r="ETN83" s="1640"/>
      <c r="ETO83" s="1640"/>
      <c r="ETP83" s="1640"/>
      <c r="ETQ83" s="1640"/>
      <c r="ETR83" s="1640"/>
      <c r="ETS83" s="1640"/>
      <c r="ETT83" s="1640"/>
      <c r="ETU83" s="1640"/>
      <c r="ETV83" s="1640"/>
      <c r="ETW83" s="1640"/>
      <c r="ETX83" s="1640"/>
      <c r="ETY83" s="1640"/>
      <c r="ETZ83" s="1640"/>
      <c r="EUA83" s="1640"/>
      <c r="EUB83" s="1640"/>
      <c r="EUC83" s="1640"/>
      <c r="EUD83" s="1640"/>
      <c r="EUE83" s="1640"/>
      <c r="EUF83" s="1640"/>
      <c r="EUG83" s="1640"/>
      <c r="EUH83" s="1640"/>
      <c r="EUI83" s="1640"/>
      <c r="EUJ83" s="1640"/>
      <c r="EUK83" s="1640"/>
      <c r="EUL83" s="1640"/>
      <c r="EUM83" s="1640"/>
      <c r="EUN83" s="1640"/>
      <c r="EUO83" s="1640"/>
      <c r="EUP83" s="1640"/>
      <c r="EUQ83" s="1640"/>
      <c r="EUR83" s="1640"/>
      <c r="EUS83" s="1640"/>
      <c r="EUT83" s="1640"/>
      <c r="EUU83" s="1640"/>
      <c r="EUV83" s="1640"/>
      <c r="EUW83" s="1640"/>
      <c r="EUX83" s="1640"/>
      <c r="EUY83" s="1640"/>
      <c r="EUZ83" s="1640"/>
      <c r="EVA83" s="1640"/>
      <c r="EVB83" s="1640"/>
      <c r="EVC83" s="1640"/>
      <c r="EVD83" s="1640"/>
      <c r="EVE83" s="1640"/>
      <c r="EVF83" s="1640"/>
      <c r="EVG83" s="1640"/>
      <c r="EVH83" s="1640"/>
      <c r="EVI83" s="1640"/>
      <c r="EVJ83" s="1640"/>
      <c r="EVK83" s="1640"/>
      <c r="EVL83" s="1640"/>
      <c r="EVM83" s="1640"/>
      <c r="EVN83" s="1640"/>
      <c r="EVO83" s="1640"/>
      <c r="EVP83" s="1640"/>
      <c r="EVQ83" s="1640"/>
      <c r="EVR83" s="1640"/>
      <c r="EVS83" s="1640"/>
      <c r="EVT83" s="1640"/>
      <c r="EVU83" s="1640"/>
      <c r="EVV83" s="1640"/>
      <c r="EVW83" s="1640"/>
      <c r="EVX83" s="1640"/>
      <c r="EVY83" s="1640"/>
      <c r="EVZ83" s="1640"/>
      <c r="EWA83" s="1640"/>
      <c r="EWB83" s="1640"/>
      <c r="EWC83" s="1640"/>
      <c r="EWD83" s="1640"/>
      <c r="EWE83" s="1640"/>
      <c r="EWF83" s="1640"/>
      <c r="EWG83" s="1640"/>
      <c r="EWH83" s="1640"/>
      <c r="EWI83" s="1640"/>
      <c r="EWJ83" s="1640"/>
      <c r="EWK83" s="1640"/>
      <c r="EWL83" s="1640"/>
      <c r="EWM83" s="1640"/>
      <c r="EWN83" s="1640"/>
      <c r="EWO83" s="1640"/>
      <c r="EWP83" s="1640"/>
      <c r="EWQ83" s="1640"/>
      <c r="EWR83" s="1640"/>
      <c r="EWS83" s="1640"/>
      <c r="EWT83" s="1640"/>
      <c r="EWU83" s="1640"/>
      <c r="EWV83" s="1640"/>
      <c r="EWW83" s="1640"/>
      <c r="EWX83" s="1640"/>
      <c r="EWY83" s="1640"/>
      <c r="EWZ83" s="1640"/>
      <c r="EXA83" s="1640"/>
      <c r="EXB83" s="1640"/>
      <c r="EXC83" s="1640"/>
      <c r="EXD83" s="1640"/>
      <c r="EXE83" s="1640"/>
      <c r="EXF83" s="1640"/>
      <c r="EXG83" s="1640"/>
      <c r="EXH83" s="1640"/>
      <c r="EXI83" s="1640"/>
      <c r="EXJ83" s="1640"/>
      <c r="EXK83" s="1640"/>
      <c r="EXL83" s="1640"/>
      <c r="EXM83" s="1640"/>
      <c r="EXN83" s="1640"/>
      <c r="EXO83" s="1640"/>
      <c r="EXP83" s="1640"/>
      <c r="EXQ83" s="1640"/>
      <c r="EXR83" s="1640"/>
      <c r="EXS83" s="1640"/>
      <c r="EXT83" s="1640"/>
      <c r="EXU83" s="1640"/>
      <c r="EXV83" s="1640"/>
      <c r="EXW83" s="1640"/>
      <c r="EXX83" s="1640"/>
      <c r="EXY83" s="1640"/>
      <c r="EXZ83" s="1640"/>
      <c r="EYA83" s="1640"/>
      <c r="EYB83" s="1640"/>
      <c r="EYC83" s="1640"/>
      <c r="EYD83" s="1640"/>
      <c r="EYE83" s="1640"/>
      <c r="EYF83" s="1640"/>
      <c r="EYG83" s="1640"/>
      <c r="EYH83" s="1640"/>
      <c r="EYI83" s="1640"/>
      <c r="EYJ83" s="1640"/>
      <c r="EYK83" s="1640"/>
      <c r="EYL83" s="1640"/>
      <c r="EYM83" s="1640"/>
      <c r="EYN83" s="1640"/>
      <c r="EYO83" s="1640"/>
      <c r="EYP83" s="1640"/>
      <c r="EYQ83" s="1640"/>
      <c r="EYR83" s="1640"/>
      <c r="EYS83" s="1640"/>
      <c r="EYT83" s="1640"/>
      <c r="EYU83" s="1640"/>
      <c r="EYV83" s="1640"/>
      <c r="EYW83" s="1640"/>
      <c r="EYX83" s="1640"/>
      <c r="EYY83" s="1640"/>
      <c r="EYZ83" s="1640"/>
      <c r="EZA83" s="1640"/>
      <c r="EZB83" s="1640"/>
      <c r="EZC83" s="1640"/>
      <c r="EZD83" s="1640"/>
      <c r="EZE83" s="1640"/>
      <c r="EZF83" s="1640"/>
      <c r="EZG83" s="1640"/>
      <c r="EZH83" s="1640"/>
      <c r="EZI83" s="1640"/>
      <c r="EZJ83" s="1640"/>
      <c r="EZK83" s="1640"/>
      <c r="EZL83" s="1640"/>
      <c r="EZM83" s="1640"/>
      <c r="EZN83" s="1640"/>
      <c r="EZO83" s="1640"/>
      <c r="EZP83" s="1640"/>
      <c r="EZQ83" s="1640"/>
      <c r="EZR83" s="1640"/>
      <c r="EZS83" s="1640"/>
      <c r="EZT83" s="1640"/>
      <c r="EZU83" s="1640"/>
      <c r="EZV83" s="1640"/>
      <c r="EZW83" s="1640"/>
      <c r="EZX83" s="1640"/>
      <c r="EZY83" s="1640"/>
      <c r="EZZ83" s="1640"/>
      <c r="FAA83" s="1640"/>
      <c r="FAB83" s="1640"/>
      <c r="FAC83" s="1640"/>
      <c r="FAD83" s="1640"/>
      <c r="FAE83" s="1640"/>
      <c r="FAF83" s="1640"/>
      <c r="FAG83" s="1640"/>
      <c r="FAH83" s="1640"/>
      <c r="FAI83" s="1640"/>
      <c r="FAJ83" s="1640"/>
      <c r="FAK83" s="1640"/>
      <c r="FAL83" s="1640"/>
      <c r="FAM83" s="1640"/>
      <c r="FAN83" s="1640"/>
      <c r="FAO83" s="1640"/>
      <c r="FAP83" s="1640"/>
      <c r="FAQ83" s="1640"/>
      <c r="FAR83" s="1640"/>
      <c r="FAS83" s="1640"/>
      <c r="FAT83" s="1640"/>
      <c r="FAU83" s="1640"/>
      <c r="FAV83" s="1640"/>
      <c r="FAW83" s="1640"/>
      <c r="FAX83" s="1640"/>
      <c r="FAY83" s="1640"/>
      <c r="FAZ83" s="1640"/>
      <c r="FBA83" s="1640"/>
      <c r="FBB83" s="1640"/>
      <c r="FBC83" s="1640"/>
      <c r="FBD83" s="1640"/>
      <c r="FBE83" s="1640"/>
      <c r="FBF83" s="1640"/>
      <c r="FBG83" s="1640"/>
      <c r="FBH83" s="1640"/>
      <c r="FBI83" s="1640"/>
      <c r="FBJ83" s="1640"/>
      <c r="FBK83" s="1640"/>
      <c r="FBL83" s="1640"/>
      <c r="FBM83" s="1640"/>
      <c r="FBN83" s="1640"/>
      <c r="FBO83" s="1640"/>
      <c r="FBP83" s="1640"/>
      <c r="FBQ83" s="1640"/>
      <c r="FBR83" s="1640"/>
      <c r="FBS83" s="1640"/>
      <c r="FBT83" s="1640"/>
      <c r="FBU83" s="1640"/>
      <c r="FBV83" s="1640"/>
      <c r="FBW83" s="1640"/>
      <c r="FBX83" s="1640"/>
      <c r="FBY83" s="1640"/>
      <c r="FBZ83" s="1640"/>
      <c r="FCA83" s="1640"/>
      <c r="FCB83" s="1640"/>
      <c r="FCC83" s="1640"/>
      <c r="FCD83" s="1640"/>
      <c r="FCE83" s="1640"/>
      <c r="FCF83" s="1640"/>
      <c r="FCG83" s="1640"/>
      <c r="FCH83" s="1640"/>
      <c r="FCI83" s="1640"/>
      <c r="FCJ83" s="1640"/>
      <c r="FCK83" s="1640"/>
      <c r="FCL83" s="1640"/>
      <c r="FCM83" s="1640"/>
      <c r="FCN83" s="1640"/>
      <c r="FCO83" s="1640"/>
      <c r="FCP83" s="1640"/>
      <c r="FCQ83" s="1640"/>
      <c r="FCR83" s="1640"/>
      <c r="FCS83" s="1640"/>
      <c r="FCT83" s="1640"/>
      <c r="FCU83" s="1640"/>
      <c r="FCV83" s="1640"/>
      <c r="FCW83" s="1640"/>
      <c r="FCX83" s="1640"/>
      <c r="FCY83" s="1640"/>
      <c r="FCZ83" s="1640"/>
      <c r="FDA83" s="1640"/>
      <c r="FDB83" s="1640"/>
      <c r="FDC83" s="1640"/>
      <c r="FDD83" s="1640"/>
      <c r="FDE83" s="1640"/>
      <c r="FDF83" s="1640"/>
      <c r="FDG83" s="1640"/>
      <c r="FDH83" s="1640"/>
      <c r="FDI83" s="1640"/>
      <c r="FDJ83" s="1640"/>
      <c r="FDK83" s="1640"/>
      <c r="FDL83" s="1640"/>
      <c r="FDM83" s="1640"/>
      <c r="FDN83" s="1640"/>
      <c r="FDO83" s="1640"/>
      <c r="FDP83" s="1640"/>
      <c r="FDQ83" s="1640"/>
      <c r="FDR83" s="1640"/>
      <c r="FDS83" s="1640"/>
      <c r="FDT83" s="1640"/>
      <c r="FDU83" s="1640"/>
      <c r="FDV83" s="1640"/>
      <c r="FDW83" s="1640"/>
      <c r="FDX83" s="1640"/>
      <c r="FDY83" s="1640"/>
      <c r="FDZ83" s="1640"/>
      <c r="FEA83" s="1640"/>
      <c r="FEB83" s="1640"/>
      <c r="FEC83" s="1640"/>
      <c r="FED83" s="1640"/>
      <c r="FEE83" s="1640"/>
      <c r="FEF83" s="1640"/>
      <c r="FEG83" s="1640"/>
      <c r="FEH83" s="1640"/>
      <c r="FEI83" s="1640"/>
      <c r="FEJ83" s="1640"/>
      <c r="FEK83" s="1640"/>
      <c r="FEL83" s="1640"/>
      <c r="FEM83" s="1640"/>
      <c r="FEN83" s="1640"/>
      <c r="FEO83" s="1640"/>
      <c r="FEP83" s="1640"/>
      <c r="FEQ83" s="1640"/>
      <c r="FER83" s="1640"/>
      <c r="FES83" s="1640"/>
      <c r="FET83" s="1640"/>
      <c r="FEU83" s="1640"/>
      <c r="FEV83" s="1640"/>
      <c r="FEW83" s="1640"/>
      <c r="FEX83" s="1640"/>
      <c r="FEY83" s="1640"/>
      <c r="FEZ83" s="1640"/>
      <c r="FFA83" s="1640"/>
      <c r="FFB83" s="1640"/>
      <c r="FFC83" s="1640"/>
      <c r="FFD83" s="1640"/>
      <c r="FFE83" s="1640"/>
      <c r="FFF83" s="1640"/>
      <c r="FFG83" s="1640"/>
      <c r="FFH83" s="1640"/>
      <c r="FFI83" s="1640"/>
      <c r="FFJ83" s="1640"/>
      <c r="FFK83" s="1640"/>
      <c r="FFL83" s="1640"/>
      <c r="FFM83" s="1640"/>
      <c r="FFN83" s="1640"/>
      <c r="FFO83" s="1640"/>
      <c r="FFP83" s="1640"/>
      <c r="FFQ83" s="1640"/>
      <c r="FFR83" s="1640"/>
      <c r="FFS83" s="1640"/>
      <c r="FFT83" s="1640"/>
      <c r="FFU83" s="1640"/>
      <c r="FFV83" s="1640"/>
      <c r="FFW83" s="1640"/>
      <c r="FFX83" s="1640"/>
      <c r="FFY83" s="1640"/>
      <c r="FFZ83" s="1640"/>
      <c r="FGA83" s="1640"/>
      <c r="FGB83" s="1640"/>
      <c r="FGC83" s="1640"/>
      <c r="FGD83" s="1640"/>
      <c r="FGE83" s="1640"/>
      <c r="FGF83" s="1640"/>
      <c r="FGG83" s="1640"/>
      <c r="FGH83" s="1640"/>
      <c r="FGI83" s="1640"/>
      <c r="FGJ83" s="1640"/>
      <c r="FGK83" s="1640"/>
      <c r="FGL83" s="1640"/>
      <c r="FGM83" s="1640"/>
      <c r="FGN83" s="1640"/>
      <c r="FGO83" s="1640"/>
      <c r="FGP83" s="1640"/>
      <c r="FGQ83" s="1640"/>
      <c r="FGR83" s="1640"/>
      <c r="FGS83" s="1640"/>
      <c r="FGT83" s="1640"/>
      <c r="FGU83" s="1640"/>
      <c r="FGV83" s="1640"/>
      <c r="FGW83" s="1640"/>
      <c r="FGX83" s="1640"/>
      <c r="FGY83" s="1640"/>
      <c r="FGZ83" s="1640"/>
      <c r="FHA83" s="1640"/>
      <c r="FHB83" s="1640"/>
      <c r="FHC83" s="1640"/>
      <c r="FHD83" s="1640"/>
      <c r="FHE83" s="1640"/>
      <c r="FHF83" s="1640"/>
      <c r="FHG83" s="1640"/>
      <c r="FHH83" s="1640"/>
      <c r="FHI83" s="1640"/>
      <c r="FHJ83" s="1640"/>
      <c r="FHK83" s="1640"/>
      <c r="FHL83" s="1640"/>
      <c r="FHM83" s="1640"/>
      <c r="FHN83" s="1640"/>
      <c r="FHO83" s="1640"/>
      <c r="FHP83" s="1640"/>
      <c r="FHQ83" s="1640"/>
      <c r="FHR83" s="1640"/>
      <c r="FHS83" s="1640"/>
      <c r="FHT83" s="1640"/>
      <c r="FHU83" s="1640"/>
      <c r="FHV83" s="1640"/>
      <c r="FHW83" s="1640"/>
      <c r="FHX83" s="1640"/>
      <c r="FHY83" s="1640"/>
      <c r="FHZ83" s="1640"/>
      <c r="FIA83" s="1640"/>
      <c r="FIB83" s="1640"/>
      <c r="FIC83" s="1640"/>
      <c r="FID83" s="1640"/>
      <c r="FIE83" s="1640"/>
      <c r="FIF83" s="1640"/>
      <c r="FIG83" s="1640"/>
      <c r="FIH83" s="1640"/>
      <c r="FII83" s="1640"/>
      <c r="FIJ83" s="1640"/>
      <c r="FIK83" s="1640"/>
      <c r="FIL83" s="1640"/>
      <c r="FIM83" s="1640"/>
      <c r="FIN83" s="1640"/>
      <c r="FIO83" s="1640"/>
      <c r="FIP83" s="1640"/>
      <c r="FIQ83" s="1640"/>
      <c r="FIR83" s="1640"/>
      <c r="FIS83" s="1640"/>
      <c r="FIT83" s="1640"/>
      <c r="FIU83" s="1640"/>
      <c r="FIV83" s="1640"/>
      <c r="FIW83" s="1640"/>
      <c r="FIX83" s="1640"/>
      <c r="FIY83" s="1640"/>
      <c r="FIZ83" s="1640"/>
      <c r="FJA83" s="1640"/>
      <c r="FJB83" s="1640"/>
      <c r="FJC83" s="1640"/>
      <c r="FJD83" s="1640"/>
      <c r="FJE83" s="1640"/>
      <c r="FJF83" s="1640"/>
      <c r="FJG83" s="1640"/>
      <c r="FJH83" s="1640"/>
      <c r="FJI83" s="1640"/>
      <c r="FJJ83" s="1640"/>
      <c r="FJK83" s="1640"/>
      <c r="FJL83" s="1640"/>
      <c r="FJM83" s="1640"/>
      <c r="FJN83" s="1640"/>
      <c r="FJO83" s="1640"/>
      <c r="FJP83" s="1640"/>
      <c r="FJQ83" s="1640"/>
      <c r="FJR83" s="1640"/>
      <c r="FJS83" s="1640"/>
      <c r="FJT83" s="1640"/>
      <c r="FJU83" s="1640"/>
      <c r="FJV83" s="1640"/>
      <c r="FJW83" s="1640"/>
      <c r="FJX83" s="1640"/>
      <c r="FJY83" s="1640"/>
      <c r="FJZ83" s="1640"/>
      <c r="FKA83" s="1640"/>
      <c r="FKB83" s="1640"/>
      <c r="FKC83" s="1640"/>
      <c r="FKD83" s="1640"/>
      <c r="FKE83" s="1640"/>
      <c r="FKF83" s="1640"/>
      <c r="FKG83" s="1640"/>
      <c r="FKH83" s="1640"/>
      <c r="FKI83" s="1640"/>
      <c r="FKJ83" s="1640"/>
      <c r="FKK83" s="1640"/>
      <c r="FKL83" s="1640"/>
      <c r="FKM83" s="1640"/>
      <c r="FKN83" s="1640"/>
      <c r="FKO83" s="1640"/>
      <c r="FKP83" s="1640"/>
      <c r="FKQ83" s="1640"/>
      <c r="FKR83" s="1640"/>
      <c r="FKS83" s="1640"/>
      <c r="FKT83" s="1640"/>
      <c r="FKU83" s="1640"/>
      <c r="FKV83" s="1640"/>
      <c r="FKW83" s="1640"/>
      <c r="FKX83" s="1640"/>
      <c r="FKY83" s="1640"/>
      <c r="FKZ83" s="1640"/>
      <c r="FLA83" s="1640"/>
      <c r="FLB83" s="1640"/>
      <c r="FLC83" s="1640"/>
      <c r="FLD83" s="1640"/>
      <c r="FLE83" s="1640"/>
      <c r="FLF83" s="1640"/>
      <c r="FLG83" s="1640"/>
      <c r="FLH83" s="1640"/>
      <c r="FLI83" s="1640"/>
      <c r="FLJ83" s="1640"/>
      <c r="FLK83" s="1640"/>
      <c r="FLL83" s="1640"/>
      <c r="FLM83" s="1640"/>
      <c r="FLN83" s="1640"/>
      <c r="FLO83" s="1640"/>
      <c r="FLP83" s="1640"/>
      <c r="FLQ83" s="1640"/>
      <c r="FLR83" s="1640"/>
      <c r="FLS83" s="1640"/>
      <c r="FLT83" s="1640"/>
      <c r="FLU83" s="1640"/>
      <c r="FLV83" s="1640"/>
      <c r="FLW83" s="1640"/>
      <c r="FLX83" s="1640"/>
      <c r="FLY83" s="1640"/>
      <c r="FLZ83" s="1640"/>
      <c r="FMA83" s="1640"/>
      <c r="FMB83" s="1640"/>
      <c r="FMC83" s="1640"/>
      <c r="FMD83" s="1640"/>
      <c r="FME83" s="1640"/>
      <c r="FMF83" s="1640"/>
      <c r="FMG83" s="1640"/>
      <c r="FMH83" s="1640"/>
      <c r="FMI83" s="1640"/>
      <c r="FMJ83" s="1640"/>
      <c r="FMK83" s="1640"/>
      <c r="FML83" s="1640"/>
      <c r="FMM83" s="1640"/>
      <c r="FMN83" s="1640"/>
      <c r="FMO83" s="1640"/>
      <c r="FMP83" s="1640"/>
      <c r="FMQ83" s="1640"/>
      <c r="FMR83" s="1640"/>
      <c r="FMS83" s="1640"/>
      <c r="FMT83" s="1640"/>
      <c r="FMU83" s="1640"/>
      <c r="FMV83" s="1640"/>
      <c r="FMW83" s="1640"/>
      <c r="FMX83" s="1640"/>
      <c r="FMY83" s="1640"/>
      <c r="FMZ83" s="1640"/>
      <c r="FNA83" s="1640"/>
      <c r="FNB83" s="1640"/>
      <c r="FNC83" s="1640"/>
      <c r="FND83" s="1640"/>
      <c r="FNE83" s="1640"/>
      <c r="FNF83" s="1640"/>
      <c r="FNG83" s="1640"/>
      <c r="FNH83" s="1640"/>
      <c r="FNI83" s="1640"/>
      <c r="FNJ83" s="1640"/>
      <c r="FNK83" s="1640"/>
      <c r="FNL83" s="1640"/>
      <c r="FNM83" s="1640"/>
      <c r="FNN83" s="1640"/>
      <c r="FNO83" s="1640"/>
      <c r="FNP83" s="1640"/>
      <c r="FNQ83" s="1640"/>
      <c r="FNR83" s="1640"/>
      <c r="FNS83" s="1640"/>
      <c r="FNT83" s="1640"/>
      <c r="FNU83" s="1640"/>
      <c r="FNV83" s="1640"/>
      <c r="FNW83" s="1640"/>
      <c r="FNX83" s="1640"/>
      <c r="FNY83" s="1640"/>
      <c r="FNZ83" s="1640"/>
      <c r="FOA83" s="1640"/>
      <c r="FOB83" s="1640"/>
      <c r="FOC83" s="1640"/>
      <c r="FOD83" s="1640"/>
      <c r="FOE83" s="1640"/>
      <c r="FOF83" s="1640"/>
      <c r="FOG83" s="1640"/>
      <c r="FOH83" s="1640"/>
      <c r="FOI83" s="1640"/>
      <c r="FOJ83" s="1640"/>
      <c r="FOK83" s="1640"/>
      <c r="FOL83" s="1640"/>
      <c r="FOM83" s="1640"/>
      <c r="FON83" s="1640"/>
      <c r="FOO83" s="1640"/>
      <c r="FOP83" s="1640"/>
      <c r="FOQ83" s="1640"/>
      <c r="FOR83" s="1640"/>
      <c r="FOS83" s="1640"/>
      <c r="FOT83" s="1640"/>
      <c r="FOU83" s="1640"/>
      <c r="FOV83" s="1640"/>
      <c r="FOW83" s="1640"/>
      <c r="FOX83" s="1640"/>
      <c r="FOY83" s="1640"/>
      <c r="FOZ83" s="1640"/>
      <c r="FPA83" s="1640"/>
      <c r="FPB83" s="1640"/>
      <c r="FPC83" s="1640"/>
      <c r="FPD83" s="1640"/>
      <c r="FPE83" s="1640"/>
      <c r="FPF83" s="1640"/>
      <c r="FPG83" s="1640"/>
      <c r="FPH83" s="1640"/>
      <c r="FPI83" s="1640"/>
      <c r="FPJ83" s="1640"/>
      <c r="FPK83" s="1640"/>
      <c r="FPL83" s="1640"/>
      <c r="FPM83" s="1640"/>
      <c r="FPN83" s="1640"/>
      <c r="FPO83" s="1640"/>
      <c r="FPP83" s="1640"/>
      <c r="FPQ83" s="1640"/>
      <c r="FPR83" s="1640"/>
      <c r="FPS83" s="1640"/>
      <c r="FPT83" s="1640"/>
      <c r="FPU83" s="1640"/>
      <c r="FPV83" s="1640"/>
      <c r="FPW83" s="1640"/>
      <c r="FPX83" s="1640"/>
      <c r="FPY83" s="1640"/>
      <c r="FPZ83" s="1640"/>
      <c r="FQA83" s="1640"/>
      <c r="FQB83" s="1640"/>
      <c r="FQC83" s="1640"/>
      <c r="FQD83" s="1640"/>
      <c r="FQE83" s="1640"/>
      <c r="FQF83" s="1640"/>
      <c r="FQG83" s="1640"/>
      <c r="FQH83" s="1640"/>
      <c r="FQI83" s="1640"/>
      <c r="FQJ83" s="1640"/>
      <c r="FQK83" s="1640"/>
      <c r="FQL83" s="1640"/>
      <c r="FQM83" s="1640"/>
      <c r="FQN83" s="1640"/>
      <c r="FQO83" s="1640"/>
      <c r="FQP83" s="1640"/>
      <c r="FQQ83" s="1640"/>
      <c r="FQR83" s="1640"/>
      <c r="FQS83" s="1640"/>
      <c r="FQT83" s="1640"/>
      <c r="FQU83" s="1640"/>
      <c r="FQV83" s="1640"/>
      <c r="FQW83" s="1640"/>
      <c r="FQX83" s="1640"/>
      <c r="FQY83" s="1640"/>
      <c r="FQZ83" s="1640"/>
      <c r="FRA83" s="1640"/>
      <c r="FRB83" s="1640"/>
      <c r="FRC83" s="1640"/>
      <c r="FRD83" s="1640"/>
      <c r="FRE83" s="1640"/>
      <c r="FRF83" s="1640"/>
      <c r="FRG83" s="1640"/>
      <c r="FRH83" s="1640"/>
      <c r="FRI83" s="1640"/>
      <c r="FRJ83" s="1640"/>
      <c r="FRK83" s="1640"/>
      <c r="FRL83" s="1640"/>
      <c r="FRM83" s="1640"/>
      <c r="FRN83" s="1640"/>
      <c r="FRO83" s="1640"/>
      <c r="FRP83" s="1640"/>
      <c r="FRQ83" s="1640"/>
      <c r="FRR83" s="1640"/>
      <c r="FRS83" s="1640"/>
      <c r="FRT83" s="1640"/>
      <c r="FRU83" s="1640"/>
      <c r="FRV83" s="1640"/>
      <c r="FRW83" s="1640"/>
      <c r="FRX83" s="1640"/>
      <c r="FRY83" s="1640"/>
      <c r="FRZ83" s="1640"/>
      <c r="FSA83" s="1640"/>
      <c r="FSB83" s="1640"/>
      <c r="FSC83" s="1640"/>
      <c r="FSD83" s="1640"/>
      <c r="FSE83" s="1640"/>
      <c r="FSF83" s="1640"/>
      <c r="FSG83" s="1640"/>
      <c r="FSH83" s="1640"/>
      <c r="FSI83" s="1640"/>
      <c r="FSJ83" s="1640"/>
      <c r="FSK83" s="1640"/>
      <c r="FSL83" s="1640"/>
      <c r="FSM83" s="1640"/>
      <c r="FSN83" s="1640"/>
      <c r="FSO83" s="1640"/>
      <c r="FSP83" s="1640"/>
      <c r="FSQ83" s="1640"/>
      <c r="FSR83" s="1640"/>
      <c r="FSS83" s="1640"/>
      <c r="FST83" s="1640"/>
      <c r="FSU83" s="1640"/>
      <c r="FSV83" s="1640"/>
      <c r="FSW83" s="1640"/>
      <c r="FSX83" s="1640"/>
      <c r="FSY83" s="1640"/>
      <c r="FSZ83" s="1640"/>
      <c r="FTA83" s="1640"/>
      <c r="FTB83" s="1640"/>
      <c r="FTC83" s="1640"/>
      <c r="FTD83" s="1640"/>
      <c r="FTE83" s="1640"/>
      <c r="FTF83" s="1640"/>
      <c r="FTG83" s="1640"/>
      <c r="FTH83" s="1640"/>
      <c r="FTI83" s="1640"/>
      <c r="FTJ83" s="1640"/>
      <c r="FTK83" s="1640"/>
      <c r="FTL83" s="1640"/>
      <c r="FTM83" s="1640"/>
      <c r="FTN83" s="1640"/>
      <c r="FTO83" s="1640"/>
      <c r="FTP83" s="1640"/>
      <c r="FTQ83" s="1640"/>
      <c r="FTR83" s="1640"/>
      <c r="FTS83" s="1640"/>
      <c r="FTT83" s="1640"/>
      <c r="FTU83" s="1640"/>
      <c r="FTV83" s="1640"/>
      <c r="FTW83" s="1640"/>
      <c r="FTX83" s="1640"/>
      <c r="FTY83" s="1640"/>
      <c r="FTZ83" s="1640"/>
      <c r="FUA83" s="1640"/>
      <c r="FUB83" s="1640"/>
      <c r="FUC83" s="1640"/>
      <c r="FUD83" s="1640"/>
      <c r="FUE83" s="1640"/>
      <c r="FUF83" s="1640"/>
      <c r="FUG83" s="1640"/>
      <c r="FUH83" s="1640"/>
      <c r="FUI83" s="1640"/>
      <c r="FUJ83" s="1640"/>
      <c r="FUK83" s="1640"/>
      <c r="FUL83" s="1640"/>
      <c r="FUM83" s="1640"/>
      <c r="FUN83" s="1640"/>
      <c r="FUO83" s="1640"/>
      <c r="FUP83" s="1640"/>
      <c r="FUQ83" s="1640"/>
      <c r="FUR83" s="1640"/>
      <c r="FUS83" s="1640"/>
      <c r="FUT83" s="1640"/>
      <c r="FUU83" s="1640"/>
      <c r="FUV83" s="1640"/>
      <c r="FUW83" s="1640"/>
      <c r="FUX83" s="1640"/>
      <c r="FUY83" s="1640"/>
      <c r="FUZ83" s="1640"/>
      <c r="FVA83" s="1640"/>
      <c r="FVB83" s="1640"/>
      <c r="FVC83" s="1640"/>
      <c r="FVD83" s="1640"/>
      <c r="FVE83" s="1640"/>
      <c r="FVF83" s="1640"/>
      <c r="FVG83" s="1640"/>
      <c r="FVH83" s="1640"/>
      <c r="FVI83" s="1640"/>
      <c r="FVJ83" s="1640"/>
      <c r="FVK83" s="1640"/>
      <c r="FVL83" s="1640"/>
      <c r="FVM83" s="1640"/>
      <c r="FVN83" s="1640"/>
      <c r="FVO83" s="1640"/>
      <c r="FVP83" s="1640"/>
      <c r="FVQ83" s="1640"/>
      <c r="FVR83" s="1640"/>
      <c r="FVS83" s="1640"/>
      <c r="FVT83" s="1640"/>
      <c r="FVU83" s="1640"/>
      <c r="FVV83" s="1640"/>
      <c r="FVW83" s="1640"/>
      <c r="FVX83" s="1640"/>
      <c r="FVY83" s="1640"/>
      <c r="FVZ83" s="1640"/>
      <c r="FWA83" s="1640"/>
      <c r="FWB83" s="1640"/>
      <c r="FWC83" s="1640"/>
      <c r="FWD83" s="1640"/>
      <c r="FWE83" s="1640"/>
      <c r="FWF83" s="1640"/>
      <c r="FWG83" s="1640"/>
      <c r="FWH83" s="1640"/>
      <c r="FWI83" s="1640"/>
      <c r="FWJ83" s="1640"/>
      <c r="FWK83" s="1640"/>
      <c r="FWL83" s="1640"/>
      <c r="FWM83" s="1640"/>
      <c r="FWN83" s="1640"/>
      <c r="FWO83" s="1640"/>
      <c r="FWP83" s="1640"/>
      <c r="FWQ83" s="1640"/>
      <c r="FWR83" s="1640"/>
      <c r="FWS83" s="1640"/>
      <c r="FWT83" s="1640"/>
      <c r="FWU83" s="1640"/>
      <c r="FWV83" s="1640"/>
      <c r="FWW83" s="1640"/>
      <c r="FWX83" s="1640"/>
      <c r="FWY83" s="1640"/>
      <c r="FWZ83" s="1640"/>
      <c r="FXA83" s="1640"/>
      <c r="FXB83" s="1640"/>
      <c r="FXC83" s="1640"/>
      <c r="FXD83" s="1640"/>
      <c r="FXE83" s="1640"/>
      <c r="FXF83" s="1640"/>
      <c r="FXG83" s="1640"/>
      <c r="FXH83" s="1640"/>
      <c r="FXI83" s="1640"/>
      <c r="FXJ83" s="1640"/>
      <c r="FXK83" s="1640"/>
      <c r="FXL83" s="1640"/>
      <c r="FXM83" s="1640"/>
      <c r="FXN83" s="1640"/>
      <c r="FXO83" s="1640"/>
      <c r="FXP83" s="1640"/>
      <c r="FXQ83" s="1640"/>
      <c r="FXR83" s="1640"/>
      <c r="FXS83" s="1640"/>
      <c r="FXT83" s="1640"/>
      <c r="FXU83" s="1640"/>
      <c r="FXV83" s="1640"/>
      <c r="FXW83" s="1640"/>
      <c r="FXX83" s="1640"/>
      <c r="FXY83" s="1640"/>
      <c r="FXZ83" s="1640"/>
      <c r="FYA83" s="1640"/>
      <c r="FYB83" s="1640"/>
      <c r="FYC83" s="1640"/>
      <c r="FYD83" s="1640"/>
      <c r="FYE83" s="1640"/>
      <c r="FYF83" s="1640"/>
      <c r="FYG83" s="1640"/>
      <c r="FYH83" s="1640"/>
      <c r="FYI83" s="1640"/>
      <c r="FYJ83" s="1640"/>
      <c r="FYK83" s="1640"/>
      <c r="FYL83" s="1640"/>
      <c r="FYM83" s="1640"/>
      <c r="FYN83" s="1640"/>
      <c r="FYO83" s="1640"/>
      <c r="FYP83" s="1640"/>
      <c r="FYQ83" s="1640"/>
      <c r="FYR83" s="1640"/>
      <c r="FYS83" s="1640"/>
      <c r="FYT83" s="1640"/>
      <c r="FYU83" s="1640"/>
      <c r="FYV83" s="1640"/>
      <c r="FYW83" s="1640"/>
      <c r="FYX83" s="1640"/>
      <c r="FYY83" s="1640"/>
      <c r="FYZ83" s="1640"/>
      <c r="FZA83" s="1640"/>
      <c r="FZB83" s="1640"/>
      <c r="FZC83" s="1640"/>
      <c r="FZD83" s="1640"/>
      <c r="FZE83" s="1640"/>
      <c r="FZF83" s="1640"/>
      <c r="FZG83" s="1640"/>
      <c r="FZH83" s="1640"/>
      <c r="FZI83" s="1640"/>
      <c r="FZJ83" s="1640"/>
      <c r="FZK83" s="1640"/>
      <c r="FZL83" s="1640"/>
      <c r="FZM83" s="1640"/>
      <c r="FZN83" s="1640"/>
      <c r="FZO83" s="1640"/>
      <c r="FZP83" s="1640"/>
      <c r="FZQ83" s="1640"/>
      <c r="FZR83" s="1640"/>
      <c r="FZS83" s="1640"/>
      <c r="FZT83" s="1640"/>
      <c r="FZU83" s="1640"/>
      <c r="FZV83" s="1640"/>
      <c r="FZW83" s="1640"/>
      <c r="FZX83" s="1640"/>
      <c r="FZY83" s="1640"/>
      <c r="FZZ83" s="1640"/>
      <c r="GAA83" s="1640"/>
      <c r="GAB83" s="1640"/>
      <c r="GAC83" s="1640"/>
      <c r="GAD83" s="1640"/>
      <c r="GAE83" s="1640"/>
      <c r="GAF83" s="1640"/>
      <c r="GAG83" s="1640"/>
      <c r="GAH83" s="1640"/>
      <c r="GAI83" s="1640"/>
      <c r="GAJ83" s="1640"/>
      <c r="GAK83" s="1640"/>
      <c r="GAL83" s="1640"/>
      <c r="GAM83" s="1640"/>
      <c r="GAN83" s="1640"/>
      <c r="GAO83" s="1640"/>
      <c r="GAP83" s="1640"/>
      <c r="GAQ83" s="1640"/>
      <c r="GAR83" s="1640"/>
      <c r="GAS83" s="1640"/>
      <c r="GAT83" s="1640"/>
      <c r="GAU83" s="1640"/>
      <c r="GAV83" s="1640"/>
      <c r="GAW83" s="1640"/>
      <c r="GAX83" s="1640"/>
      <c r="GAY83" s="1640"/>
      <c r="GAZ83" s="1640"/>
      <c r="GBA83" s="1640"/>
      <c r="GBB83" s="1640"/>
      <c r="GBC83" s="1640"/>
      <c r="GBD83" s="1640"/>
      <c r="GBE83" s="1640"/>
      <c r="GBF83" s="1640"/>
      <c r="GBG83" s="1640"/>
      <c r="GBH83" s="1640"/>
      <c r="GBI83" s="1640"/>
      <c r="GBJ83" s="1640"/>
      <c r="GBK83" s="1640"/>
      <c r="GBL83" s="1640"/>
      <c r="GBM83" s="1640"/>
      <c r="GBN83" s="1640"/>
      <c r="GBO83" s="1640"/>
      <c r="GBP83" s="1640"/>
      <c r="GBQ83" s="1640"/>
      <c r="GBR83" s="1640"/>
      <c r="GBS83" s="1640"/>
      <c r="GBT83" s="1640"/>
      <c r="GBU83" s="1640"/>
      <c r="GBV83" s="1640"/>
      <c r="GBW83" s="1640"/>
      <c r="GBX83" s="1640"/>
      <c r="GBY83" s="1640"/>
      <c r="GBZ83" s="1640"/>
      <c r="GCA83" s="1640"/>
      <c r="GCB83" s="1640"/>
      <c r="GCC83" s="1640"/>
      <c r="GCD83" s="1640"/>
      <c r="GCE83" s="1640"/>
      <c r="GCF83" s="1640"/>
      <c r="GCG83" s="1640"/>
      <c r="GCH83" s="1640"/>
      <c r="GCI83" s="1640"/>
      <c r="GCJ83" s="1640"/>
      <c r="GCK83" s="1640"/>
      <c r="GCL83" s="1640"/>
      <c r="GCM83" s="1640"/>
      <c r="GCN83" s="1640"/>
      <c r="GCO83" s="1640"/>
      <c r="GCP83" s="1640"/>
      <c r="GCQ83" s="1640"/>
      <c r="GCR83" s="1640"/>
      <c r="GCS83" s="1640"/>
      <c r="GCT83" s="1640"/>
      <c r="GCU83" s="1640"/>
      <c r="GCV83" s="1640"/>
      <c r="GCW83" s="1640"/>
      <c r="GCX83" s="1640"/>
      <c r="GCY83" s="1640"/>
      <c r="GCZ83" s="1640"/>
      <c r="GDA83" s="1640"/>
      <c r="GDB83" s="1640"/>
      <c r="GDC83" s="1640"/>
      <c r="GDD83" s="1640"/>
      <c r="GDE83" s="1640"/>
      <c r="GDF83" s="1640"/>
      <c r="GDG83" s="1640"/>
      <c r="GDH83" s="1640"/>
      <c r="GDI83" s="1640"/>
      <c r="GDJ83" s="1640"/>
      <c r="GDK83" s="1640"/>
      <c r="GDL83" s="1640"/>
      <c r="GDM83" s="1640"/>
      <c r="GDN83" s="1640"/>
      <c r="GDO83" s="1640"/>
      <c r="GDP83" s="1640"/>
      <c r="GDQ83" s="1640"/>
      <c r="GDR83" s="1640"/>
      <c r="GDS83" s="1640"/>
      <c r="GDT83" s="1640"/>
      <c r="GDU83" s="1640"/>
      <c r="GDV83" s="1640"/>
      <c r="GDW83" s="1640"/>
      <c r="GDX83" s="1640"/>
      <c r="GDY83" s="1640"/>
      <c r="GDZ83" s="1640"/>
      <c r="GEA83" s="1640"/>
      <c r="GEB83" s="1640"/>
      <c r="GEC83" s="1640"/>
      <c r="GED83" s="1640"/>
      <c r="GEE83" s="1640"/>
      <c r="GEF83" s="1640"/>
      <c r="GEG83" s="1640"/>
      <c r="GEH83" s="1640"/>
      <c r="GEI83" s="1640"/>
      <c r="GEJ83" s="1640"/>
      <c r="GEK83" s="1640"/>
      <c r="GEL83" s="1640"/>
      <c r="GEM83" s="1640"/>
      <c r="GEN83" s="1640"/>
      <c r="GEO83" s="1640"/>
      <c r="GEP83" s="1640"/>
      <c r="GEQ83" s="1640"/>
      <c r="GER83" s="1640"/>
      <c r="GES83" s="1640"/>
      <c r="GET83" s="1640"/>
      <c r="GEU83" s="1640"/>
      <c r="GEV83" s="1640"/>
      <c r="GEW83" s="1640"/>
      <c r="GEX83" s="1640"/>
      <c r="GEY83" s="1640"/>
      <c r="GEZ83" s="1640"/>
      <c r="GFA83" s="1640"/>
      <c r="GFB83" s="1640"/>
      <c r="GFC83" s="1640"/>
      <c r="GFD83" s="1640"/>
      <c r="GFE83" s="1640"/>
      <c r="GFF83" s="1640"/>
      <c r="GFG83" s="1640"/>
      <c r="GFH83" s="1640"/>
      <c r="GFI83" s="1640"/>
      <c r="GFJ83" s="1640"/>
      <c r="GFK83" s="1640"/>
      <c r="GFL83" s="1640"/>
      <c r="GFM83" s="1640"/>
      <c r="GFN83" s="1640"/>
      <c r="GFO83" s="1640"/>
      <c r="GFP83" s="1640"/>
      <c r="GFQ83" s="1640"/>
      <c r="GFR83" s="1640"/>
      <c r="GFS83" s="1640"/>
      <c r="GFT83" s="1640"/>
      <c r="GFU83" s="1640"/>
      <c r="GFV83" s="1640"/>
      <c r="GFW83" s="1640"/>
      <c r="GFX83" s="1640"/>
      <c r="GFY83" s="1640"/>
      <c r="GFZ83" s="1640"/>
      <c r="GGA83" s="1640"/>
      <c r="GGB83" s="1640"/>
      <c r="GGC83" s="1640"/>
      <c r="GGD83" s="1640"/>
      <c r="GGE83" s="1640"/>
      <c r="GGF83" s="1640"/>
      <c r="GGG83" s="1640"/>
      <c r="GGH83" s="1640"/>
      <c r="GGI83" s="1640"/>
      <c r="GGJ83" s="1640"/>
      <c r="GGK83" s="1640"/>
      <c r="GGL83" s="1640"/>
      <c r="GGM83" s="1640"/>
      <c r="GGN83" s="1640"/>
      <c r="GGO83" s="1640"/>
      <c r="GGP83" s="1640"/>
      <c r="GGQ83" s="1640"/>
      <c r="GGR83" s="1640"/>
      <c r="GGS83" s="1640"/>
      <c r="GGT83" s="1640"/>
      <c r="GGU83" s="1640"/>
      <c r="GGV83" s="1640"/>
      <c r="GGW83" s="1640"/>
      <c r="GGX83" s="1640"/>
      <c r="GGY83" s="1640"/>
      <c r="GGZ83" s="1640"/>
      <c r="GHA83" s="1640"/>
      <c r="GHB83" s="1640"/>
      <c r="GHC83" s="1640"/>
      <c r="GHD83" s="1640"/>
      <c r="GHE83" s="1640"/>
      <c r="GHF83" s="1640"/>
      <c r="GHG83" s="1640"/>
      <c r="GHH83" s="1640"/>
      <c r="GHI83" s="1640"/>
      <c r="GHJ83" s="1640"/>
      <c r="GHK83" s="1640"/>
      <c r="GHL83" s="1640"/>
      <c r="GHM83" s="1640"/>
      <c r="GHN83" s="1640"/>
      <c r="GHO83" s="1640"/>
      <c r="GHP83" s="1640"/>
      <c r="GHQ83" s="1640"/>
      <c r="GHR83" s="1640"/>
      <c r="GHS83" s="1640"/>
      <c r="GHT83" s="1640"/>
      <c r="GHU83" s="1640"/>
      <c r="GHV83" s="1640"/>
      <c r="GHW83" s="1640"/>
      <c r="GHX83" s="1640"/>
      <c r="GHY83" s="1640"/>
      <c r="GHZ83" s="1640"/>
      <c r="GIA83" s="1640"/>
      <c r="GIB83" s="1640"/>
      <c r="GIC83" s="1640"/>
      <c r="GID83" s="1640"/>
      <c r="GIE83" s="1640"/>
      <c r="GIF83" s="1640"/>
      <c r="GIG83" s="1640"/>
      <c r="GIH83" s="1640"/>
      <c r="GII83" s="1640"/>
      <c r="GIJ83" s="1640"/>
      <c r="GIK83" s="1640"/>
      <c r="GIL83" s="1640"/>
      <c r="GIM83" s="1640"/>
      <c r="GIN83" s="1640"/>
      <c r="GIO83" s="1640"/>
      <c r="GIP83" s="1640"/>
      <c r="GIQ83" s="1640"/>
      <c r="GIR83" s="1640"/>
      <c r="GIS83" s="1640"/>
      <c r="GIT83" s="1640"/>
      <c r="GIU83" s="1640"/>
      <c r="GIV83" s="1640"/>
      <c r="GIW83" s="1640"/>
      <c r="GIX83" s="1640"/>
      <c r="GIY83" s="1640"/>
      <c r="GIZ83" s="1640"/>
      <c r="GJA83" s="1640"/>
      <c r="GJB83" s="1640"/>
      <c r="GJC83" s="1640"/>
      <c r="GJD83" s="1640"/>
      <c r="GJE83" s="1640"/>
      <c r="GJF83" s="1640"/>
      <c r="GJG83" s="1640"/>
      <c r="GJH83" s="1640"/>
      <c r="GJI83" s="1640"/>
      <c r="GJJ83" s="1640"/>
      <c r="GJK83" s="1640"/>
      <c r="GJL83" s="1640"/>
      <c r="GJM83" s="1640"/>
      <c r="GJN83" s="1640"/>
      <c r="GJO83" s="1640"/>
      <c r="GJP83" s="1640"/>
      <c r="GJQ83" s="1640"/>
      <c r="GJR83" s="1640"/>
      <c r="GJS83" s="1640"/>
      <c r="GJT83" s="1640"/>
      <c r="GJU83" s="1640"/>
      <c r="GJV83" s="1640"/>
      <c r="GJW83" s="1640"/>
      <c r="GJX83" s="1640"/>
      <c r="GJY83" s="1640"/>
      <c r="GJZ83" s="1640"/>
      <c r="GKA83" s="1640"/>
      <c r="GKB83" s="1640"/>
      <c r="GKC83" s="1640"/>
      <c r="GKD83" s="1640"/>
      <c r="GKE83" s="1640"/>
      <c r="GKF83" s="1640"/>
      <c r="GKG83" s="1640"/>
      <c r="GKH83" s="1640"/>
      <c r="GKI83" s="1640"/>
      <c r="GKJ83" s="1640"/>
      <c r="GKK83" s="1640"/>
      <c r="GKL83" s="1640"/>
      <c r="GKM83" s="1640"/>
      <c r="GKN83" s="1640"/>
      <c r="GKO83" s="1640"/>
      <c r="GKP83" s="1640"/>
      <c r="GKQ83" s="1640"/>
      <c r="GKR83" s="1640"/>
      <c r="GKS83" s="1640"/>
      <c r="GKT83" s="1640"/>
      <c r="GKU83" s="1640"/>
      <c r="GKV83" s="1640"/>
      <c r="GKW83" s="1640"/>
      <c r="GKX83" s="1640"/>
      <c r="GKY83" s="1640"/>
      <c r="GKZ83" s="1640"/>
      <c r="GLA83" s="1640"/>
      <c r="GLB83" s="1640"/>
      <c r="GLC83" s="1640"/>
      <c r="GLD83" s="1640"/>
      <c r="GLE83" s="1640"/>
      <c r="GLF83" s="1640"/>
      <c r="GLG83" s="1640"/>
      <c r="GLH83" s="1640"/>
      <c r="GLI83" s="1640"/>
      <c r="GLJ83" s="1640"/>
      <c r="GLK83" s="1640"/>
      <c r="GLL83" s="1640"/>
      <c r="GLM83" s="1640"/>
      <c r="GLN83" s="1640"/>
      <c r="GLO83" s="1640"/>
      <c r="GLP83" s="1640"/>
      <c r="GLQ83" s="1640"/>
      <c r="GLR83" s="1640"/>
      <c r="GLS83" s="1640"/>
      <c r="GLT83" s="1640"/>
      <c r="GLU83" s="1640"/>
      <c r="GLV83" s="1640"/>
      <c r="GLW83" s="1640"/>
      <c r="GLX83" s="1640"/>
      <c r="GLY83" s="1640"/>
      <c r="GLZ83" s="1640"/>
      <c r="GMA83" s="1640"/>
      <c r="GMB83" s="1640"/>
      <c r="GMC83" s="1640"/>
      <c r="GMD83" s="1640"/>
      <c r="GME83" s="1640"/>
      <c r="GMF83" s="1640"/>
      <c r="GMG83" s="1640"/>
      <c r="GMH83" s="1640"/>
      <c r="GMI83" s="1640"/>
      <c r="GMJ83" s="1640"/>
      <c r="GMK83" s="1640"/>
      <c r="GML83" s="1640"/>
      <c r="GMM83" s="1640"/>
      <c r="GMN83" s="1640"/>
      <c r="GMO83" s="1640"/>
      <c r="GMP83" s="1640"/>
      <c r="GMQ83" s="1640"/>
      <c r="GMR83" s="1640"/>
      <c r="GMS83" s="1640"/>
      <c r="GMT83" s="1640"/>
      <c r="GMU83" s="1640"/>
      <c r="GMV83" s="1640"/>
      <c r="GMW83" s="1640"/>
      <c r="GMX83" s="1640"/>
      <c r="GMY83" s="1640"/>
      <c r="GMZ83" s="1640"/>
      <c r="GNA83" s="1640"/>
      <c r="GNB83" s="1640"/>
      <c r="GNC83" s="1640"/>
      <c r="GND83" s="1640"/>
      <c r="GNE83" s="1640"/>
      <c r="GNF83" s="1640"/>
      <c r="GNG83" s="1640"/>
      <c r="GNH83" s="1640"/>
      <c r="GNI83" s="1640"/>
      <c r="GNJ83" s="1640"/>
      <c r="GNK83" s="1640"/>
      <c r="GNL83" s="1640"/>
      <c r="GNM83" s="1640"/>
      <c r="GNN83" s="1640"/>
      <c r="GNO83" s="1640"/>
      <c r="GNP83" s="1640"/>
      <c r="GNQ83" s="1640"/>
      <c r="GNR83" s="1640"/>
      <c r="GNS83" s="1640"/>
      <c r="GNT83" s="1640"/>
      <c r="GNU83" s="1640"/>
      <c r="GNV83" s="1640"/>
      <c r="GNW83" s="1640"/>
      <c r="GNX83" s="1640"/>
      <c r="GNY83" s="1640"/>
      <c r="GNZ83" s="1640"/>
      <c r="GOA83" s="1640"/>
      <c r="GOB83" s="1640"/>
      <c r="GOC83" s="1640"/>
      <c r="GOD83" s="1640"/>
      <c r="GOE83" s="1640"/>
      <c r="GOF83" s="1640"/>
      <c r="GOG83" s="1640"/>
      <c r="GOH83" s="1640"/>
      <c r="GOI83" s="1640"/>
      <c r="GOJ83" s="1640"/>
      <c r="GOK83" s="1640"/>
      <c r="GOL83" s="1640"/>
      <c r="GOM83" s="1640"/>
      <c r="GON83" s="1640"/>
      <c r="GOO83" s="1640"/>
      <c r="GOP83" s="1640"/>
      <c r="GOQ83" s="1640"/>
      <c r="GOR83" s="1640"/>
      <c r="GOS83" s="1640"/>
      <c r="GOT83" s="1640"/>
      <c r="GOU83" s="1640"/>
      <c r="GOV83" s="1640"/>
      <c r="GOW83" s="1640"/>
      <c r="GOX83" s="1640"/>
      <c r="GOY83" s="1640"/>
      <c r="GOZ83" s="1640"/>
      <c r="GPA83" s="1640"/>
      <c r="GPB83" s="1640"/>
      <c r="GPC83" s="1640"/>
      <c r="GPD83" s="1640"/>
      <c r="GPE83" s="1640"/>
      <c r="GPF83" s="1640"/>
      <c r="GPG83" s="1640"/>
      <c r="GPH83" s="1640"/>
      <c r="GPI83" s="1640"/>
      <c r="GPJ83" s="1640"/>
      <c r="GPK83" s="1640"/>
      <c r="GPL83" s="1640"/>
      <c r="GPM83" s="1640"/>
      <c r="GPN83" s="1640"/>
      <c r="GPO83" s="1640"/>
      <c r="GPP83" s="1640"/>
      <c r="GPQ83" s="1640"/>
      <c r="GPR83" s="1640"/>
      <c r="GPS83" s="1640"/>
      <c r="GPT83" s="1640"/>
      <c r="GPU83" s="1640"/>
      <c r="GPV83" s="1640"/>
      <c r="GPW83" s="1640"/>
      <c r="GPX83" s="1640"/>
      <c r="GPY83" s="1640"/>
      <c r="GPZ83" s="1640"/>
      <c r="GQA83" s="1640"/>
      <c r="GQB83" s="1640"/>
      <c r="GQC83" s="1640"/>
      <c r="GQD83" s="1640"/>
      <c r="GQE83" s="1640"/>
      <c r="GQF83" s="1640"/>
      <c r="GQG83" s="1640"/>
      <c r="GQH83" s="1640"/>
      <c r="GQI83" s="1640"/>
      <c r="GQJ83" s="1640"/>
      <c r="GQK83" s="1640"/>
      <c r="GQL83" s="1640"/>
      <c r="GQM83" s="1640"/>
      <c r="GQN83" s="1640"/>
      <c r="GQO83" s="1640"/>
      <c r="GQP83" s="1640"/>
      <c r="GQQ83" s="1640"/>
      <c r="GQR83" s="1640"/>
      <c r="GQS83" s="1640"/>
      <c r="GQT83" s="1640"/>
      <c r="GQU83" s="1640"/>
      <c r="GQV83" s="1640"/>
      <c r="GQW83" s="1640"/>
      <c r="GQX83" s="1640"/>
      <c r="GQY83" s="1640"/>
      <c r="GQZ83" s="1640"/>
      <c r="GRA83" s="1640"/>
      <c r="GRB83" s="1640"/>
      <c r="GRC83" s="1640"/>
      <c r="GRD83" s="1640"/>
      <c r="GRE83" s="1640"/>
      <c r="GRF83" s="1640"/>
      <c r="GRG83" s="1640"/>
      <c r="GRH83" s="1640"/>
      <c r="GRI83" s="1640"/>
      <c r="GRJ83" s="1640"/>
      <c r="GRK83" s="1640"/>
      <c r="GRL83" s="1640"/>
      <c r="GRM83" s="1640"/>
      <c r="GRN83" s="1640"/>
      <c r="GRO83" s="1640"/>
      <c r="GRP83" s="1640"/>
      <c r="GRQ83" s="1640"/>
      <c r="GRR83" s="1640"/>
      <c r="GRS83" s="1640"/>
      <c r="GRT83" s="1640"/>
      <c r="GRU83" s="1640"/>
      <c r="GRV83" s="1640"/>
      <c r="GRW83" s="1640"/>
      <c r="GRX83" s="1640"/>
      <c r="GRY83" s="1640"/>
      <c r="GRZ83" s="1640"/>
      <c r="GSA83" s="1640"/>
      <c r="GSB83" s="1640"/>
      <c r="GSC83" s="1640"/>
      <c r="GSD83" s="1640"/>
      <c r="GSE83" s="1640"/>
      <c r="GSF83" s="1640"/>
      <c r="GSG83" s="1640"/>
      <c r="GSH83" s="1640"/>
      <c r="GSI83" s="1640"/>
      <c r="GSJ83" s="1640"/>
      <c r="GSK83" s="1640"/>
      <c r="GSL83" s="1640"/>
      <c r="GSM83" s="1640"/>
      <c r="GSN83" s="1640"/>
      <c r="GSO83" s="1640"/>
      <c r="GSP83" s="1640"/>
      <c r="GSQ83" s="1640"/>
      <c r="GSR83" s="1640"/>
      <c r="GSS83" s="1640"/>
      <c r="GST83" s="1640"/>
      <c r="GSU83" s="1640"/>
      <c r="GSV83" s="1640"/>
      <c r="GSW83" s="1640"/>
      <c r="GSX83" s="1640"/>
      <c r="GSY83" s="1640"/>
      <c r="GSZ83" s="1640"/>
      <c r="GTA83" s="1640"/>
      <c r="GTB83" s="1640"/>
      <c r="GTC83" s="1640"/>
      <c r="GTD83" s="1640"/>
      <c r="GTE83" s="1640"/>
      <c r="GTF83" s="1640"/>
      <c r="GTG83" s="1640"/>
      <c r="GTH83" s="1640"/>
      <c r="GTI83" s="1640"/>
      <c r="GTJ83" s="1640"/>
      <c r="GTK83" s="1640"/>
      <c r="GTL83" s="1640"/>
      <c r="GTM83" s="1640"/>
      <c r="GTN83" s="1640"/>
      <c r="GTO83" s="1640"/>
      <c r="GTP83" s="1640"/>
      <c r="GTQ83" s="1640"/>
      <c r="GTR83" s="1640"/>
      <c r="GTS83" s="1640"/>
      <c r="GTT83" s="1640"/>
      <c r="GTU83" s="1640"/>
      <c r="GTV83" s="1640"/>
      <c r="GTW83" s="1640"/>
      <c r="GTX83" s="1640"/>
      <c r="GTY83" s="1640"/>
      <c r="GTZ83" s="1640"/>
      <c r="GUA83" s="1640"/>
      <c r="GUB83" s="1640"/>
      <c r="GUC83" s="1640"/>
      <c r="GUD83" s="1640"/>
      <c r="GUE83" s="1640"/>
      <c r="GUF83" s="1640"/>
      <c r="GUG83" s="1640"/>
      <c r="GUH83" s="1640"/>
      <c r="GUI83" s="1640"/>
      <c r="GUJ83" s="1640"/>
      <c r="GUK83" s="1640"/>
      <c r="GUL83" s="1640"/>
      <c r="GUM83" s="1640"/>
      <c r="GUN83" s="1640"/>
      <c r="GUO83" s="1640"/>
      <c r="GUP83" s="1640"/>
      <c r="GUQ83" s="1640"/>
      <c r="GUR83" s="1640"/>
      <c r="GUS83" s="1640"/>
      <c r="GUT83" s="1640"/>
      <c r="GUU83" s="1640"/>
      <c r="GUV83" s="1640"/>
      <c r="GUW83" s="1640"/>
      <c r="GUX83" s="1640"/>
      <c r="GUY83" s="1640"/>
      <c r="GUZ83" s="1640"/>
      <c r="GVA83" s="1640"/>
      <c r="GVB83" s="1640"/>
      <c r="GVC83" s="1640"/>
      <c r="GVD83" s="1640"/>
      <c r="GVE83" s="1640"/>
      <c r="GVF83" s="1640"/>
      <c r="GVG83" s="1640"/>
      <c r="GVH83" s="1640"/>
      <c r="GVI83" s="1640"/>
      <c r="GVJ83" s="1640"/>
      <c r="GVK83" s="1640"/>
      <c r="GVL83" s="1640"/>
      <c r="GVM83" s="1640"/>
      <c r="GVN83" s="1640"/>
      <c r="GVO83" s="1640"/>
      <c r="GVP83" s="1640"/>
      <c r="GVQ83" s="1640"/>
      <c r="GVR83" s="1640"/>
      <c r="GVS83" s="1640"/>
      <c r="GVT83" s="1640"/>
      <c r="GVU83" s="1640"/>
      <c r="GVV83" s="1640"/>
      <c r="GVW83" s="1640"/>
      <c r="GVX83" s="1640"/>
      <c r="GVY83" s="1640"/>
      <c r="GVZ83" s="1640"/>
      <c r="GWA83" s="1640"/>
      <c r="GWB83" s="1640"/>
      <c r="GWC83" s="1640"/>
      <c r="GWD83" s="1640"/>
      <c r="GWE83" s="1640"/>
      <c r="GWF83" s="1640"/>
      <c r="GWG83" s="1640"/>
      <c r="GWH83" s="1640"/>
      <c r="GWI83" s="1640"/>
      <c r="GWJ83" s="1640"/>
      <c r="GWK83" s="1640"/>
      <c r="GWL83" s="1640"/>
      <c r="GWM83" s="1640"/>
      <c r="GWN83" s="1640"/>
      <c r="GWO83" s="1640"/>
      <c r="GWP83" s="1640"/>
      <c r="GWQ83" s="1640"/>
      <c r="GWR83" s="1640"/>
      <c r="GWS83" s="1640"/>
      <c r="GWT83" s="1640"/>
      <c r="GWU83" s="1640"/>
      <c r="GWV83" s="1640"/>
      <c r="GWW83" s="1640"/>
      <c r="GWX83" s="1640"/>
      <c r="GWY83" s="1640"/>
      <c r="GWZ83" s="1640"/>
      <c r="GXA83" s="1640"/>
      <c r="GXB83" s="1640"/>
      <c r="GXC83" s="1640"/>
      <c r="GXD83" s="1640"/>
      <c r="GXE83" s="1640"/>
      <c r="GXF83" s="1640"/>
      <c r="GXG83" s="1640"/>
      <c r="GXH83" s="1640"/>
      <c r="GXI83" s="1640"/>
      <c r="GXJ83" s="1640"/>
      <c r="GXK83" s="1640"/>
      <c r="GXL83" s="1640"/>
      <c r="GXM83" s="1640"/>
      <c r="GXN83" s="1640"/>
      <c r="GXO83" s="1640"/>
      <c r="GXP83" s="1640"/>
      <c r="GXQ83" s="1640"/>
      <c r="GXR83" s="1640"/>
      <c r="GXS83" s="1640"/>
      <c r="GXT83" s="1640"/>
      <c r="GXU83" s="1640"/>
      <c r="GXV83" s="1640"/>
      <c r="GXW83" s="1640"/>
      <c r="GXX83" s="1640"/>
      <c r="GXY83" s="1640"/>
      <c r="GXZ83" s="1640"/>
      <c r="GYA83" s="1640"/>
      <c r="GYB83" s="1640"/>
      <c r="GYC83" s="1640"/>
      <c r="GYD83" s="1640"/>
      <c r="GYE83" s="1640"/>
      <c r="GYF83" s="1640"/>
      <c r="GYG83" s="1640"/>
      <c r="GYH83" s="1640"/>
      <c r="GYI83" s="1640"/>
      <c r="GYJ83" s="1640"/>
      <c r="GYK83" s="1640"/>
      <c r="GYL83" s="1640"/>
      <c r="GYM83" s="1640"/>
      <c r="GYN83" s="1640"/>
      <c r="GYO83" s="1640"/>
      <c r="GYP83" s="1640"/>
      <c r="GYQ83" s="1640"/>
      <c r="GYR83" s="1640"/>
      <c r="GYS83" s="1640"/>
      <c r="GYT83" s="1640"/>
      <c r="GYU83" s="1640"/>
      <c r="GYV83" s="1640"/>
      <c r="GYW83" s="1640"/>
      <c r="GYX83" s="1640"/>
      <c r="GYY83" s="1640"/>
      <c r="GYZ83" s="1640"/>
      <c r="GZA83" s="1640"/>
      <c r="GZB83" s="1640"/>
      <c r="GZC83" s="1640"/>
      <c r="GZD83" s="1640"/>
      <c r="GZE83" s="1640"/>
      <c r="GZF83" s="1640"/>
      <c r="GZG83" s="1640"/>
      <c r="GZH83" s="1640"/>
      <c r="GZI83" s="1640"/>
      <c r="GZJ83" s="1640"/>
      <c r="GZK83" s="1640"/>
      <c r="GZL83" s="1640"/>
      <c r="GZM83" s="1640"/>
      <c r="GZN83" s="1640"/>
      <c r="GZO83" s="1640"/>
      <c r="GZP83" s="1640"/>
      <c r="GZQ83" s="1640"/>
      <c r="GZR83" s="1640"/>
      <c r="GZS83" s="1640"/>
      <c r="GZT83" s="1640"/>
      <c r="GZU83" s="1640"/>
      <c r="GZV83" s="1640"/>
      <c r="GZW83" s="1640"/>
      <c r="GZX83" s="1640"/>
      <c r="GZY83" s="1640"/>
      <c r="GZZ83" s="1640"/>
      <c r="HAA83" s="1640"/>
      <c r="HAB83" s="1640"/>
      <c r="HAC83" s="1640"/>
      <c r="HAD83" s="1640"/>
      <c r="HAE83" s="1640"/>
      <c r="HAF83" s="1640"/>
      <c r="HAG83" s="1640"/>
      <c r="HAH83" s="1640"/>
      <c r="HAI83" s="1640"/>
      <c r="HAJ83" s="1640"/>
      <c r="HAK83" s="1640"/>
      <c r="HAL83" s="1640"/>
      <c r="HAM83" s="1640"/>
      <c r="HAN83" s="1640"/>
      <c r="HAO83" s="1640"/>
      <c r="HAP83" s="1640"/>
      <c r="HAQ83" s="1640"/>
      <c r="HAR83" s="1640"/>
      <c r="HAS83" s="1640"/>
      <c r="HAT83" s="1640"/>
      <c r="HAU83" s="1640"/>
      <c r="HAV83" s="1640"/>
      <c r="HAW83" s="1640"/>
      <c r="HAX83" s="1640"/>
      <c r="HAY83" s="1640"/>
      <c r="HAZ83" s="1640"/>
      <c r="HBA83" s="1640"/>
      <c r="HBB83" s="1640"/>
      <c r="HBC83" s="1640"/>
      <c r="HBD83" s="1640"/>
      <c r="HBE83" s="1640"/>
      <c r="HBF83" s="1640"/>
      <c r="HBG83" s="1640"/>
      <c r="HBH83" s="1640"/>
      <c r="HBI83" s="1640"/>
      <c r="HBJ83" s="1640"/>
      <c r="HBK83" s="1640"/>
      <c r="HBL83" s="1640"/>
      <c r="HBM83" s="1640"/>
      <c r="HBN83" s="1640"/>
      <c r="HBO83" s="1640"/>
      <c r="HBP83" s="1640"/>
      <c r="HBQ83" s="1640"/>
      <c r="HBR83" s="1640"/>
      <c r="HBS83" s="1640"/>
      <c r="HBT83" s="1640"/>
      <c r="HBU83" s="1640"/>
      <c r="HBV83" s="1640"/>
      <c r="HBW83" s="1640"/>
      <c r="HBX83" s="1640"/>
      <c r="HBY83" s="1640"/>
      <c r="HBZ83" s="1640"/>
      <c r="HCA83" s="1640"/>
      <c r="HCB83" s="1640"/>
      <c r="HCC83" s="1640"/>
      <c r="HCD83" s="1640"/>
      <c r="HCE83" s="1640"/>
      <c r="HCF83" s="1640"/>
      <c r="HCG83" s="1640"/>
      <c r="HCH83" s="1640"/>
      <c r="HCI83" s="1640"/>
      <c r="HCJ83" s="1640"/>
      <c r="HCK83" s="1640"/>
      <c r="HCL83" s="1640"/>
      <c r="HCM83" s="1640"/>
      <c r="HCN83" s="1640"/>
      <c r="HCO83" s="1640"/>
      <c r="HCP83" s="1640"/>
      <c r="HCQ83" s="1640"/>
      <c r="HCR83" s="1640"/>
      <c r="HCS83" s="1640"/>
      <c r="HCT83" s="1640"/>
      <c r="HCU83" s="1640"/>
      <c r="HCV83" s="1640"/>
      <c r="HCW83" s="1640"/>
      <c r="HCX83" s="1640"/>
      <c r="HCY83" s="1640"/>
      <c r="HCZ83" s="1640"/>
      <c r="HDA83" s="1640"/>
      <c r="HDB83" s="1640"/>
      <c r="HDC83" s="1640"/>
      <c r="HDD83" s="1640"/>
      <c r="HDE83" s="1640"/>
      <c r="HDF83" s="1640"/>
      <c r="HDG83" s="1640"/>
      <c r="HDH83" s="1640"/>
      <c r="HDI83" s="1640"/>
      <c r="HDJ83" s="1640"/>
      <c r="HDK83" s="1640"/>
      <c r="HDL83" s="1640"/>
      <c r="HDM83" s="1640"/>
      <c r="HDN83" s="1640"/>
      <c r="HDO83" s="1640"/>
      <c r="HDP83" s="1640"/>
      <c r="HDQ83" s="1640"/>
      <c r="HDR83" s="1640"/>
      <c r="HDS83" s="1640"/>
      <c r="HDT83" s="1640"/>
      <c r="HDU83" s="1640"/>
      <c r="HDV83" s="1640"/>
      <c r="HDW83" s="1640"/>
      <c r="HDX83" s="1640"/>
      <c r="HDY83" s="1640"/>
      <c r="HDZ83" s="1640"/>
      <c r="HEA83" s="1640"/>
      <c r="HEB83" s="1640"/>
      <c r="HEC83" s="1640"/>
      <c r="HED83" s="1640"/>
      <c r="HEE83" s="1640"/>
      <c r="HEF83" s="1640"/>
      <c r="HEG83" s="1640"/>
      <c r="HEH83" s="1640"/>
      <c r="HEI83" s="1640"/>
      <c r="HEJ83" s="1640"/>
      <c r="HEK83" s="1640"/>
      <c r="HEL83" s="1640"/>
      <c r="HEM83" s="1640"/>
      <c r="HEN83" s="1640"/>
      <c r="HEO83" s="1640"/>
      <c r="HEP83" s="1640"/>
      <c r="HEQ83" s="1640"/>
      <c r="HER83" s="1640"/>
      <c r="HES83" s="1640"/>
      <c r="HET83" s="1640"/>
      <c r="HEU83" s="1640"/>
      <c r="HEV83" s="1640"/>
      <c r="HEW83" s="1640"/>
      <c r="HEX83" s="1640"/>
      <c r="HEY83" s="1640"/>
      <c r="HEZ83" s="1640"/>
      <c r="HFA83" s="1640"/>
      <c r="HFB83" s="1640"/>
      <c r="HFC83" s="1640"/>
      <c r="HFD83" s="1640"/>
      <c r="HFE83" s="1640"/>
      <c r="HFF83" s="1640"/>
      <c r="HFG83" s="1640"/>
      <c r="HFH83" s="1640"/>
      <c r="HFI83" s="1640"/>
      <c r="HFJ83" s="1640"/>
      <c r="HFK83" s="1640"/>
      <c r="HFL83" s="1640"/>
      <c r="HFM83" s="1640"/>
      <c r="HFN83" s="1640"/>
      <c r="HFO83" s="1640"/>
      <c r="HFP83" s="1640"/>
      <c r="HFQ83" s="1640"/>
      <c r="HFR83" s="1640"/>
      <c r="HFS83" s="1640"/>
      <c r="HFT83" s="1640"/>
      <c r="HFU83" s="1640"/>
      <c r="HFV83" s="1640"/>
      <c r="HFW83" s="1640"/>
      <c r="HFX83" s="1640"/>
      <c r="HFY83" s="1640"/>
      <c r="HFZ83" s="1640"/>
      <c r="HGA83" s="1640"/>
      <c r="HGB83" s="1640"/>
      <c r="HGC83" s="1640"/>
      <c r="HGD83" s="1640"/>
      <c r="HGE83" s="1640"/>
      <c r="HGF83" s="1640"/>
      <c r="HGG83" s="1640"/>
      <c r="HGH83" s="1640"/>
      <c r="HGI83" s="1640"/>
      <c r="HGJ83" s="1640"/>
      <c r="HGK83" s="1640"/>
      <c r="HGL83" s="1640"/>
      <c r="HGM83" s="1640"/>
      <c r="HGN83" s="1640"/>
      <c r="HGO83" s="1640"/>
      <c r="HGP83" s="1640"/>
      <c r="HGQ83" s="1640"/>
      <c r="HGR83" s="1640"/>
      <c r="HGS83" s="1640"/>
      <c r="HGT83" s="1640"/>
      <c r="HGU83" s="1640"/>
      <c r="HGV83" s="1640"/>
      <c r="HGW83" s="1640"/>
      <c r="HGX83" s="1640"/>
      <c r="HGY83" s="1640"/>
      <c r="HGZ83" s="1640"/>
      <c r="HHA83" s="1640"/>
      <c r="HHB83" s="1640"/>
      <c r="HHC83" s="1640"/>
      <c r="HHD83" s="1640"/>
      <c r="HHE83" s="1640"/>
      <c r="HHF83" s="1640"/>
      <c r="HHG83" s="1640"/>
      <c r="HHH83" s="1640"/>
      <c r="HHI83" s="1640"/>
      <c r="HHJ83" s="1640"/>
      <c r="HHK83" s="1640"/>
      <c r="HHL83" s="1640"/>
      <c r="HHM83" s="1640"/>
      <c r="HHN83" s="1640"/>
      <c r="HHO83" s="1640"/>
      <c r="HHP83" s="1640"/>
      <c r="HHQ83" s="1640"/>
      <c r="HHR83" s="1640"/>
      <c r="HHS83" s="1640"/>
      <c r="HHT83" s="1640"/>
      <c r="HHU83" s="1640"/>
      <c r="HHV83" s="1640"/>
      <c r="HHW83" s="1640"/>
      <c r="HHX83" s="1640"/>
      <c r="HHY83" s="1640"/>
      <c r="HHZ83" s="1640"/>
      <c r="HIA83" s="1640"/>
      <c r="HIB83" s="1640"/>
      <c r="HIC83" s="1640"/>
      <c r="HID83" s="1640"/>
      <c r="HIE83" s="1640"/>
      <c r="HIF83" s="1640"/>
      <c r="HIG83" s="1640"/>
      <c r="HIH83" s="1640"/>
      <c r="HII83" s="1640"/>
      <c r="HIJ83" s="1640"/>
      <c r="HIK83" s="1640"/>
      <c r="HIL83" s="1640"/>
      <c r="HIM83" s="1640"/>
      <c r="HIN83" s="1640"/>
      <c r="HIO83" s="1640"/>
      <c r="HIP83" s="1640"/>
      <c r="HIQ83" s="1640"/>
      <c r="HIR83" s="1640"/>
      <c r="HIS83" s="1640"/>
      <c r="HIT83" s="1640"/>
      <c r="HIU83" s="1640"/>
      <c r="HIV83" s="1640"/>
      <c r="HIW83" s="1640"/>
      <c r="HIX83" s="1640"/>
      <c r="HIY83" s="1640"/>
      <c r="HIZ83" s="1640"/>
      <c r="HJA83" s="1640"/>
      <c r="HJB83" s="1640"/>
      <c r="HJC83" s="1640"/>
      <c r="HJD83" s="1640"/>
      <c r="HJE83" s="1640"/>
      <c r="HJF83" s="1640"/>
      <c r="HJG83" s="1640"/>
      <c r="HJH83" s="1640"/>
      <c r="HJI83" s="1640"/>
      <c r="HJJ83" s="1640"/>
      <c r="HJK83" s="1640"/>
      <c r="HJL83" s="1640"/>
      <c r="HJM83" s="1640"/>
      <c r="HJN83" s="1640"/>
      <c r="HJO83" s="1640"/>
      <c r="HJP83" s="1640"/>
      <c r="HJQ83" s="1640"/>
      <c r="HJR83" s="1640"/>
      <c r="HJS83" s="1640"/>
      <c r="HJT83" s="1640"/>
      <c r="HJU83" s="1640"/>
      <c r="HJV83" s="1640"/>
      <c r="HJW83" s="1640"/>
      <c r="HJX83" s="1640"/>
      <c r="HJY83" s="1640"/>
      <c r="HJZ83" s="1640"/>
      <c r="HKA83" s="1640"/>
      <c r="HKB83" s="1640"/>
      <c r="HKC83" s="1640"/>
      <c r="HKD83" s="1640"/>
      <c r="HKE83" s="1640"/>
      <c r="HKF83" s="1640"/>
      <c r="HKG83" s="1640"/>
      <c r="HKH83" s="1640"/>
      <c r="HKI83" s="1640"/>
      <c r="HKJ83" s="1640"/>
      <c r="HKK83" s="1640"/>
      <c r="HKL83" s="1640"/>
      <c r="HKM83" s="1640"/>
      <c r="HKN83" s="1640"/>
      <c r="HKO83" s="1640"/>
      <c r="HKP83" s="1640"/>
      <c r="HKQ83" s="1640"/>
      <c r="HKR83" s="1640"/>
      <c r="HKS83" s="1640"/>
      <c r="HKT83" s="1640"/>
      <c r="HKU83" s="1640"/>
      <c r="HKV83" s="1640"/>
      <c r="HKW83" s="1640"/>
      <c r="HKX83" s="1640"/>
      <c r="HKY83" s="1640"/>
      <c r="HKZ83" s="1640"/>
      <c r="HLA83" s="1640"/>
      <c r="HLB83" s="1640"/>
      <c r="HLC83" s="1640"/>
      <c r="HLD83" s="1640"/>
      <c r="HLE83" s="1640"/>
      <c r="HLF83" s="1640"/>
      <c r="HLG83" s="1640"/>
      <c r="HLH83" s="1640"/>
      <c r="HLI83" s="1640"/>
      <c r="HLJ83" s="1640"/>
      <c r="HLK83" s="1640"/>
      <c r="HLL83" s="1640"/>
      <c r="HLM83" s="1640"/>
      <c r="HLN83" s="1640"/>
      <c r="HLO83" s="1640"/>
      <c r="HLP83" s="1640"/>
      <c r="HLQ83" s="1640"/>
      <c r="HLR83" s="1640"/>
      <c r="HLS83" s="1640"/>
      <c r="HLT83" s="1640"/>
      <c r="HLU83" s="1640"/>
      <c r="HLV83" s="1640"/>
      <c r="HLW83" s="1640"/>
      <c r="HLX83" s="1640"/>
      <c r="HLY83" s="1640"/>
      <c r="HLZ83" s="1640"/>
      <c r="HMA83" s="1640"/>
      <c r="HMB83" s="1640"/>
      <c r="HMC83" s="1640"/>
      <c r="HMD83" s="1640"/>
      <c r="HME83" s="1640"/>
      <c r="HMF83" s="1640"/>
      <c r="HMG83" s="1640"/>
      <c r="HMH83" s="1640"/>
      <c r="HMI83" s="1640"/>
      <c r="HMJ83" s="1640"/>
      <c r="HMK83" s="1640"/>
      <c r="HML83" s="1640"/>
      <c r="HMM83" s="1640"/>
      <c r="HMN83" s="1640"/>
      <c r="HMO83" s="1640"/>
      <c r="HMP83" s="1640"/>
      <c r="HMQ83" s="1640"/>
      <c r="HMR83" s="1640"/>
      <c r="HMS83" s="1640"/>
      <c r="HMT83" s="1640"/>
      <c r="HMU83" s="1640"/>
      <c r="HMV83" s="1640"/>
      <c r="HMW83" s="1640"/>
      <c r="HMX83" s="1640"/>
      <c r="HMY83" s="1640"/>
      <c r="HMZ83" s="1640"/>
      <c r="HNA83" s="1640"/>
      <c r="HNB83" s="1640"/>
      <c r="HNC83" s="1640"/>
      <c r="HND83" s="1640"/>
      <c r="HNE83" s="1640"/>
      <c r="HNF83" s="1640"/>
      <c r="HNG83" s="1640"/>
      <c r="HNH83" s="1640"/>
      <c r="HNI83" s="1640"/>
      <c r="HNJ83" s="1640"/>
      <c r="HNK83" s="1640"/>
      <c r="HNL83" s="1640"/>
      <c r="HNM83" s="1640"/>
      <c r="HNN83" s="1640"/>
      <c r="HNO83" s="1640"/>
      <c r="HNP83" s="1640"/>
      <c r="HNQ83" s="1640"/>
      <c r="HNR83" s="1640"/>
      <c r="HNS83" s="1640"/>
      <c r="HNT83" s="1640"/>
      <c r="HNU83" s="1640"/>
      <c r="HNV83" s="1640"/>
      <c r="HNW83" s="1640"/>
      <c r="HNX83" s="1640"/>
      <c r="HNY83" s="1640"/>
      <c r="HNZ83" s="1640"/>
      <c r="HOA83" s="1640"/>
      <c r="HOB83" s="1640"/>
      <c r="HOC83" s="1640"/>
      <c r="HOD83" s="1640"/>
      <c r="HOE83" s="1640"/>
      <c r="HOF83" s="1640"/>
      <c r="HOG83" s="1640"/>
      <c r="HOH83" s="1640"/>
      <c r="HOI83" s="1640"/>
      <c r="HOJ83" s="1640"/>
      <c r="HOK83" s="1640"/>
      <c r="HOL83" s="1640"/>
      <c r="HOM83" s="1640"/>
      <c r="HON83" s="1640"/>
      <c r="HOO83" s="1640"/>
      <c r="HOP83" s="1640"/>
      <c r="HOQ83" s="1640"/>
      <c r="HOR83" s="1640"/>
      <c r="HOS83" s="1640"/>
      <c r="HOT83" s="1640"/>
      <c r="HOU83" s="1640"/>
      <c r="HOV83" s="1640"/>
      <c r="HOW83" s="1640"/>
      <c r="HOX83" s="1640"/>
      <c r="HOY83" s="1640"/>
      <c r="HOZ83" s="1640"/>
      <c r="HPA83" s="1640"/>
      <c r="HPB83" s="1640"/>
      <c r="HPC83" s="1640"/>
      <c r="HPD83" s="1640"/>
      <c r="HPE83" s="1640"/>
      <c r="HPF83" s="1640"/>
      <c r="HPG83" s="1640"/>
      <c r="HPH83" s="1640"/>
      <c r="HPI83" s="1640"/>
      <c r="HPJ83" s="1640"/>
      <c r="HPK83" s="1640"/>
      <c r="HPL83" s="1640"/>
      <c r="HPM83" s="1640"/>
      <c r="HPN83" s="1640"/>
      <c r="HPO83" s="1640"/>
      <c r="HPP83" s="1640"/>
      <c r="HPQ83" s="1640"/>
      <c r="HPR83" s="1640"/>
      <c r="HPS83" s="1640"/>
      <c r="HPT83" s="1640"/>
      <c r="HPU83" s="1640"/>
      <c r="HPV83" s="1640"/>
      <c r="HPW83" s="1640"/>
      <c r="HPX83" s="1640"/>
      <c r="HPY83" s="1640"/>
      <c r="HPZ83" s="1640"/>
      <c r="HQA83" s="1640"/>
      <c r="HQB83" s="1640"/>
      <c r="HQC83" s="1640"/>
      <c r="HQD83" s="1640"/>
      <c r="HQE83" s="1640"/>
      <c r="HQF83" s="1640"/>
      <c r="HQG83" s="1640"/>
      <c r="HQH83" s="1640"/>
      <c r="HQI83" s="1640"/>
      <c r="HQJ83" s="1640"/>
      <c r="HQK83" s="1640"/>
      <c r="HQL83" s="1640"/>
      <c r="HQM83" s="1640"/>
      <c r="HQN83" s="1640"/>
      <c r="HQO83" s="1640"/>
      <c r="HQP83" s="1640"/>
      <c r="HQQ83" s="1640"/>
      <c r="HQR83" s="1640"/>
      <c r="HQS83" s="1640"/>
      <c r="HQT83" s="1640"/>
      <c r="HQU83" s="1640"/>
      <c r="HQV83" s="1640"/>
      <c r="HQW83" s="1640"/>
      <c r="HQX83" s="1640"/>
      <c r="HQY83" s="1640"/>
      <c r="HQZ83" s="1640"/>
      <c r="HRA83" s="1640"/>
      <c r="HRB83" s="1640"/>
      <c r="HRC83" s="1640"/>
      <c r="HRD83" s="1640"/>
      <c r="HRE83" s="1640"/>
      <c r="HRF83" s="1640"/>
      <c r="HRG83" s="1640"/>
      <c r="HRH83" s="1640"/>
      <c r="HRI83" s="1640"/>
      <c r="HRJ83" s="1640"/>
      <c r="HRK83" s="1640"/>
      <c r="HRL83" s="1640"/>
      <c r="HRM83" s="1640"/>
      <c r="HRN83" s="1640"/>
      <c r="HRO83" s="1640"/>
      <c r="HRP83" s="1640"/>
      <c r="HRQ83" s="1640"/>
      <c r="HRR83" s="1640"/>
      <c r="HRS83" s="1640"/>
      <c r="HRT83" s="1640"/>
      <c r="HRU83" s="1640"/>
      <c r="HRV83" s="1640"/>
      <c r="HRW83" s="1640"/>
      <c r="HRX83" s="1640"/>
      <c r="HRY83" s="1640"/>
      <c r="HRZ83" s="1640"/>
      <c r="HSA83" s="1640"/>
      <c r="HSB83" s="1640"/>
      <c r="HSC83" s="1640"/>
      <c r="HSD83" s="1640"/>
      <c r="HSE83" s="1640"/>
      <c r="HSF83" s="1640"/>
      <c r="HSG83" s="1640"/>
      <c r="HSH83" s="1640"/>
      <c r="HSI83" s="1640"/>
      <c r="HSJ83" s="1640"/>
      <c r="HSK83" s="1640"/>
      <c r="HSL83" s="1640"/>
      <c r="HSM83" s="1640"/>
      <c r="HSN83" s="1640"/>
      <c r="HSO83" s="1640"/>
      <c r="HSP83" s="1640"/>
      <c r="HSQ83" s="1640"/>
      <c r="HSR83" s="1640"/>
      <c r="HSS83" s="1640"/>
      <c r="HST83" s="1640"/>
      <c r="HSU83" s="1640"/>
      <c r="HSV83" s="1640"/>
      <c r="HSW83" s="1640"/>
      <c r="HSX83" s="1640"/>
      <c r="HSY83" s="1640"/>
      <c r="HSZ83" s="1640"/>
      <c r="HTA83" s="1640"/>
      <c r="HTB83" s="1640"/>
      <c r="HTC83" s="1640"/>
      <c r="HTD83" s="1640"/>
      <c r="HTE83" s="1640"/>
      <c r="HTF83" s="1640"/>
      <c r="HTG83" s="1640"/>
      <c r="HTH83" s="1640"/>
      <c r="HTI83" s="1640"/>
      <c r="HTJ83" s="1640"/>
      <c r="HTK83" s="1640"/>
      <c r="HTL83" s="1640"/>
      <c r="HTM83" s="1640"/>
      <c r="HTN83" s="1640"/>
      <c r="HTO83" s="1640"/>
      <c r="HTP83" s="1640"/>
      <c r="HTQ83" s="1640"/>
      <c r="HTR83" s="1640"/>
      <c r="HTS83" s="1640"/>
      <c r="HTT83" s="1640"/>
      <c r="HTU83" s="1640"/>
      <c r="HTV83" s="1640"/>
      <c r="HTW83" s="1640"/>
      <c r="HTX83" s="1640"/>
      <c r="HTY83" s="1640"/>
      <c r="HTZ83" s="1640"/>
      <c r="HUA83" s="1640"/>
      <c r="HUB83" s="1640"/>
      <c r="HUC83" s="1640"/>
      <c r="HUD83" s="1640"/>
      <c r="HUE83" s="1640"/>
      <c r="HUF83" s="1640"/>
      <c r="HUG83" s="1640"/>
      <c r="HUH83" s="1640"/>
      <c r="HUI83" s="1640"/>
      <c r="HUJ83" s="1640"/>
      <c r="HUK83" s="1640"/>
      <c r="HUL83" s="1640"/>
      <c r="HUM83" s="1640"/>
      <c r="HUN83" s="1640"/>
      <c r="HUO83" s="1640"/>
      <c r="HUP83" s="1640"/>
      <c r="HUQ83" s="1640"/>
      <c r="HUR83" s="1640"/>
      <c r="HUS83" s="1640"/>
      <c r="HUT83" s="1640"/>
      <c r="HUU83" s="1640"/>
      <c r="HUV83" s="1640"/>
      <c r="HUW83" s="1640"/>
      <c r="HUX83" s="1640"/>
      <c r="HUY83" s="1640"/>
      <c r="HUZ83" s="1640"/>
      <c r="HVA83" s="1640"/>
      <c r="HVB83" s="1640"/>
      <c r="HVC83" s="1640"/>
      <c r="HVD83" s="1640"/>
      <c r="HVE83" s="1640"/>
      <c r="HVF83" s="1640"/>
      <c r="HVG83" s="1640"/>
      <c r="HVH83" s="1640"/>
      <c r="HVI83" s="1640"/>
      <c r="HVJ83" s="1640"/>
      <c r="HVK83" s="1640"/>
      <c r="HVL83" s="1640"/>
      <c r="HVM83" s="1640"/>
      <c r="HVN83" s="1640"/>
      <c r="HVO83" s="1640"/>
      <c r="HVP83" s="1640"/>
      <c r="HVQ83" s="1640"/>
      <c r="HVR83" s="1640"/>
      <c r="HVS83" s="1640"/>
      <c r="HVT83" s="1640"/>
      <c r="HVU83" s="1640"/>
      <c r="HVV83" s="1640"/>
      <c r="HVW83" s="1640"/>
      <c r="HVX83" s="1640"/>
      <c r="HVY83" s="1640"/>
      <c r="HVZ83" s="1640"/>
      <c r="HWA83" s="1640"/>
      <c r="HWB83" s="1640"/>
      <c r="HWC83" s="1640"/>
      <c r="HWD83" s="1640"/>
      <c r="HWE83" s="1640"/>
      <c r="HWF83" s="1640"/>
      <c r="HWG83" s="1640"/>
      <c r="HWH83" s="1640"/>
      <c r="HWI83" s="1640"/>
      <c r="HWJ83" s="1640"/>
      <c r="HWK83" s="1640"/>
      <c r="HWL83" s="1640"/>
      <c r="HWM83" s="1640"/>
      <c r="HWN83" s="1640"/>
      <c r="HWO83" s="1640"/>
      <c r="HWP83" s="1640"/>
      <c r="HWQ83" s="1640"/>
      <c r="HWR83" s="1640"/>
      <c r="HWS83" s="1640"/>
      <c r="HWT83" s="1640"/>
      <c r="HWU83" s="1640"/>
      <c r="HWV83" s="1640"/>
      <c r="HWW83" s="1640"/>
      <c r="HWX83" s="1640"/>
      <c r="HWY83" s="1640"/>
      <c r="HWZ83" s="1640"/>
      <c r="HXA83" s="1640"/>
      <c r="HXB83" s="1640"/>
      <c r="HXC83" s="1640"/>
      <c r="HXD83" s="1640"/>
      <c r="HXE83" s="1640"/>
      <c r="HXF83" s="1640"/>
      <c r="HXG83" s="1640"/>
      <c r="HXH83" s="1640"/>
      <c r="HXI83" s="1640"/>
      <c r="HXJ83" s="1640"/>
      <c r="HXK83" s="1640"/>
      <c r="HXL83" s="1640"/>
      <c r="HXM83" s="1640"/>
      <c r="HXN83" s="1640"/>
      <c r="HXO83" s="1640"/>
      <c r="HXP83" s="1640"/>
      <c r="HXQ83" s="1640"/>
      <c r="HXR83" s="1640"/>
      <c r="HXS83" s="1640"/>
      <c r="HXT83" s="1640"/>
      <c r="HXU83" s="1640"/>
      <c r="HXV83" s="1640"/>
      <c r="HXW83" s="1640"/>
      <c r="HXX83" s="1640"/>
      <c r="HXY83" s="1640"/>
      <c r="HXZ83" s="1640"/>
      <c r="HYA83" s="1640"/>
      <c r="HYB83" s="1640"/>
      <c r="HYC83" s="1640"/>
      <c r="HYD83" s="1640"/>
      <c r="HYE83" s="1640"/>
      <c r="HYF83" s="1640"/>
      <c r="HYG83" s="1640"/>
      <c r="HYH83" s="1640"/>
      <c r="HYI83" s="1640"/>
      <c r="HYJ83" s="1640"/>
      <c r="HYK83" s="1640"/>
      <c r="HYL83" s="1640"/>
      <c r="HYM83" s="1640"/>
      <c r="HYN83" s="1640"/>
      <c r="HYO83" s="1640"/>
      <c r="HYP83" s="1640"/>
      <c r="HYQ83" s="1640"/>
      <c r="HYR83" s="1640"/>
      <c r="HYS83" s="1640"/>
      <c r="HYT83" s="1640"/>
      <c r="HYU83" s="1640"/>
      <c r="HYV83" s="1640"/>
      <c r="HYW83" s="1640"/>
      <c r="HYX83" s="1640"/>
      <c r="HYY83" s="1640"/>
      <c r="HYZ83" s="1640"/>
      <c r="HZA83" s="1640"/>
      <c r="HZB83" s="1640"/>
      <c r="HZC83" s="1640"/>
      <c r="HZD83" s="1640"/>
      <c r="HZE83" s="1640"/>
      <c r="HZF83" s="1640"/>
      <c r="HZG83" s="1640"/>
      <c r="HZH83" s="1640"/>
      <c r="HZI83" s="1640"/>
      <c r="HZJ83" s="1640"/>
      <c r="HZK83" s="1640"/>
      <c r="HZL83" s="1640"/>
      <c r="HZM83" s="1640"/>
      <c r="HZN83" s="1640"/>
      <c r="HZO83" s="1640"/>
      <c r="HZP83" s="1640"/>
      <c r="HZQ83" s="1640"/>
      <c r="HZR83" s="1640"/>
      <c r="HZS83" s="1640"/>
      <c r="HZT83" s="1640"/>
      <c r="HZU83" s="1640"/>
      <c r="HZV83" s="1640"/>
      <c r="HZW83" s="1640"/>
      <c r="HZX83" s="1640"/>
      <c r="HZY83" s="1640"/>
      <c r="HZZ83" s="1640"/>
      <c r="IAA83" s="1640"/>
      <c r="IAB83" s="1640"/>
      <c r="IAC83" s="1640"/>
      <c r="IAD83" s="1640"/>
      <c r="IAE83" s="1640"/>
      <c r="IAF83" s="1640"/>
      <c r="IAG83" s="1640"/>
      <c r="IAH83" s="1640"/>
      <c r="IAI83" s="1640"/>
      <c r="IAJ83" s="1640"/>
      <c r="IAK83" s="1640"/>
      <c r="IAL83" s="1640"/>
      <c r="IAM83" s="1640"/>
      <c r="IAN83" s="1640"/>
      <c r="IAO83" s="1640"/>
      <c r="IAP83" s="1640"/>
      <c r="IAQ83" s="1640"/>
      <c r="IAR83" s="1640"/>
      <c r="IAS83" s="1640"/>
      <c r="IAT83" s="1640"/>
      <c r="IAU83" s="1640"/>
      <c r="IAV83" s="1640"/>
      <c r="IAW83" s="1640"/>
      <c r="IAX83" s="1640"/>
      <c r="IAY83" s="1640"/>
      <c r="IAZ83" s="1640"/>
      <c r="IBA83" s="1640"/>
      <c r="IBB83" s="1640"/>
      <c r="IBC83" s="1640"/>
      <c r="IBD83" s="1640"/>
      <c r="IBE83" s="1640"/>
      <c r="IBF83" s="1640"/>
      <c r="IBG83" s="1640"/>
      <c r="IBH83" s="1640"/>
      <c r="IBI83" s="1640"/>
      <c r="IBJ83" s="1640"/>
      <c r="IBK83" s="1640"/>
      <c r="IBL83" s="1640"/>
      <c r="IBM83" s="1640"/>
      <c r="IBN83" s="1640"/>
      <c r="IBO83" s="1640"/>
      <c r="IBP83" s="1640"/>
      <c r="IBQ83" s="1640"/>
      <c r="IBR83" s="1640"/>
      <c r="IBS83" s="1640"/>
      <c r="IBT83" s="1640"/>
      <c r="IBU83" s="1640"/>
      <c r="IBV83" s="1640"/>
      <c r="IBW83" s="1640"/>
      <c r="IBX83" s="1640"/>
      <c r="IBY83" s="1640"/>
      <c r="IBZ83" s="1640"/>
      <c r="ICA83" s="1640"/>
      <c r="ICB83" s="1640"/>
      <c r="ICC83" s="1640"/>
      <c r="ICD83" s="1640"/>
      <c r="ICE83" s="1640"/>
      <c r="ICF83" s="1640"/>
      <c r="ICG83" s="1640"/>
      <c r="ICH83" s="1640"/>
      <c r="ICI83" s="1640"/>
      <c r="ICJ83" s="1640"/>
      <c r="ICK83" s="1640"/>
      <c r="ICL83" s="1640"/>
      <c r="ICM83" s="1640"/>
      <c r="ICN83" s="1640"/>
      <c r="ICO83" s="1640"/>
      <c r="ICP83" s="1640"/>
      <c r="ICQ83" s="1640"/>
      <c r="ICR83" s="1640"/>
      <c r="ICS83" s="1640"/>
      <c r="ICT83" s="1640"/>
      <c r="ICU83" s="1640"/>
      <c r="ICV83" s="1640"/>
      <c r="ICW83" s="1640"/>
      <c r="ICX83" s="1640"/>
      <c r="ICY83" s="1640"/>
      <c r="ICZ83" s="1640"/>
      <c r="IDA83" s="1640"/>
      <c r="IDB83" s="1640"/>
      <c r="IDC83" s="1640"/>
      <c r="IDD83" s="1640"/>
      <c r="IDE83" s="1640"/>
      <c r="IDF83" s="1640"/>
      <c r="IDG83" s="1640"/>
      <c r="IDH83" s="1640"/>
      <c r="IDI83" s="1640"/>
      <c r="IDJ83" s="1640"/>
      <c r="IDK83" s="1640"/>
      <c r="IDL83" s="1640"/>
      <c r="IDM83" s="1640"/>
      <c r="IDN83" s="1640"/>
      <c r="IDO83" s="1640"/>
      <c r="IDP83" s="1640"/>
      <c r="IDQ83" s="1640"/>
      <c r="IDR83" s="1640"/>
      <c r="IDS83" s="1640"/>
      <c r="IDT83" s="1640"/>
      <c r="IDU83" s="1640"/>
      <c r="IDV83" s="1640"/>
      <c r="IDW83" s="1640"/>
      <c r="IDX83" s="1640"/>
      <c r="IDY83" s="1640"/>
      <c r="IDZ83" s="1640"/>
      <c r="IEA83" s="1640"/>
      <c r="IEB83" s="1640"/>
      <c r="IEC83" s="1640"/>
      <c r="IED83" s="1640"/>
      <c r="IEE83" s="1640"/>
      <c r="IEF83" s="1640"/>
      <c r="IEG83" s="1640"/>
      <c r="IEH83" s="1640"/>
      <c r="IEI83" s="1640"/>
      <c r="IEJ83" s="1640"/>
      <c r="IEK83" s="1640"/>
      <c r="IEL83" s="1640"/>
      <c r="IEM83" s="1640"/>
      <c r="IEN83" s="1640"/>
      <c r="IEO83" s="1640"/>
      <c r="IEP83" s="1640"/>
      <c r="IEQ83" s="1640"/>
      <c r="IER83" s="1640"/>
      <c r="IES83" s="1640"/>
      <c r="IET83" s="1640"/>
      <c r="IEU83" s="1640"/>
      <c r="IEV83" s="1640"/>
      <c r="IEW83" s="1640"/>
      <c r="IEX83" s="1640"/>
      <c r="IEY83" s="1640"/>
      <c r="IEZ83" s="1640"/>
      <c r="IFA83" s="1640"/>
      <c r="IFB83" s="1640"/>
      <c r="IFC83" s="1640"/>
      <c r="IFD83" s="1640"/>
      <c r="IFE83" s="1640"/>
      <c r="IFF83" s="1640"/>
      <c r="IFG83" s="1640"/>
      <c r="IFH83" s="1640"/>
      <c r="IFI83" s="1640"/>
      <c r="IFJ83" s="1640"/>
      <c r="IFK83" s="1640"/>
      <c r="IFL83" s="1640"/>
      <c r="IFM83" s="1640"/>
      <c r="IFN83" s="1640"/>
      <c r="IFO83" s="1640"/>
      <c r="IFP83" s="1640"/>
      <c r="IFQ83" s="1640"/>
      <c r="IFR83" s="1640"/>
      <c r="IFS83" s="1640"/>
      <c r="IFT83" s="1640"/>
      <c r="IFU83" s="1640"/>
      <c r="IFV83" s="1640"/>
      <c r="IFW83" s="1640"/>
      <c r="IFX83" s="1640"/>
      <c r="IFY83" s="1640"/>
      <c r="IFZ83" s="1640"/>
      <c r="IGA83" s="1640"/>
      <c r="IGB83" s="1640"/>
      <c r="IGC83" s="1640"/>
      <c r="IGD83" s="1640"/>
      <c r="IGE83" s="1640"/>
      <c r="IGF83" s="1640"/>
      <c r="IGG83" s="1640"/>
      <c r="IGH83" s="1640"/>
      <c r="IGI83" s="1640"/>
      <c r="IGJ83" s="1640"/>
      <c r="IGK83" s="1640"/>
      <c r="IGL83" s="1640"/>
      <c r="IGM83" s="1640"/>
      <c r="IGN83" s="1640"/>
      <c r="IGO83" s="1640"/>
      <c r="IGP83" s="1640"/>
      <c r="IGQ83" s="1640"/>
      <c r="IGR83" s="1640"/>
      <c r="IGS83" s="1640"/>
      <c r="IGT83" s="1640"/>
      <c r="IGU83" s="1640"/>
      <c r="IGV83" s="1640"/>
      <c r="IGW83" s="1640"/>
      <c r="IGX83" s="1640"/>
      <c r="IGY83" s="1640"/>
      <c r="IGZ83" s="1640"/>
      <c r="IHA83" s="1640"/>
      <c r="IHB83" s="1640"/>
      <c r="IHC83" s="1640"/>
      <c r="IHD83" s="1640"/>
      <c r="IHE83" s="1640"/>
      <c r="IHF83" s="1640"/>
      <c r="IHG83" s="1640"/>
      <c r="IHH83" s="1640"/>
      <c r="IHI83" s="1640"/>
      <c r="IHJ83" s="1640"/>
      <c r="IHK83" s="1640"/>
      <c r="IHL83" s="1640"/>
      <c r="IHM83" s="1640"/>
      <c r="IHN83" s="1640"/>
      <c r="IHO83" s="1640"/>
      <c r="IHP83" s="1640"/>
      <c r="IHQ83" s="1640"/>
      <c r="IHR83" s="1640"/>
      <c r="IHS83" s="1640"/>
      <c r="IHT83" s="1640"/>
      <c r="IHU83" s="1640"/>
      <c r="IHV83" s="1640"/>
      <c r="IHW83" s="1640"/>
      <c r="IHX83" s="1640"/>
      <c r="IHY83" s="1640"/>
      <c r="IHZ83" s="1640"/>
      <c r="IIA83" s="1640"/>
      <c r="IIB83" s="1640"/>
      <c r="IIC83" s="1640"/>
      <c r="IID83" s="1640"/>
      <c r="IIE83" s="1640"/>
      <c r="IIF83" s="1640"/>
      <c r="IIG83" s="1640"/>
      <c r="IIH83" s="1640"/>
      <c r="III83" s="1640"/>
      <c r="IIJ83" s="1640"/>
      <c r="IIK83" s="1640"/>
      <c r="IIL83" s="1640"/>
      <c r="IIM83" s="1640"/>
      <c r="IIN83" s="1640"/>
      <c r="IIO83" s="1640"/>
      <c r="IIP83" s="1640"/>
      <c r="IIQ83" s="1640"/>
      <c r="IIR83" s="1640"/>
      <c r="IIS83" s="1640"/>
      <c r="IIT83" s="1640"/>
      <c r="IIU83" s="1640"/>
      <c r="IIV83" s="1640"/>
      <c r="IIW83" s="1640"/>
      <c r="IIX83" s="1640"/>
      <c r="IIY83" s="1640"/>
      <c r="IIZ83" s="1640"/>
      <c r="IJA83" s="1640"/>
      <c r="IJB83" s="1640"/>
      <c r="IJC83" s="1640"/>
      <c r="IJD83" s="1640"/>
      <c r="IJE83" s="1640"/>
      <c r="IJF83" s="1640"/>
      <c r="IJG83" s="1640"/>
      <c r="IJH83" s="1640"/>
      <c r="IJI83" s="1640"/>
      <c r="IJJ83" s="1640"/>
      <c r="IJK83" s="1640"/>
      <c r="IJL83" s="1640"/>
      <c r="IJM83" s="1640"/>
      <c r="IJN83" s="1640"/>
      <c r="IJO83" s="1640"/>
      <c r="IJP83" s="1640"/>
      <c r="IJQ83" s="1640"/>
      <c r="IJR83" s="1640"/>
      <c r="IJS83" s="1640"/>
      <c r="IJT83" s="1640"/>
      <c r="IJU83" s="1640"/>
      <c r="IJV83" s="1640"/>
      <c r="IJW83" s="1640"/>
      <c r="IJX83" s="1640"/>
      <c r="IJY83" s="1640"/>
      <c r="IJZ83" s="1640"/>
      <c r="IKA83" s="1640"/>
      <c r="IKB83" s="1640"/>
      <c r="IKC83" s="1640"/>
      <c r="IKD83" s="1640"/>
      <c r="IKE83" s="1640"/>
      <c r="IKF83" s="1640"/>
      <c r="IKG83" s="1640"/>
      <c r="IKH83" s="1640"/>
      <c r="IKI83" s="1640"/>
      <c r="IKJ83" s="1640"/>
      <c r="IKK83" s="1640"/>
      <c r="IKL83" s="1640"/>
      <c r="IKM83" s="1640"/>
      <c r="IKN83" s="1640"/>
      <c r="IKO83" s="1640"/>
      <c r="IKP83" s="1640"/>
      <c r="IKQ83" s="1640"/>
      <c r="IKR83" s="1640"/>
      <c r="IKS83" s="1640"/>
      <c r="IKT83" s="1640"/>
      <c r="IKU83" s="1640"/>
      <c r="IKV83" s="1640"/>
      <c r="IKW83" s="1640"/>
      <c r="IKX83" s="1640"/>
      <c r="IKY83" s="1640"/>
      <c r="IKZ83" s="1640"/>
      <c r="ILA83" s="1640"/>
      <c r="ILB83" s="1640"/>
      <c r="ILC83" s="1640"/>
      <c r="ILD83" s="1640"/>
      <c r="ILE83" s="1640"/>
      <c r="ILF83" s="1640"/>
      <c r="ILG83" s="1640"/>
      <c r="ILH83" s="1640"/>
      <c r="ILI83" s="1640"/>
      <c r="ILJ83" s="1640"/>
      <c r="ILK83" s="1640"/>
      <c r="ILL83" s="1640"/>
      <c r="ILM83" s="1640"/>
      <c r="ILN83" s="1640"/>
      <c r="ILO83" s="1640"/>
      <c r="ILP83" s="1640"/>
      <c r="ILQ83" s="1640"/>
      <c r="ILR83" s="1640"/>
      <c r="ILS83" s="1640"/>
      <c r="ILT83" s="1640"/>
      <c r="ILU83" s="1640"/>
      <c r="ILV83" s="1640"/>
      <c r="ILW83" s="1640"/>
      <c r="ILX83" s="1640"/>
      <c r="ILY83" s="1640"/>
      <c r="ILZ83" s="1640"/>
      <c r="IMA83" s="1640"/>
      <c r="IMB83" s="1640"/>
      <c r="IMC83" s="1640"/>
      <c r="IMD83" s="1640"/>
      <c r="IME83" s="1640"/>
      <c r="IMF83" s="1640"/>
      <c r="IMG83" s="1640"/>
      <c r="IMH83" s="1640"/>
      <c r="IMI83" s="1640"/>
      <c r="IMJ83" s="1640"/>
      <c r="IMK83" s="1640"/>
      <c r="IML83" s="1640"/>
      <c r="IMM83" s="1640"/>
      <c r="IMN83" s="1640"/>
      <c r="IMO83" s="1640"/>
      <c r="IMP83" s="1640"/>
      <c r="IMQ83" s="1640"/>
      <c r="IMR83" s="1640"/>
      <c r="IMS83" s="1640"/>
      <c r="IMT83" s="1640"/>
      <c r="IMU83" s="1640"/>
      <c r="IMV83" s="1640"/>
      <c r="IMW83" s="1640"/>
      <c r="IMX83" s="1640"/>
      <c r="IMY83" s="1640"/>
      <c r="IMZ83" s="1640"/>
      <c r="INA83" s="1640"/>
      <c r="INB83" s="1640"/>
      <c r="INC83" s="1640"/>
      <c r="IND83" s="1640"/>
      <c r="INE83" s="1640"/>
      <c r="INF83" s="1640"/>
      <c r="ING83" s="1640"/>
      <c r="INH83" s="1640"/>
      <c r="INI83" s="1640"/>
      <c r="INJ83" s="1640"/>
      <c r="INK83" s="1640"/>
      <c r="INL83" s="1640"/>
      <c r="INM83" s="1640"/>
      <c r="INN83" s="1640"/>
      <c r="INO83" s="1640"/>
      <c r="INP83" s="1640"/>
      <c r="INQ83" s="1640"/>
      <c r="INR83" s="1640"/>
      <c r="INS83" s="1640"/>
      <c r="INT83" s="1640"/>
      <c r="INU83" s="1640"/>
      <c r="INV83" s="1640"/>
      <c r="INW83" s="1640"/>
      <c r="INX83" s="1640"/>
      <c r="INY83" s="1640"/>
      <c r="INZ83" s="1640"/>
      <c r="IOA83" s="1640"/>
      <c r="IOB83" s="1640"/>
      <c r="IOC83" s="1640"/>
      <c r="IOD83" s="1640"/>
      <c r="IOE83" s="1640"/>
      <c r="IOF83" s="1640"/>
      <c r="IOG83" s="1640"/>
      <c r="IOH83" s="1640"/>
      <c r="IOI83" s="1640"/>
      <c r="IOJ83" s="1640"/>
      <c r="IOK83" s="1640"/>
      <c r="IOL83" s="1640"/>
      <c r="IOM83" s="1640"/>
      <c r="ION83" s="1640"/>
      <c r="IOO83" s="1640"/>
      <c r="IOP83" s="1640"/>
      <c r="IOQ83" s="1640"/>
      <c r="IOR83" s="1640"/>
      <c r="IOS83" s="1640"/>
      <c r="IOT83" s="1640"/>
      <c r="IOU83" s="1640"/>
      <c r="IOV83" s="1640"/>
      <c r="IOW83" s="1640"/>
      <c r="IOX83" s="1640"/>
      <c r="IOY83" s="1640"/>
      <c r="IOZ83" s="1640"/>
      <c r="IPA83" s="1640"/>
      <c r="IPB83" s="1640"/>
      <c r="IPC83" s="1640"/>
      <c r="IPD83" s="1640"/>
      <c r="IPE83" s="1640"/>
      <c r="IPF83" s="1640"/>
      <c r="IPG83" s="1640"/>
      <c r="IPH83" s="1640"/>
      <c r="IPI83" s="1640"/>
      <c r="IPJ83" s="1640"/>
      <c r="IPK83" s="1640"/>
      <c r="IPL83" s="1640"/>
      <c r="IPM83" s="1640"/>
      <c r="IPN83" s="1640"/>
      <c r="IPO83" s="1640"/>
      <c r="IPP83" s="1640"/>
      <c r="IPQ83" s="1640"/>
      <c r="IPR83" s="1640"/>
      <c r="IPS83" s="1640"/>
      <c r="IPT83" s="1640"/>
      <c r="IPU83" s="1640"/>
      <c r="IPV83" s="1640"/>
      <c r="IPW83" s="1640"/>
      <c r="IPX83" s="1640"/>
      <c r="IPY83" s="1640"/>
      <c r="IPZ83" s="1640"/>
      <c r="IQA83" s="1640"/>
      <c r="IQB83" s="1640"/>
      <c r="IQC83" s="1640"/>
      <c r="IQD83" s="1640"/>
      <c r="IQE83" s="1640"/>
      <c r="IQF83" s="1640"/>
      <c r="IQG83" s="1640"/>
      <c r="IQH83" s="1640"/>
      <c r="IQI83" s="1640"/>
      <c r="IQJ83" s="1640"/>
      <c r="IQK83" s="1640"/>
      <c r="IQL83" s="1640"/>
      <c r="IQM83" s="1640"/>
      <c r="IQN83" s="1640"/>
      <c r="IQO83" s="1640"/>
      <c r="IQP83" s="1640"/>
      <c r="IQQ83" s="1640"/>
      <c r="IQR83" s="1640"/>
      <c r="IQS83" s="1640"/>
      <c r="IQT83" s="1640"/>
      <c r="IQU83" s="1640"/>
      <c r="IQV83" s="1640"/>
      <c r="IQW83" s="1640"/>
      <c r="IQX83" s="1640"/>
      <c r="IQY83" s="1640"/>
      <c r="IQZ83" s="1640"/>
      <c r="IRA83" s="1640"/>
      <c r="IRB83" s="1640"/>
      <c r="IRC83" s="1640"/>
      <c r="IRD83" s="1640"/>
      <c r="IRE83" s="1640"/>
      <c r="IRF83" s="1640"/>
      <c r="IRG83" s="1640"/>
      <c r="IRH83" s="1640"/>
      <c r="IRI83" s="1640"/>
      <c r="IRJ83" s="1640"/>
      <c r="IRK83" s="1640"/>
      <c r="IRL83" s="1640"/>
      <c r="IRM83" s="1640"/>
      <c r="IRN83" s="1640"/>
      <c r="IRO83" s="1640"/>
      <c r="IRP83" s="1640"/>
      <c r="IRQ83" s="1640"/>
      <c r="IRR83" s="1640"/>
      <c r="IRS83" s="1640"/>
      <c r="IRT83" s="1640"/>
      <c r="IRU83" s="1640"/>
      <c r="IRV83" s="1640"/>
      <c r="IRW83" s="1640"/>
      <c r="IRX83" s="1640"/>
      <c r="IRY83" s="1640"/>
      <c r="IRZ83" s="1640"/>
      <c r="ISA83" s="1640"/>
      <c r="ISB83" s="1640"/>
      <c r="ISC83" s="1640"/>
      <c r="ISD83" s="1640"/>
      <c r="ISE83" s="1640"/>
      <c r="ISF83" s="1640"/>
      <c r="ISG83" s="1640"/>
      <c r="ISH83" s="1640"/>
      <c r="ISI83" s="1640"/>
      <c r="ISJ83" s="1640"/>
      <c r="ISK83" s="1640"/>
      <c r="ISL83" s="1640"/>
      <c r="ISM83" s="1640"/>
      <c r="ISN83" s="1640"/>
      <c r="ISO83" s="1640"/>
      <c r="ISP83" s="1640"/>
      <c r="ISQ83" s="1640"/>
      <c r="ISR83" s="1640"/>
      <c r="ISS83" s="1640"/>
      <c r="IST83" s="1640"/>
      <c r="ISU83" s="1640"/>
      <c r="ISV83" s="1640"/>
      <c r="ISW83" s="1640"/>
      <c r="ISX83" s="1640"/>
      <c r="ISY83" s="1640"/>
      <c r="ISZ83" s="1640"/>
      <c r="ITA83" s="1640"/>
      <c r="ITB83" s="1640"/>
      <c r="ITC83" s="1640"/>
      <c r="ITD83" s="1640"/>
      <c r="ITE83" s="1640"/>
      <c r="ITF83" s="1640"/>
      <c r="ITG83" s="1640"/>
      <c r="ITH83" s="1640"/>
      <c r="ITI83" s="1640"/>
      <c r="ITJ83" s="1640"/>
      <c r="ITK83" s="1640"/>
      <c r="ITL83" s="1640"/>
      <c r="ITM83" s="1640"/>
      <c r="ITN83" s="1640"/>
      <c r="ITO83" s="1640"/>
      <c r="ITP83" s="1640"/>
      <c r="ITQ83" s="1640"/>
      <c r="ITR83" s="1640"/>
      <c r="ITS83" s="1640"/>
      <c r="ITT83" s="1640"/>
      <c r="ITU83" s="1640"/>
      <c r="ITV83" s="1640"/>
      <c r="ITW83" s="1640"/>
      <c r="ITX83" s="1640"/>
      <c r="ITY83" s="1640"/>
      <c r="ITZ83" s="1640"/>
      <c r="IUA83" s="1640"/>
      <c r="IUB83" s="1640"/>
      <c r="IUC83" s="1640"/>
      <c r="IUD83" s="1640"/>
      <c r="IUE83" s="1640"/>
      <c r="IUF83" s="1640"/>
      <c r="IUG83" s="1640"/>
      <c r="IUH83" s="1640"/>
      <c r="IUI83" s="1640"/>
      <c r="IUJ83" s="1640"/>
      <c r="IUK83" s="1640"/>
      <c r="IUL83" s="1640"/>
      <c r="IUM83" s="1640"/>
      <c r="IUN83" s="1640"/>
      <c r="IUO83" s="1640"/>
      <c r="IUP83" s="1640"/>
      <c r="IUQ83" s="1640"/>
      <c r="IUR83" s="1640"/>
      <c r="IUS83" s="1640"/>
      <c r="IUT83" s="1640"/>
      <c r="IUU83" s="1640"/>
      <c r="IUV83" s="1640"/>
      <c r="IUW83" s="1640"/>
      <c r="IUX83" s="1640"/>
      <c r="IUY83" s="1640"/>
      <c r="IUZ83" s="1640"/>
      <c r="IVA83" s="1640"/>
      <c r="IVB83" s="1640"/>
      <c r="IVC83" s="1640"/>
      <c r="IVD83" s="1640"/>
      <c r="IVE83" s="1640"/>
      <c r="IVF83" s="1640"/>
      <c r="IVG83" s="1640"/>
      <c r="IVH83" s="1640"/>
      <c r="IVI83" s="1640"/>
      <c r="IVJ83" s="1640"/>
      <c r="IVK83" s="1640"/>
      <c r="IVL83" s="1640"/>
      <c r="IVM83" s="1640"/>
      <c r="IVN83" s="1640"/>
      <c r="IVO83" s="1640"/>
      <c r="IVP83" s="1640"/>
      <c r="IVQ83" s="1640"/>
      <c r="IVR83" s="1640"/>
      <c r="IVS83" s="1640"/>
      <c r="IVT83" s="1640"/>
      <c r="IVU83" s="1640"/>
      <c r="IVV83" s="1640"/>
      <c r="IVW83" s="1640"/>
      <c r="IVX83" s="1640"/>
      <c r="IVY83" s="1640"/>
      <c r="IVZ83" s="1640"/>
      <c r="IWA83" s="1640"/>
      <c r="IWB83" s="1640"/>
      <c r="IWC83" s="1640"/>
      <c r="IWD83" s="1640"/>
      <c r="IWE83" s="1640"/>
      <c r="IWF83" s="1640"/>
      <c r="IWG83" s="1640"/>
      <c r="IWH83" s="1640"/>
      <c r="IWI83" s="1640"/>
      <c r="IWJ83" s="1640"/>
      <c r="IWK83" s="1640"/>
      <c r="IWL83" s="1640"/>
      <c r="IWM83" s="1640"/>
      <c r="IWN83" s="1640"/>
      <c r="IWO83" s="1640"/>
      <c r="IWP83" s="1640"/>
      <c r="IWQ83" s="1640"/>
      <c r="IWR83" s="1640"/>
      <c r="IWS83" s="1640"/>
      <c r="IWT83" s="1640"/>
      <c r="IWU83" s="1640"/>
      <c r="IWV83" s="1640"/>
      <c r="IWW83" s="1640"/>
      <c r="IWX83" s="1640"/>
      <c r="IWY83" s="1640"/>
      <c r="IWZ83" s="1640"/>
      <c r="IXA83" s="1640"/>
      <c r="IXB83" s="1640"/>
      <c r="IXC83" s="1640"/>
      <c r="IXD83" s="1640"/>
      <c r="IXE83" s="1640"/>
      <c r="IXF83" s="1640"/>
      <c r="IXG83" s="1640"/>
      <c r="IXH83" s="1640"/>
      <c r="IXI83" s="1640"/>
      <c r="IXJ83" s="1640"/>
      <c r="IXK83" s="1640"/>
      <c r="IXL83" s="1640"/>
      <c r="IXM83" s="1640"/>
      <c r="IXN83" s="1640"/>
      <c r="IXO83" s="1640"/>
      <c r="IXP83" s="1640"/>
      <c r="IXQ83" s="1640"/>
      <c r="IXR83" s="1640"/>
      <c r="IXS83" s="1640"/>
      <c r="IXT83" s="1640"/>
      <c r="IXU83" s="1640"/>
      <c r="IXV83" s="1640"/>
      <c r="IXW83" s="1640"/>
      <c r="IXX83" s="1640"/>
      <c r="IXY83" s="1640"/>
      <c r="IXZ83" s="1640"/>
      <c r="IYA83" s="1640"/>
      <c r="IYB83" s="1640"/>
      <c r="IYC83" s="1640"/>
      <c r="IYD83" s="1640"/>
      <c r="IYE83" s="1640"/>
      <c r="IYF83" s="1640"/>
      <c r="IYG83" s="1640"/>
      <c r="IYH83" s="1640"/>
      <c r="IYI83" s="1640"/>
      <c r="IYJ83" s="1640"/>
      <c r="IYK83" s="1640"/>
      <c r="IYL83" s="1640"/>
      <c r="IYM83" s="1640"/>
      <c r="IYN83" s="1640"/>
      <c r="IYO83" s="1640"/>
      <c r="IYP83" s="1640"/>
      <c r="IYQ83" s="1640"/>
      <c r="IYR83" s="1640"/>
      <c r="IYS83" s="1640"/>
      <c r="IYT83" s="1640"/>
      <c r="IYU83" s="1640"/>
      <c r="IYV83" s="1640"/>
      <c r="IYW83" s="1640"/>
      <c r="IYX83" s="1640"/>
      <c r="IYY83" s="1640"/>
      <c r="IYZ83" s="1640"/>
      <c r="IZA83" s="1640"/>
      <c r="IZB83" s="1640"/>
      <c r="IZC83" s="1640"/>
      <c r="IZD83" s="1640"/>
      <c r="IZE83" s="1640"/>
      <c r="IZF83" s="1640"/>
      <c r="IZG83" s="1640"/>
      <c r="IZH83" s="1640"/>
      <c r="IZI83" s="1640"/>
      <c r="IZJ83" s="1640"/>
      <c r="IZK83" s="1640"/>
      <c r="IZL83" s="1640"/>
      <c r="IZM83" s="1640"/>
      <c r="IZN83" s="1640"/>
      <c r="IZO83" s="1640"/>
      <c r="IZP83" s="1640"/>
      <c r="IZQ83" s="1640"/>
      <c r="IZR83" s="1640"/>
      <c r="IZS83" s="1640"/>
      <c r="IZT83" s="1640"/>
      <c r="IZU83" s="1640"/>
      <c r="IZV83" s="1640"/>
      <c r="IZW83" s="1640"/>
      <c r="IZX83" s="1640"/>
      <c r="IZY83" s="1640"/>
      <c r="IZZ83" s="1640"/>
      <c r="JAA83" s="1640"/>
      <c r="JAB83" s="1640"/>
      <c r="JAC83" s="1640"/>
      <c r="JAD83" s="1640"/>
      <c r="JAE83" s="1640"/>
      <c r="JAF83" s="1640"/>
      <c r="JAG83" s="1640"/>
      <c r="JAH83" s="1640"/>
      <c r="JAI83" s="1640"/>
      <c r="JAJ83" s="1640"/>
      <c r="JAK83" s="1640"/>
      <c r="JAL83" s="1640"/>
      <c r="JAM83" s="1640"/>
      <c r="JAN83" s="1640"/>
      <c r="JAO83" s="1640"/>
      <c r="JAP83" s="1640"/>
      <c r="JAQ83" s="1640"/>
      <c r="JAR83" s="1640"/>
      <c r="JAS83" s="1640"/>
      <c r="JAT83" s="1640"/>
      <c r="JAU83" s="1640"/>
      <c r="JAV83" s="1640"/>
      <c r="JAW83" s="1640"/>
      <c r="JAX83" s="1640"/>
      <c r="JAY83" s="1640"/>
      <c r="JAZ83" s="1640"/>
      <c r="JBA83" s="1640"/>
      <c r="JBB83" s="1640"/>
      <c r="JBC83" s="1640"/>
      <c r="JBD83" s="1640"/>
      <c r="JBE83" s="1640"/>
      <c r="JBF83" s="1640"/>
      <c r="JBG83" s="1640"/>
      <c r="JBH83" s="1640"/>
      <c r="JBI83" s="1640"/>
      <c r="JBJ83" s="1640"/>
      <c r="JBK83" s="1640"/>
      <c r="JBL83" s="1640"/>
      <c r="JBM83" s="1640"/>
      <c r="JBN83" s="1640"/>
      <c r="JBO83" s="1640"/>
      <c r="JBP83" s="1640"/>
      <c r="JBQ83" s="1640"/>
      <c r="JBR83" s="1640"/>
      <c r="JBS83" s="1640"/>
      <c r="JBT83" s="1640"/>
      <c r="JBU83" s="1640"/>
      <c r="JBV83" s="1640"/>
      <c r="JBW83" s="1640"/>
      <c r="JBX83" s="1640"/>
      <c r="JBY83" s="1640"/>
      <c r="JBZ83" s="1640"/>
      <c r="JCA83" s="1640"/>
      <c r="JCB83" s="1640"/>
      <c r="JCC83" s="1640"/>
      <c r="JCD83" s="1640"/>
      <c r="JCE83" s="1640"/>
      <c r="JCF83" s="1640"/>
      <c r="JCG83" s="1640"/>
      <c r="JCH83" s="1640"/>
      <c r="JCI83" s="1640"/>
      <c r="JCJ83" s="1640"/>
      <c r="JCK83" s="1640"/>
      <c r="JCL83" s="1640"/>
      <c r="JCM83" s="1640"/>
      <c r="JCN83" s="1640"/>
      <c r="JCO83" s="1640"/>
      <c r="JCP83" s="1640"/>
      <c r="JCQ83" s="1640"/>
      <c r="JCR83" s="1640"/>
      <c r="JCS83" s="1640"/>
      <c r="JCT83" s="1640"/>
      <c r="JCU83" s="1640"/>
      <c r="JCV83" s="1640"/>
      <c r="JCW83" s="1640"/>
      <c r="JCX83" s="1640"/>
      <c r="JCY83" s="1640"/>
      <c r="JCZ83" s="1640"/>
      <c r="JDA83" s="1640"/>
      <c r="JDB83" s="1640"/>
      <c r="JDC83" s="1640"/>
      <c r="JDD83" s="1640"/>
      <c r="JDE83" s="1640"/>
      <c r="JDF83" s="1640"/>
      <c r="JDG83" s="1640"/>
      <c r="JDH83" s="1640"/>
      <c r="JDI83" s="1640"/>
      <c r="JDJ83" s="1640"/>
      <c r="JDK83" s="1640"/>
      <c r="JDL83" s="1640"/>
      <c r="JDM83" s="1640"/>
      <c r="JDN83" s="1640"/>
      <c r="JDO83" s="1640"/>
      <c r="JDP83" s="1640"/>
      <c r="JDQ83" s="1640"/>
      <c r="JDR83" s="1640"/>
      <c r="JDS83" s="1640"/>
      <c r="JDT83" s="1640"/>
      <c r="JDU83" s="1640"/>
      <c r="JDV83" s="1640"/>
      <c r="JDW83" s="1640"/>
      <c r="JDX83" s="1640"/>
      <c r="JDY83" s="1640"/>
      <c r="JDZ83" s="1640"/>
      <c r="JEA83" s="1640"/>
      <c r="JEB83" s="1640"/>
      <c r="JEC83" s="1640"/>
      <c r="JED83" s="1640"/>
      <c r="JEE83" s="1640"/>
      <c r="JEF83" s="1640"/>
      <c r="JEG83" s="1640"/>
      <c r="JEH83" s="1640"/>
      <c r="JEI83" s="1640"/>
      <c r="JEJ83" s="1640"/>
      <c r="JEK83" s="1640"/>
      <c r="JEL83" s="1640"/>
      <c r="JEM83" s="1640"/>
      <c r="JEN83" s="1640"/>
      <c r="JEO83" s="1640"/>
      <c r="JEP83" s="1640"/>
      <c r="JEQ83" s="1640"/>
      <c r="JER83" s="1640"/>
      <c r="JES83" s="1640"/>
      <c r="JET83" s="1640"/>
      <c r="JEU83" s="1640"/>
      <c r="JEV83" s="1640"/>
      <c r="JEW83" s="1640"/>
      <c r="JEX83" s="1640"/>
      <c r="JEY83" s="1640"/>
      <c r="JEZ83" s="1640"/>
      <c r="JFA83" s="1640"/>
      <c r="JFB83" s="1640"/>
      <c r="JFC83" s="1640"/>
      <c r="JFD83" s="1640"/>
      <c r="JFE83" s="1640"/>
      <c r="JFF83" s="1640"/>
      <c r="JFG83" s="1640"/>
      <c r="JFH83" s="1640"/>
      <c r="JFI83" s="1640"/>
      <c r="JFJ83" s="1640"/>
      <c r="JFK83" s="1640"/>
      <c r="JFL83" s="1640"/>
      <c r="JFM83" s="1640"/>
      <c r="JFN83" s="1640"/>
      <c r="JFO83" s="1640"/>
      <c r="JFP83" s="1640"/>
      <c r="JFQ83" s="1640"/>
      <c r="JFR83" s="1640"/>
      <c r="JFS83" s="1640"/>
      <c r="JFT83" s="1640"/>
      <c r="JFU83" s="1640"/>
      <c r="JFV83" s="1640"/>
      <c r="JFW83" s="1640"/>
      <c r="JFX83" s="1640"/>
      <c r="JFY83" s="1640"/>
      <c r="JFZ83" s="1640"/>
      <c r="JGA83" s="1640"/>
      <c r="JGB83" s="1640"/>
      <c r="JGC83" s="1640"/>
      <c r="JGD83" s="1640"/>
      <c r="JGE83" s="1640"/>
      <c r="JGF83" s="1640"/>
      <c r="JGG83" s="1640"/>
      <c r="JGH83" s="1640"/>
      <c r="JGI83" s="1640"/>
      <c r="JGJ83" s="1640"/>
      <c r="JGK83" s="1640"/>
      <c r="JGL83" s="1640"/>
      <c r="JGM83" s="1640"/>
      <c r="JGN83" s="1640"/>
      <c r="JGO83" s="1640"/>
      <c r="JGP83" s="1640"/>
      <c r="JGQ83" s="1640"/>
      <c r="JGR83" s="1640"/>
      <c r="JGS83" s="1640"/>
      <c r="JGT83" s="1640"/>
      <c r="JGU83" s="1640"/>
      <c r="JGV83" s="1640"/>
      <c r="JGW83" s="1640"/>
      <c r="JGX83" s="1640"/>
      <c r="JGY83" s="1640"/>
      <c r="JGZ83" s="1640"/>
      <c r="JHA83" s="1640"/>
      <c r="JHB83" s="1640"/>
      <c r="JHC83" s="1640"/>
      <c r="JHD83" s="1640"/>
      <c r="JHE83" s="1640"/>
      <c r="JHF83" s="1640"/>
      <c r="JHG83" s="1640"/>
      <c r="JHH83" s="1640"/>
      <c r="JHI83" s="1640"/>
      <c r="JHJ83" s="1640"/>
      <c r="JHK83" s="1640"/>
      <c r="JHL83" s="1640"/>
      <c r="JHM83" s="1640"/>
      <c r="JHN83" s="1640"/>
      <c r="JHO83" s="1640"/>
      <c r="JHP83" s="1640"/>
      <c r="JHQ83" s="1640"/>
      <c r="JHR83" s="1640"/>
      <c r="JHS83" s="1640"/>
      <c r="JHT83" s="1640"/>
      <c r="JHU83" s="1640"/>
      <c r="JHV83" s="1640"/>
      <c r="JHW83" s="1640"/>
      <c r="JHX83" s="1640"/>
      <c r="JHY83" s="1640"/>
      <c r="JHZ83" s="1640"/>
      <c r="JIA83" s="1640"/>
      <c r="JIB83" s="1640"/>
      <c r="JIC83" s="1640"/>
      <c r="JID83" s="1640"/>
      <c r="JIE83" s="1640"/>
      <c r="JIF83" s="1640"/>
      <c r="JIG83" s="1640"/>
      <c r="JIH83" s="1640"/>
      <c r="JII83" s="1640"/>
      <c r="JIJ83" s="1640"/>
      <c r="JIK83" s="1640"/>
      <c r="JIL83" s="1640"/>
      <c r="JIM83" s="1640"/>
      <c r="JIN83" s="1640"/>
      <c r="JIO83" s="1640"/>
      <c r="JIP83" s="1640"/>
      <c r="JIQ83" s="1640"/>
      <c r="JIR83" s="1640"/>
      <c r="JIS83" s="1640"/>
      <c r="JIT83" s="1640"/>
      <c r="JIU83" s="1640"/>
      <c r="JIV83" s="1640"/>
      <c r="JIW83" s="1640"/>
      <c r="JIX83" s="1640"/>
      <c r="JIY83" s="1640"/>
      <c r="JIZ83" s="1640"/>
      <c r="JJA83" s="1640"/>
      <c r="JJB83" s="1640"/>
      <c r="JJC83" s="1640"/>
      <c r="JJD83" s="1640"/>
      <c r="JJE83" s="1640"/>
      <c r="JJF83" s="1640"/>
      <c r="JJG83" s="1640"/>
      <c r="JJH83" s="1640"/>
      <c r="JJI83" s="1640"/>
      <c r="JJJ83" s="1640"/>
      <c r="JJK83" s="1640"/>
      <c r="JJL83" s="1640"/>
      <c r="JJM83" s="1640"/>
      <c r="JJN83" s="1640"/>
      <c r="JJO83" s="1640"/>
      <c r="JJP83" s="1640"/>
      <c r="JJQ83" s="1640"/>
      <c r="JJR83" s="1640"/>
      <c r="JJS83" s="1640"/>
      <c r="JJT83" s="1640"/>
      <c r="JJU83" s="1640"/>
      <c r="JJV83" s="1640"/>
      <c r="JJW83" s="1640"/>
      <c r="JJX83" s="1640"/>
      <c r="JJY83" s="1640"/>
      <c r="JJZ83" s="1640"/>
      <c r="JKA83" s="1640"/>
      <c r="JKB83" s="1640"/>
      <c r="JKC83" s="1640"/>
      <c r="JKD83" s="1640"/>
      <c r="JKE83" s="1640"/>
      <c r="JKF83" s="1640"/>
      <c r="JKG83" s="1640"/>
      <c r="JKH83" s="1640"/>
      <c r="JKI83" s="1640"/>
      <c r="JKJ83" s="1640"/>
      <c r="JKK83" s="1640"/>
      <c r="JKL83" s="1640"/>
      <c r="JKM83" s="1640"/>
      <c r="JKN83" s="1640"/>
      <c r="JKO83" s="1640"/>
      <c r="JKP83" s="1640"/>
      <c r="JKQ83" s="1640"/>
      <c r="JKR83" s="1640"/>
      <c r="JKS83" s="1640"/>
      <c r="JKT83" s="1640"/>
      <c r="JKU83" s="1640"/>
      <c r="JKV83" s="1640"/>
      <c r="JKW83" s="1640"/>
      <c r="JKX83" s="1640"/>
      <c r="JKY83" s="1640"/>
      <c r="JKZ83" s="1640"/>
      <c r="JLA83" s="1640"/>
      <c r="JLB83" s="1640"/>
      <c r="JLC83" s="1640"/>
      <c r="JLD83" s="1640"/>
      <c r="JLE83" s="1640"/>
      <c r="JLF83" s="1640"/>
      <c r="JLG83" s="1640"/>
      <c r="JLH83" s="1640"/>
      <c r="JLI83" s="1640"/>
      <c r="JLJ83" s="1640"/>
      <c r="JLK83" s="1640"/>
      <c r="JLL83" s="1640"/>
      <c r="JLM83" s="1640"/>
      <c r="JLN83" s="1640"/>
      <c r="JLO83" s="1640"/>
      <c r="JLP83" s="1640"/>
      <c r="JLQ83" s="1640"/>
      <c r="JLR83" s="1640"/>
      <c r="JLS83" s="1640"/>
      <c r="JLT83" s="1640"/>
      <c r="JLU83" s="1640"/>
      <c r="JLV83" s="1640"/>
      <c r="JLW83" s="1640"/>
      <c r="JLX83" s="1640"/>
      <c r="JLY83" s="1640"/>
      <c r="JLZ83" s="1640"/>
      <c r="JMA83" s="1640"/>
      <c r="JMB83" s="1640"/>
      <c r="JMC83" s="1640"/>
      <c r="JMD83" s="1640"/>
      <c r="JME83" s="1640"/>
      <c r="JMF83" s="1640"/>
      <c r="JMG83" s="1640"/>
      <c r="JMH83" s="1640"/>
      <c r="JMI83" s="1640"/>
      <c r="JMJ83" s="1640"/>
      <c r="JMK83" s="1640"/>
      <c r="JML83" s="1640"/>
      <c r="JMM83" s="1640"/>
      <c r="JMN83" s="1640"/>
      <c r="JMO83" s="1640"/>
      <c r="JMP83" s="1640"/>
      <c r="JMQ83" s="1640"/>
      <c r="JMR83" s="1640"/>
      <c r="JMS83" s="1640"/>
      <c r="JMT83" s="1640"/>
      <c r="JMU83" s="1640"/>
      <c r="JMV83" s="1640"/>
      <c r="JMW83" s="1640"/>
      <c r="JMX83" s="1640"/>
      <c r="JMY83" s="1640"/>
      <c r="JMZ83" s="1640"/>
      <c r="JNA83" s="1640"/>
      <c r="JNB83" s="1640"/>
      <c r="JNC83" s="1640"/>
      <c r="JND83" s="1640"/>
      <c r="JNE83" s="1640"/>
      <c r="JNF83" s="1640"/>
      <c r="JNG83" s="1640"/>
      <c r="JNH83" s="1640"/>
      <c r="JNI83" s="1640"/>
      <c r="JNJ83" s="1640"/>
      <c r="JNK83" s="1640"/>
      <c r="JNL83" s="1640"/>
      <c r="JNM83" s="1640"/>
      <c r="JNN83" s="1640"/>
      <c r="JNO83" s="1640"/>
      <c r="JNP83" s="1640"/>
      <c r="JNQ83" s="1640"/>
      <c r="JNR83" s="1640"/>
      <c r="JNS83" s="1640"/>
      <c r="JNT83" s="1640"/>
      <c r="JNU83" s="1640"/>
      <c r="JNV83" s="1640"/>
      <c r="JNW83" s="1640"/>
      <c r="JNX83" s="1640"/>
      <c r="JNY83" s="1640"/>
      <c r="JNZ83" s="1640"/>
      <c r="JOA83" s="1640"/>
      <c r="JOB83" s="1640"/>
      <c r="JOC83" s="1640"/>
      <c r="JOD83" s="1640"/>
      <c r="JOE83" s="1640"/>
      <c r="JOF83" s="1640"/>
      <c r="JOG83" s="1640"/>
      <c r="JOH83" s="1640"/>
      <c r="JOI83" s="1640"/>
      <c r="JOJ83" s="1640"/>
      <c r="JOK83" s="1640"/>
      <c r="JOL83" s="1640"/>
      <c r="JOM83" s="1640"/>
      <c r="JON83" s="1640"/>
      <c r="JOO83" s="1640"/>
      <c r="JOP83" s="1640"/>
      <c r="JOQ83" s="1640"/>
      <c r="JOR83" s="1640"/>
      <c r="JOS83" s="1640"/>
      <c r="JOT83" s="1640"/>
      <c r="JOU83" s="1640"/>
      <c r="JOV83" s="1640"/>
      <c r="JOW83" s="1640"/>
      <c r="JOX83" s="1640"/>
      <c r="JOY83" s="1640"/>
      <c r="JOZ83" s="1640"/>
      <c r="JPA83" s="1640"/>
      <c r="JPB83" s="1640"/>
      <c r="JPC83" s="1640"/>
      <c r="JPD83" s="1640"/>
      <c r="JPE83" s="1640"/>
      <c r="JPF83" s="1640"/>
      <c r="JPG83" s="1640"/>
      <c r="JPH83" s="1640"/>
      <c r="JPI83" s="1640"/>
      <c r="JPJ83" s="1640"/>
      <c r="JPK83" s="1640"/>
      <c r="JPL83" s="1640"/>
      <c r="JPM83" s="1640"/>
      <c r="JPN83" s="1640"/>
      <c r="JPO83" s="1640"/>
      <c r="JPP83" s="1640"/>
      <c r="JPQ83" s="1640"/>
      <c r="JPR83" s="1640"/>
      <c r="JPS83" s="1640"/>
      <c r="JPT83" s="1640"/>
      <c r="JPU83" s="1640"/>
      <c r="JPV83" s="1640"/>
      <c r="JPW83" s="1640"/>
      <c r="JPX83" s="1640"/>
      <c r="JPY83" s="1640"/>
      <c r="JPZ83" s="1640"/>
      <c r="JQA83" s="1640"/>
      <c r="JQB83" s="1640"/>
      <c r="JQC83" s="1640"/>
      <c r="JQD83" s="1640"/>
      <c r="JQE83" s="1640"/>
      <c r="JQF83" s="1640"/>
      <c r="JQG83" s="1640"/>
      <c r="JQH83" s="1640"/>
      <c r="JQI83" s="1640"/>
      <c r="JQJ83" s="1640"/>
      <c r="JQK83" s="1640"/>
      <c r="JQL83" s="1640"/>
      <c r="JQM83" s="1640"/>
      <c r="JQN83" s="1640"/>
      <c r="JQO83" s="1640"/>
      <c r="JQP83" s="1640"/>
      <c r="JQQ83" s="1640"/>
      <c r="JQR83" s="1640"/>
      <c r="JQS83" s="1640"/>
      <c r="JQT83" s="1640"/>
      <c r="JQU83" s="1640"/>
      <c r="JQV83" s="1640"/>
      <c r="JQW83" s="1640"/>
      <c r="JQX83" s="1640"/>
      <c r="JQY83" s="1640"/>
      <c r="JQZ83" s="1640"/>
      <c r="JRA83" s="1640"/>
      <c r="JRB83" s="1640"/>
      <c r="JRC83" s="1640"/>
      <c r="JRD83" s="1640"/>
      <c r="JRE83" s="1640"/>
      <c r="JRF83" s="1640"/>
      <c r="JRG83" s="1640"/>
      <c r="JRH83" s="1640"/>
      <c r="JRI83" s="1640"/>
      <c r="JRJ83" s="1640"/>
      <c r="JRK83" s="1640"/>
      <c r="JRL83" s="1640"/>
      <c r="JRM83" s="1640"/>
      <c r="JRN83" s="1640"/>
      <c r="JRO83" s="1640"/>
      <c r="JRP83" s="1640"/>
      <c r="JRQ83" s="1640"/>
      <c r="JRR83" s="1640"/>
      <c r="JRS83" s="1640"/>
      <c r="JRT83" s="1640"/>
      <c r="JRU83" s="1640"/>
      <c r="JRV83" s="1640"/>
      <c r="JRW83" s="1640"/>
      <c r="JRX83" s="1640"/>
      <c r="JRY83" s="1640"/>
      <c r="JRZ83" s="1640"/>
      <c r="JSA83" s="1640"/>
      <c r="JSB83" s="1640"/>
      <c r="JSC83" s="1640"/>
      <c r="JSD83" s="1640"/>
      <c r="JSE83" s="1640"/>
      <c r="JSF83" s="1640"/>
      <c r="JSG83" s="1640"/>
      <c r="JSH83" s="1640"/>
      <c r="JSI83" s="1640"/>
      <c r="JSJ83" s="1640"/>
      <c r="JSK83" s="1640"/>
      <c r="JSL83" s="1640"/>
      <c r="JSM83" s="1640"/>
      <c r="JSN83" s="1640"/>
      <c r="JSO83" s="1640"/>
      <c r="JSP83" s="1640"/>
      <c r="JSQ83" s="1640"/>
      <c r="JSR83" s="1640"/>
      <c r="JSS83" s="1640"/>
      <c r="JST83" s="1640"/>
      <c r="JSU83" s="1640"/>
      <c r="JSV83" s="1640"/>
      <c r="JSW83" s="1640"/>
      <c r="JSX83" s="1640"/>
      <c r="JSY83" s="1640"/>
      <c r="JSZ83" s="1640"/>
      <c r="JTA83" s="1640"/>
      <c r="JTB83" s="1640"/>
      <c r="JTC83" s="1640"/>
      <c r="JTD83" s="1640"/>
      <c r="JTE83" s="1640"/>
      <c r="JTF83" s="1640"/>
      <c r="JTG83" s="1640"/>
      <c r="JTH83" s="1640"/>
      <c r="JTI83" s="1640"/>
      <c r="JTJ83" s="1640"/>
      <c r="JTK83" s="1640"/>
      <c r="JTL83" s="1640"/>
      <c r="JTM83" s="1640"/>
      <c r="JTN83" s="1640"/>
      <c r="JTO83" s="1640"/>
      <c r="JTP83" s="1640"/>
      <c r="JTQ83" s="1640"/>
      <c r="JTR83" s="1640"/>
      <c r="JTS83" s="1640"/>
      <c r="JTT83" s="1640"/>
      <c r="JTU83" s="1640"/>
      <c r="JTV83" s="1640"/>
      <c r="JTW83" s="1640"/>
      <c r="JTX83" s="1640"/>
      <c r="JTY83" s="1640"/>
      <c r="JTZ83" s="1640"/>
      <c r="JUA83" s="1640"/>
      <c r="JUB83" s="1640"/>
      <c r="JUC83" s="1640"/>
      <c r="JUD83" s="1640"/>
      <c r="JUE83" s="1640"/>
      <c r="JUF83" s="1640"/>
      <c r="JUG83" s="1640"/>
      <c r="JUH83" s="1640"/>
      <c r="JUI83" s="1640"/>
      <c r="JUJ83" s="1640"/>
      <c r="JUK83" s="1640"/>
      <c r="JUL83" s="1640"/>
      <c r="JUM83" s="1640"/>
      <c r="JUN83" s="1640"/>
      <c r="JUO83" s="1640"/>
      <c r="JUP83" s="1640"/>
      <c r="JUQ83" s="1640"/>
      <c r="JUR83" s="1640"/>
      <c r="JUS83" s="1640"/>
      <c r="JUT83" s="1640"/>
      <c r="JUU83" s="1640"/>
      <c r="JUV83" s="1640"/>
      <c r="JUW83" s="1640"/>
      <c r="JUX83" s="1640"/>
      <c r="JUY83" s="1640"/>
      <c r="JUZ83" s="1640"/>
      <c r="JVA83" s="1640"/>
      <c r="JVB83" s="1640"/>
      <c r="JVC83" s="1640"/>
      <c r="JVD83" s="1640"/>
      <c r="JVE83" s="1640"/>
      <c r="JVF83" s="1640"/>
      <c r="JVG83" s="1640"/>
      <c r="JVH83" s="1640"/>
      <c r="JVI83" s="1640"/>
      <c r="JVJ83" s="1640"/>
      <c r="JVK83" s="1640"/>
      <c r="JVL83" s="1640"/>
      <c r="JVM83" s="1640"/>
      <c r="JVN83" s="1640"/>
      <c r="JVO83" s="1640"/>
      <c r="JVP83" s="1640"/>
      <c r="JVQ83" s="1640"/>
      <c r="JVR83" s="1640"/>
      <c r="JVS83" s="1640"/>
      <c r="JVT83" s="1640"/>
      <c r="JVU83" s="1640"/>
      <c r="JVV83" s="1640"/>
      <c r="JVW83" s="1640"/>
      <c r="JVX83" s="1640"/>
      <c r="JVY83" s="1640"/>
      <c r="JVZ83" s="1640"/>
      <c r="JWA83" s="1640"/>
      <c r="JWB83" s="1640"/>
      <c r="JWC83" s="1640"/>
      <c r="JWD83" s="1640"/>
      <c r="JWE83" s="1640"/>
      <c r="JWF83" s="1640"/>
      <c r="JWG83" s="1640"/>
      <c r="JWH83" s="1640"/>
      <c r="JWI83" s="1640"/>
      <c r="JWJ83" s="1640"/>
      <c r="JWK83" s="1640"/>
      <c r="JWL83" s="1640"/>
      <c r="JWM83" s="1640"/>
      <c r="JWN83" s="1640"/>
      <c r="JWO83" s="1640"/>
      <c r="JWP83" s="1640"/>
      <c r="JWQ83" s="1640"/>
      <c r="JWR83" s="1640"/>
      <c r="JWS83" s="1640"/>
      <c r="JWT83" s="1640"/>
      <c r="JWU83" s="1640"/>
      <c r="JWV83" s="1640"/>
      <c r="JWW83" s="1640"/>
      <c r="JWX83" s="1640"/>
      <c r="JWY83" s="1640"/>
      <c r="JWZ83" s="1640"/>
      <c r="JXA83" s="1640"/>
      <c r="JXB83" s="1640"/>
      <c r="JXC83" s="1640"/>
      <c r="JXD83" s="1640"/>
      <c r="JXE83" s="1640"/>
      <c r="JXF83" s="1640"/>
      <c r="JXG83" s="1640"/>
      <c r="JXH83" s="1640"/>
      <c r="JXI83" s="1640"/>
      <c r="JXJ83" s="1640"/>
      <c r="JXK83" s="1640"/>
      <c r="JXL83" s="1640"/>
      <c r="JXM83" s="1640"/>
      <c r="JXN83" s="1640"/>
      <c r="JXO83" s="1640"/>
      <c r="JXP83" s="1640"/>
      <c r="JXQ83" s="1640"/>
      <c r="JXR83" s="1640"/>
      <c r="JXS83" s="1640"/>
      <c r="JXT83" s="1640"/>
      <c r="JXU83" s="1640"/>
      <c r="JXV83" s="1640"/>
      <c r="JXW83" s="1640"/>
      <c r="JXX83" s="1640"/>
      <c r="JXY83" s="1640"/>
      <c r="JXZ83" s="1640"/>
      <c r="JYA83" s="1640"/>
      <c r="JYB83" s="1640"/>
      <c r="JYC83" s="1640"/>
      <c r="JYD83" s="1640"/>
      <c r="JYE83" s="1640"/>
      <c r="JYF83" s="1640"/>
      <c r="JYG83" s="1640"/>
      <c r="JYH83" s="1640"/>
      <c r="JYI83" s="1640"/>
      <c r="JYJ83" s="1640"/>
      <c r="JYK83" s="1640"/>
      <c r="JYL83" s="1640"/>
      <c r="JYM83" s="1640"/>
      <c r="JYN83" s="1640"/>
      <c r="JYO83" s="1640"/>
      <c r="JYP83" s="1640"/>
      <c r="JYQ83" s="1640"/>
      <c r="JYR83" s="1640"/>
      <c r="JYS83" s="1640"/>
      <c r="JYT83" s="1640"/>
      <c r="JYU83" s="1640"/>
      <c r="JYV83" s="1640"/>
      <c r="JYW83" s="1640"/>
      <c r="JYX83" s="1640"/>
      <c r="JYY83" s="1640"/>
      <c r="JYZ83" s="1640"/>
      <c r="JZA83" s="1640"/>
      <c r="JZB83" s="1640"/>
      <c r="JZC83" s="1640"/>
      <c r="JZD83" s="1640"/>
      <c r="JZE83" s="1640"/>
      <c r="JZF83" s="1640"/>
      <c r="JZG83" s="1640"/>
      <c r="JZH83" s="1640"/>
      <c r="JZI83" s="1640"/>
      <c r="JZJ83" s="1640"/>
      <c r="JZK83" s="1640"/>
      <c r="JZL83" s="1640"/>
      <c r="JZM83" s="1640"/>
      <c r="JZN83" s="1640"/>
      <c r="JZO83" s="1640"/>
      <c r="JZP83" s="1640"/>
      <c r="JZQ83" s="1640"/>
      <c r="JZR83" s="1640"/>
      <c r="JZS83" s="1640"/>
      <c r="JZT83" s="1640"/>
      <c r="JZU83" s="1640"/>
      <c r="JZV83" s="1640"/>
      <c r="JZW83" s="1640"/>
      <c r="JZX83" s="1640"/>
      <c r="JZY83" s="1640"/>
      <c r="JZZ83" s="1640"/>
      <c r="KAA83" s="1640"/>
      <c r="KAB83" s="1640"/>
      <c r="KAC83" s="1640"/>
      <c r="KAD83" s="1640"/>
      <c r="KAE83" s="1640"/>
      <c r="KAF83" s="1640"/>
      <c r="KAG83" s="1640"/>
      <c r="KAH83" s="1640"/>
      <c r="KAI83" s="1640"/>
      <c r="KAJ83" s="1640"/>
      <c r="KAK83" s="1640"/>
      <c r="KAL83" s="1640"/>
      <c r="KAM83" s="1640"/>
      <c r="KAN83" s="1640"/>
      <c r="KAO83" s="1640"/>
      <c r="KAP83" s="1640"/>
      <c r="KAQ83" s="1640"/>
      <c r="KAR83" s="1640"/>
      <c r="KAS83" s="1640"/>
      <c r="KAT83" s="1640"/>
      <c r="KAU83" s="1640"/>
      <c r="KAV83" s="1640"/>
      <c r="KAW83" s="1640"/>
      <c r="KAX83" s="1640"/>
      <c r="KAY83" s="1640"/>
      <c r="KAZ83" s="1640"/>
      <c r="KBA83" s="1640"/>
      <c r="KBB83" s="1640"/>
      <c r="KBC83" s="1640"/>
      <c r="KBD83" s="1640"/>
      <c r="KBE83" s="1640"/>
      <c r="KBF83" s="1640"/>
      <c r="KBG83" s="1640"/>
      <c r="KBH83" s="1640"/>
      <c r="KBI83" s="1640"/>
      <c r="KBJ83" s="1640"/>
      <c r="KBK83" s="1640"/>
      <c r="KBL83" s="1640"/>
      <c r="KBM83" s="1640"/>
      <c r="KBN83" s="1640"/>
      <c r="KBO83" s="1640"/>
      <c r="KBP83" s="1640"/>
      <c r="KBQ83" s="1640"/>
      <c r="KBR83" s="1640"/>
      <c r="KBS83" s="1640"/>
      <c r="KBT83" s="1640"/>
      <c r="KBU83" s="1640"/>
      <c r="KBV83" s="1640"/>
      <c r="KBW83" s="1640"/>
      <c r="KBX83" s="1640"/>
      <c r="KBY83" s="1640"/>
      <c r="KBZ83" s="1640"/>
      <c r="KCA83" s="1640"/>
      <c r="KCB83" s="1640"/>
      <c r="KCC83" s="1640"/>
      <c r="KCD83" s="1640"/>
      <c r="KCE83" s="1640"/>
      <c r="KCF83" s="1640"/>
      <c r="KCG83" s="1640"/>
      <c r="KCH83" s="1640"/>
      <c r="KCI83" s="1640"/>
      <c r="KCJ83" s="1640"/>
      <c r="KCK83" s="1640"/>
      <c r="KCL83" s="1640"/>
      <c r="KCM83" s="1640"/>
      <c r="KCN83" s="1640"/>
      <c r="KCO83" s="1640"/>
      <c r="KCP83" s="1640"/>
      <c r="KCQ83" s="1640"/>
      <c r="KCR83" s="1640"/>
      <c r="KCS83" s="1640"/>
      <c r="KCT83" s="1640"/>
      <c r="KCU83" s="1640"/>
      <c r="KCV83" s="1640"/>
      <c r="KCW83" s="1640"/>
      <c r="KCX83" s="1640"/>
      <c r="KCY83" s="1640"/>
      <c r="KCZ83" s="1640"/>
      <c r="KDA83" s="1640"/>
      <c r="KDB83" s="1640"/>
      <c r="KDC83" s="1640"/>
      <c r="KDD83" s="1640"/>
      <c r="KDE83" s="1640"/>
      <c r="KDF83" s="1640"/>
      <c r="KDG83" s="1640"/>
      <c r="KDH83" s="1640"/>
      <c r="KDI83" s="1640"/>
      <c r="KDJ83" s="1640"/>
      <c r="KDK83" s="1640"/>
      <c r="KDL83" s="1640"/>
      <c r="KDM83" s="1640"/>
      <c r="KDN83" s="1640"/>
      <c r="KDO83" s="1640"/>
      <c r="KDP83" s="1640"/>
      <c r="KDQ83" s="1640"/>
      <c r="KDR83" s="1640"/>
      <c r="KDS83" s="1640"/>
      <c r="KDT83" s="1640"/>
      <c r="KDU83" s="1640"/>
      <c r="KDV83" s="1640"/>
      <c r="KDW83" s="1640"/>
      <c r="KDX83" s="1640"/>
      <c r="KDY83" s="1640"/>
      <c r="KDZ83" s="1640"/>
      <c r="KEA83" s="1640"/>
      <c r="KEB83" s="1640"/>
      <c r="KEC83" s="1640"/>
      <c r="KED83" s="1640"/>
      <c r="KEE83" s="1640"/>
      <c r="KEF83" s="1640"/>
      <c r="KEG83" s="1640"/>
      <c r="KEH83" s="1640"/>
      <c r="KEI83" s="1640"/>
      <c r="KEJ83" s="1640"/>
      <c r="KEK83" s="1640"/>
      <c r="KEL83" s="1640"/>
      <c r="KEM83" s="1640"/>
      <c r="KEN83" s="1640"/>
    </row>
    <row r="84" spans="1:7580" ht="15.75" hidden="1" x14ac:dyDescent="0.2">
      <c r="A84" s="9">
        <v>93</v>
      </c>
      <c r="B84" s="410" t="s">
        <v>267</v>
      </c>
      <c r="C84" s="429">
        <v>62400</v>
      </c>
      <c r="D84" s="412" t="s">
        <v>234</v>
      </c>
      <c r="E84" s="427"/>
      <c r="F84" s="414" t="s">
        <v>235</v>
      </c>
      <c r="G84" s="414" t="s">
        <v>42</v>
      </c>
      <c r="H84" s="528">
        <v>9</v>
      </c>
      <c r="I84" s="528">
        <v>11</v>
      </c>
      <c r="J84" s="573">
        <f>IF(G84="A",(H84+I84)/2,H84+I84)</f>
        <v>10</v>
      </c>
      <c r="K84" s="573">
        <f>TRUNC(J84,0)</f>
        <v>10</v>
      </c>
      <c r="L84" s="396"/>
      <c r="M84" s="396"/>
      <c r="N84" s="396">
        <f t="shared" si="27"/>
        <v>0</v>
      </c>
      <c r="O84" s="420"/>
      <c r="P84" s="420"/>
      <c r="Q84" s="1059">
        <f t="shared" si="24"/>
        <v>3</v>
      </c>
      <c r="R84" s="177"/>
      <c r="S84" s="90">
        <v>8</v>
      </c>
      <c r="T84" s="90">
        <v>1</v>
      </c>
      <c r="U84" s="90">
        <v>3</v>
      </c>
      <c r="V84" s="1064"/>
      <c r="W84" s="420"/>
      <c r="X84" s="420"/>
      <c r="Y84" s="420"/>
      <c r="Z84" s="420"/>
      <c r="AA84" s="420"/>
      <c r="AB84" s="420"/>
      <c r="AC84" s="420"/>
      <c r="AD84" s="90"/>
      <c r="AE84" s="177"/>
      <c r="AF84" s="90">
        <v>4</v>
      </c>
      <c r="AG84" s="177"/>
      <c r="AH84" s="420"/>
      <c r="AI84" s="492"/>
      <c r="AJ84" s="1013">
        <f t="shared" si="30"/>
        <v>29</v>
      </c>
      <c r="AK84" s="416"/>
      <c r="AL84" s="417">
        <f t="shared" si="31"/>
        <v>1</v>
      </c>
      <c r="AM84" s="418">
        <f>IF(D84="PC", +IF(AJ84&gt;17,1,0),0)</f>
        <v>1</v>
      </c>
      <c r="AN84" s="418">
        <f>IF(E84="CA",1,0)</f>
        <v>0</v>
      </c>
      <c r="AO84" s="4">
        <f>+IF(G84="S",5,+IF(D84="PM",10,12))</f>
        <v>12</v>
      </c>
      <c r="AP84" s="419">
        <f>+C84*AO84*AJ84</f>
        <v>21715200</v>
      </c>
      <c r="AQ84" s="419">
        <v>115008</v>
      </c>
      <c r="AR84" s="419">
        <v>340620</v>
      </c>
      <c r="AS84" s="419">
        <f>AP84*$AN$2*AN84</f>
        <v>0</v>
      </c>
      <c r="AT84" s="419">
        <f>SUM(AP84:AS84)/AO84</f>
        <v>1847569</v>
      </c>
      <c r="AU84" s="419">
        <f>AT84*5/44</f>
        <v>209951.02272727274</v>
      </c>
    </row>
    <row r="85" spans="1:7580" s="739" customFormat="1" ht="15.75" x14ac:dyDescent="0.2">
      <c r="A85" s="739">
        <v>95</v>
      </c>
      <c r="B85" s="763" t="s">
        <v>104</v>
      </c>
      <c r="C85" s="784">
        <v>59200</v>
      </c>
      <c r="D85" s="743" t="s">
        <v>234</v>
      </c>
      <c r="E85" s="743"/>
      <c r="F85" s="761" t="s">
        <v>237</v>
      </c>
      <c r="G85" s="744" t="s">
        <v>42</v>
      </c>
      <c r="H85" s="746">
        <v>9</v>
      </c>
      <c r="I85" s="746">
        <v>8</v>
      </c>
      <c r="J85" s="746">
        <f t="shared" si="28"/>
        <v>8.5</v>
      </c>
      <c r="K85" s="746">
        <f t="shared" si="29"/>
        <v>8</v>
      </c>
      <c r="L85" s="746">
        <v>3</v>
      </c>
      <c r="M85" s="746">
        <v>0</v>
      </c>
      <c r="N85" s="746">
        <f t="shared" si="27"/>
        <v>1</v>
      </c>
      <c r="O85" s="751">
        <v>1</v>
      </c>
      <c r="P85" s="748"/>
      <c r="Q85" s="1060">
        <f t="shared" si="24"/>
        <v>2</v>
      </c>
      <c r="R85" s="748"/>
      <c r="S85" s="748"/>
      <c r="T85" s="748"/>
      <c r="U85" s="748"/>
      <c r="V85" s="1061">
        <v>3</v>
      </c>
      <c r="W85" s="748"/>
      <c r="X85" s="748"/>
      <c r="Y85" s="748"/>
      <c r="Z85" s="748"/>
      <c r="AA85" s="748"/>
      <c r="AB85" s="748"/>
      <c r="AC85" s="787"/>
      <c r="AD85" s="748"/>
      <c r="AE85" s="749">
        <v>2</v>
      </c>
      <c r="AF85" s="748"/>
      <c r="AG85" s="751"/>
      <c r="AH85" s="748"/>
      <c r="AI85" s="759"/>
      <c r="AJ85" s="1014">
        <f t="shared" si="30"/>
        <v>17</v>
      </c>
      <c r="AK85" s="753"/>
      <c r="AL85" s="754">
        <f t="shared" si="31"/>
        <v>1</v>
      </c>
      <c r="AM85" s="762">
        <f>IF(D85="PC", +IF(AJ85&gt;17,1,0),0)</f>
        <v>0</v>
      </c>
      <c r="AN85" s="762">
        <f>IF(E85="CA",1,0)</f>
        <v>0</v>
      </c>
      <c r="AO85" s="755">
        <f>+IF(G85="S",5,+IF(D85="PM",10,12))</f>
        <v>12</v>
      </c>
      <c r="AP85" s="756">
        <f>+C85*AO85*AJ85</f>
        <v>12076800</v>
      </c>
      <c r="AQ85" s="756">
        <v>115008</v>
      </c>
      <c r="AR85" s="756">
        <v>340620</v>
      </c>
      <c r="AS85" s="756">
        <f>AP85*$AN$2*AN85</f>
        <v>0</v>
      </c>
      <c r="AT85" s="756">
        <f>SUM(AP85:AS85)/AO85</f>
        <v>1044369</v>
      </c>
      <c r="AU85" s="756">
        <f>AT85*5/44</f>
        <v>118678.29545454546</v>
      </c>
    </row>
    <row r="86" spans="1:7580" s="739" customFormat="1" ht="15.75" hidden="1" x14ac:dyDescent="0.2">
      <c r="B86" s="763" t="s">
        <v>517</v>
      </c>
      <c r="C86" s="764">
        <v>25631</v>
      </c>
      <c r="D86" s="743" t="s">
        <v>244</v>
      </c>
      <c r="E86" s="743"/>
      <c r="F86" s="761" t="s">
        <v>241</v>
      </c>
      <c r="G86" s="744" t="s">
        <v>42</v>
      </c>
      <c r="H86" s="746">
        <v>4</v>
      </c>
      <c r="I86" s="746">
        <v>4</v>
      </c>
      <c r="J86" s="746">
        <f t="shared" si="28"/>
        <v>4</v>
      </c>
      <c r="K86" s="746">
        <f t="shared" si="29"/>
        <v>4</v>
      </c>
      <c r="L86" s="746"/>
      <c r="M86" s="746"/>
      <c r="N86" s="746"/>
      <c r="O86" s="748"/>
      <c r="P86" s="748"/>
      <c r="Q86" s="1060">
        <f t="shared" si="24"/>
        <v>0</v>
      </c>
      <c r="R86" s="748"/>
      <c r="S86" s="748"/>
      <c r="T86" s="748"/>
      <c r="U86" s="748"/>
      <c r="V86" s="1061"/>
      <c r="W86" s="748"/>
      <c r="X86" s="748"/>
      <c r="Y86" s="748"/>
      <c r="Z86" s="748"/>
      <c r="AA86" s="748"/>
      <c r="AB86" s="748"/>
      <c r="AC86" s="787"/>
      <c r="AD86" s="748"/>
      <c r="AE86" s="749"/>
      <c r="AF86" s="748"/>
      <c r="AG86" s="751"/>
      <c r="AH86" s="748"/>
      <c r="AI86" s="759"/>
      <c r="AJ86" s="1014">
        <f t="shared" si="30"/>
        <v>4</v>
      </c>
      <c r="AK86" s="753"/>
      <c r="AL86" s="754">
        <f t="shared" si="31"/>
        <v>0</v>
      </c>
      <c r="AM86" s="762"/>
      <c r="AN86" s="762"/>
      <c r="AO86" s="755">
        <v>10</v>
      </c>
      <c r="AP86" s="756">
        <f>C86*AJ86*AO86</f>
        <v>1025240</v>
      </c>
      <c r="AQ86" s="756"/>
      <c r="AR86" s="756"/>
      <c r="AS86" s="756"/>
      <c r="AT86" s="756"/>
      <c r="AU86" s="756"/>
    </row>
    <row r="87" spans="1:7580" s="1583" customFormat="1" ht="15.75" x14ac:dyDescent="0.2">
      <c r="A87" s="1583">
        <v>96</v>
      </c>
      <c r="B87" s="1600" t="s">
        <v>86</v>
      </c>
      <c r="C87" s="1637">
        <v>83200</v>
      </c>
      <c r="D87" s="1586" t="s">
        <v>234</v>
      </c>
      <c r="E87" s="1586"/>
      <c r="F87" s="1587" t="s">
        <v>237</v>
      </c>
      <c r="G87" s="1597" t="s">
        <v>42</v>
      </c>
      <c r="H87" s="1030">
        <v>6</v>
      </c>
      <c r="I87" s="1030">
        <v>6</v>
      </c>
      <c r="J87" s="1030">
        <f t="shared" si="28"/>
        <v>6</v>
      </c>
      <c r="K87" s="1030">
        <f t="shared" si="29"/>
        <v>6</v>
      </c>
      <c r="L87" s="1030"/>
      <c r="M87" s="1590"/>
      <c r="N87" s="1590">
        <f t="shared" si="27"/>
        <v>0</v>
      </c>
      <c r="O87" s="1590"/>
      <c r="P87" s="1590"/>
      <c r="Q87" s="1592">
        <f t="shared" si="24"/>
        <v>2</v>
      </c>
      <c r="R87" s="1590"/>
      <c r="S87" s="1590"/>
      <c r="T87" s="1590"/>
      <c r="U87" s="1590"/>
      <c r="V87" s="1592"/>
      <c r="W87" s="1590"/>
      <c r="X87" s="1590"/>
      <c r="Y87" s="1590"/>
      <c r="Z87" s="1590"/>
      <c r="AA87" s="1590"/>
      <c r="AB87" s="1590"/>
      <c r="AC87" s="1590"/>
      <c r="AD87" s="1590"/>
      <c r="AE87" s="1590"/>
      <c r="AF87" s="1590"/>
      <c r="AG87" s="1590"/>
      <c r="AH87" s="1030">
        <v>36</v>
      </c>
      <c r="AI87" s="1601"/>
      <c r="AJ87" s="1602">
        <f t="shared" si="30"/>
        <v>44</v>
      </c>
      <c r="AK87" s="1596"/>
      <c r="AL87" s="1597">
        <f t="shared" si="31"/>
        <v>1</v>
      </c>
      <c r="AM87" s="1588">
        <f>IF(D87="PC", +IF(AJ87&gt;17,1,0),0)</f>
        <v>1</v>
      </c>
      <c r="AN87" s="1588">
        <f>IF(E87="CA",1,0)</f>
        <v>0</v>
      </c>
      <c r="AO87" s="1597">
        <f>+IF(G87="S",5,+IF(D87="PM",10,12))</f>
        <v>12</v>
      </c>
      <c r="AP87" s="1598">
        <f>+C87*AO87*AJ87</f>
        <v>43929600</v>
      </c>
      <c r="AQ87" s="1598">
        <v>115008</v>
      </c>
      <c r="AR87" s="1598">
        <v>340620</v>
      </c>
      <c r="AS87" s="1598">
        <f>AP87*$AN$2*AN87</f>
        <v>0</v>
      </c>
      <c r="AT87" s="1598">
        <f>SUM(AP87:AS87)/AO87</f>
        <v>3698769</v>
      </c>
      <c r="AU87" s="1598">
        <f>AT87*5/44</f>
        <v>420314.65909090912</v>
      </c>
    </row>
    <row r="88" spans="1:7580" s="397" customFormat="1" ht="15.75" x14ac:dyDescent="0.2">
      <c r="A88" s="397">
        <v>97</v>
      </c>
      <c r="B88" s="932" t="s">
        <v>406</v>
      </c>
      <c r="C88" s="933">
        <v>51200</v>
      </c>
      <c r="D88" s="934" t="s">
        <v>234</v>
      </c>
      <c r="E88" s="571"/>
      <c r="F88" s="572" t="s">
        <v>237</v>
      </c>
      <c r="G88" s="935" t="s">
        <v>42</v>
      </c>
      <c r="H88" s="573">
        <v>10</v>
      </c>
      <c r="I88" s="573">
        <v>4</v>
      </c>
      <c r="J88" s="573">
        <f t="shared" si="28"/>
        <v>7</v>
      </c>
      <c r="K88" s="573">
        <f t="shared" si="29"/>
        <v>7</v>
      </c>
      <c r="L88" s="573">
        <v>4</v>
      </c>
      <c r="M88" s="399">
        <v>8</v>
      </c>
      <c r="N88" s="573">
        <f t="shared" ref="N88:N105" si="32">TRUNC(SUM(L88:M88)/2,0)</f>
        <v>6</v>
      </c>
      <c r="O88" s="398">
        <v>1</v>
      </c>
      <c r="P88" s="574"/>
      <c r="Q88" s="1060">
        <f t="shared" si="24"/>
        <v>2</v>
      </c>
      <c r="R88" s="574"/>
      <c r="S88" s="574"/>
      <c r="T88" s="574"/>
      <c r="U88" s="574"/>
      <c r="V88" s="1061"/>
      <c r="W88" s="574"/>
      <c r="X88" s="574"/>
      <c r="Y88" s="574"/>
      <c r="Z88" s="574"/>
      <c r="AA88" s="574"/>
      <c r="AB88" s="574"/>
      <c r="AC88" s="931"/>
      <c r="AD88" s="574"/>
      <c r="AE88" s="398"/>
      <c r="AF88" s="574"/>
      <c r="AG88" s="398"/>
      <c r="AH88" s="574"/>
      <c r="AI88" s="896"/>
      <c r="AJ88" s="1014">
        <f t="shared" si="30"/>
        <v>16</v>
      </c>
      <c r="AK88" s="575"/>
      <c r="AL88" s="576"/>
      <c r="AM88" s="577"/>
      <c r="AN88" s="577"/>
      <c r="AO88" s="578">
        <v>12</v>
      </c>
      <c r="AP88" s="756">
        <f>+C88*AO88*AJ88</f>
        <v>9830400</v>
      </c>
      <c r="AQ88" s="579">
        <v>115008</v>
      </c>
      <c r="AR88" s="579">
        <v>340620</v>
      </c>
      <c r="AS88" s="579"/>
      <c r="AT88" s="579"/>
      <c r="AU88" s="578"/>
    </row>
    <row r="89" spans="1:7580" x14ac:dyDescent="0.2">
      <c r="A89" s="9">
        <v>98</v>
      </c>
      <c r="B89" s="396" t="s">
        <v>268</v>
      </c>
      <c r="C89" s="443"/>
      <c r="D89" s="458"/>
      <c r="E89" s="458"/>
      <c r="F89" s="413"/>
      <c r="G89" s="440"/>
      <c r="H89" s="396"/>
      <c r="I89" s="396"/>
      <c r="J89" s="396"/>
      <c r="K89" s="396"/>
      <c r="L89" s="396"/>
      <c r="M89" s="396"/>
      <c r="N89" s="396">
        <f t="shared" si="32"/>
        <v>0</v>
      </c>
      <c r="O89" s="550"/>
      <c r="P89" s="415"/>
      <c r="Q89" s="1060">
        <f t="shared" si="24"/>
        <v>0</v>
      </c>
      <c r="R89" s="550"/>
      <c r="S89" s="550"/>
      <c r="T89" s="415"/>
      <c r="U89" s="550"/>
      <c r="V89" s="1065"/>
      <c r="W89" s="550"/>
      <c r="X89" s="550"/>
      <c r="Y89" s="550"/>
      <c r="Z89" s="550"/>
      <c r="AA89" s="550"/>
      <c r="AB89" s="415"/>
      <c r="AC89" s="415"/>
      <c r="AD89" s="415"/>
      <c r="AE89" s="551"/>
      <c r="AF89" s="415"/>
      <c r="AG89" s="551"/>
      <c r="AH89" s="415"/>
      <c r="AI89" s="446"/>
      <c r="AJ89" s="1014">
        <f t="shared" si="30"/>
        <v>0</v>
      </c>
      <c r="AK89" s="447"/>
      <c r="AL89" s="448"/>
      <c r="AM89" s="449"/>
      <c r="AN89" s="449"/>
      <c r="AO89" s="450"/>
      <c r="AP89" s="451"/>
      <c r="AQ89" s="451"/>
      <c r="AR89" s="451"/>
      <c r="AS89" s="452"/>
      <c r="AT89" s="451"/>
      <c r="AU89" s="450"/>
      <c r="AV89" s="1"/>
      <c r="AW89" s="1"/>
      <c r="AX89" s="1"/>
      <c r="AY89" s="1"/>
      <c r="AZ89" s="1"/>
    </row>
    <row r="90" spans="1:7580" s="739" customFormat="1" hidden="1" x14ac:dyDescent="0.2">
      <c r="B90" s="763" t="s">
        <v>516</v>
      </c>
      <c r="C90" s="764">
        <v>25631</v>
      </c>
      <c r="D90" s="768" t="s">
        <v>244</v>
      </c>
      <c r="E90" s="769"/>
      <c r="F90" s="761" t="s">
        <v>241</v>
      </c>
      <c r="G90" s="745" t="s">
        <v>242</v>
      </c>
      <c r="H90" s="747">
        <v>4</v>
      </c>
      <c r="I90" s="747">
        <v>0</v>
      </c>
      <c r="J90" s="747">
        <v>4</v>
      </c>
      <c r="K90" s="747">
        <v>0</v>
      </c>
      <c r="L90" s="770"/>
      <c r="M90" s="770"/>
      <c r="N90" s="747"/>
      <c r="O90" s="771"/>
      <c r="P90" s="772"/>
      <c r="Q90" s="1060">
        <v>0</v>
      </c>
      <c r="R90" s="773"/>
      <c r="S90" s="773"/>
      <c r="T90" s="772"/>
      <c r="U90" s="773"/>
      <c r="V90" s="1065"/>
      <c r="W90" s="773"/>
      <c r="X90" s="773"/>
      <c r="Y90" s="773"/>
      <c r="Z90" s="773"/>
      <c r="AA90" s="773"/>
      <c r="AB90" s="772"/>
      <c r="AC90" s="772"/>
      <c r="AD90" s="772"/>
      <c r="AE90" s="774"/>
      <c r="AF90" s="772"/>
      <c r="AG90" s="774"/>
      <c r="AH90" s="772"/>
      <c r="AI90" s="775"/>
      <c r="AJ90" s="1014">
        <v>4</v>
      </c>
      <c r="AK90" s="776"/>
      <c r="AL90" s="777"/>
      <c r="AM90" s="778"/>
      <c r="AN90" s="778"/>
      <c r="AO90" s="755">
        <v>5</v>
      </c>
      <c r="AP90" s="1031">
        <f>C90*AJ90*AO90</f>
        <v>512620</v>
      </c>
      <c r="AQ90" s="780"/>
      <c r="AR90" s="780"/>
      <c r="AS90" s="781"/>
      <c r="AT90" s="780"/>
      <c r="AU90" s="779"/>
      <c r="AV90" s="765"/>
      <c r="AW90" s="765"/>
      <c r="AX90" s="765"/>
      <c r="AY90" s="765"/>
      <c r="AZ90" s="765"/>
    </row>
    <row r="91" spans="1:7580" s="1583" customFormat="1" ht="15.75" x14ac:dyDescent="0.2">
      <c r="A91" s="1583">
        <v>99</v>
      </c>
      <c r="B91" s="1653" t="s">
        <v>269</v>
      </c>
      <c r="C91" s="1637">
        <v>81600</v>
      </c>
      <c r="D91" s="1586" t="s">
        <v>234</v>
      </c>
      <c r="E91" s="1586" t="s">
        <v>637</v>
      </c>
      <c r="F91" s="1588" t="s">
        <v>239</v>
      </c>
      <c r="G91" s="1588" t="s">
        <v>42</v>
      </c>
      <c r="H91" s="1030">
        <v>26</v>
      </c>
      <c r="I91" s="1030">
        <v>26</v>
      </c>
      <c r="J91" s="1030">
        <f>IF(G91="A",(H91+I91)/2,H91+I91)</f>
        <v>26</v>
      </c>
      <c r="K91" s="1030">
        <f>TRUNC(J91,0)</f>
        <v>26</v>
      </c>
      <c r="L91" s="1030"/>
      <c r="M91" s="1030"/>
      <c r="N91" s="1030">
        <f t="shared" si="32"/>
        <v>0</v>
      </c>
      <c r="O91" s="1030"/>
      <c r="P91" s="1030"/>
      <c r="Q91" s="1592">
        <f t="shared" si="24"/>
        <v>4</v>
      </c>
      <c r="R91" s="1590"/>
      <c r="S91" s="1590"/>
      <c r="T91" s="1590"/>
      <c r="U91" s="1590"/>
      <c r="V91" s="1592"/>
      <c r="W91" s="1590"/>
      <c r="X91" s="1590"/>
      <c r="Y91" s="1590"/>
      <c r="Z91" s="1654"/>
      <c r="AA91" s="1590"/>
      <c r="AB91" s="1590"/>
      <c r="AC91" s="1030"/>
      <c r="AD91" s="1030"/>
      <c r="AE91" s="1030"/>
      <c r="AF91" s="1590"/>
      <c r="AG91" s="1590">
        <v>12</v>
      </c>
      <c r="AH91" s="1590"/>
      <c r="AI91" s="1601"/>
      <c r="AJ91" s="1602">
        <f>SUM(N91:AI91)+K91</f>
        <v>42</v>
      </c>
      <c r="AK91" s="1596"/>
      <c r="AL91" s="1597">
        <f>+IF(D91="PC",1,0)</f>
        <v>1</v>
      </c>
      <c r="AM91" s="1588">
        <f>IF(D91="PC", +IF(AJ91&gt;17,1,0),0)</f>
        <v>1</v>
      </c>
      <c r="AN91" s="1588">
        <f>IF(E91="CA",1,0)</f>
        <v>1</v>
      </c>
      <c r="AO91" s="1597">
        <f>+IF(G91="S",5,+IF(D91="PM",10,12))</f>
        <v>12</v>
      </c>
      <c r="AP91" s="1598">
        <f>+C91*AO91*AJ91</f>
        <v>41126400</v>
      </c>
      <c r="AQ91" s="1598"/>
      <c r="AR91" s="1598">
        <f>AM91*$AM$2*AO91</f>
        <v>253320</v>
      </c>
      <c r="AS91" s="1598">
        <f>AP91*$AN$2*AN91</f>
        <v>1439424.0000000002</v>
      </c>
      <c r="AT91" s="1598">
        <f>SUM(AP91:AS91)/AO91</f>
        <v>3568262</v>
      </c>
      <c r="AU91" s="1597">
        <f>AT91*5/44</f>
        <v>405484.31818181818</v>
      </c>
      <c r="BA91" s="1640"/>
      <c r="BB91" s="1640"/>
      <c r="BC91" s="1640"/>
      <c r="BD91" s="1640"/>
      <c r="BE91" s="1640"/>
      <c r="BF91" s="1640"/>
      <c r="BG91" s="1640"/>
      <c r="BH91" s="1640"/>
      <c r="BI91" s="1640"/>
      <c r="BJ91" s="1640"/>
      <c r="BK91" s="1640"/>
      <c r="BL91" s="1640"/>
      <c r="BM91" s="1640"/>
      <c r="BN91" s="1640"/>
      <c r="BO91" s="1640"/>
      <c r="BP91" s="1640"/>
      <c r="BQ91" s="1640"/>
      <c r="BR91" s="1640"/>
      <c r="BS91" s="1640"/>
      <c r="BT91" s="1640"/>
      <c r="BU91" s="1640"/>
      <c r="BV91" s="1640"/>
      <c r="BW91" s="1640"/>
      <c r="BX91" s="1640"/>
      <c r="BY91" s="1640"/>
      <c r="BZ91" s="1640"/>
      <c r="CA91" s="1640"/>
      <c r="CB91" s="1640"/>
      <c r="CC91" s="1640"/>
      <c r="CD91" s="1640"/>
      <c r="CE91" s="1640"/>
      <c r="CF91" s="1640"/>
      <c r="CG91" s="1640"/>
      <c r="CH91" s="1640"/>
      <c r="CI91" s="1640"/>
      <c r="CJ91" s="1640"/>
      <c r="CK91" s="1640"/>
      <c r="CL91" s="1640"/>
      <c r="CM91" s="1640"/>
      <c r="CN91" s="1640"/>
      <c r="CO91" s="1640"/>
      <c r="CP91" s="1640"/>
      <c r="CQ91" s="1640"/>
      <c r="CR91" s="1640"/>
      <c r="CS91" s="1640"/>
      <c r="CT91" s="1640"/>
      <c r="CU91" s="1640"/>
      <c r="CV91" s="1640"/>
      <c r="CW91" s="1640"/>
      <c r="CX91" s="1640"/>
      <c r="CY91" s="1640"/>
      <c r="CZ91" s="1640"/>
      <c r="DA91" s="1640"/>
      <c r="DB91" s="1640"/>
      <c r="DC91" s="1640"/>
      <c r="DD91" s="1640"/>
      <c r="DE91" s="1640"/>
      <c r="DF91" s="1640"/>
      <c r="DG91" s="1640"/>
      <c r="DH91" s="1640"/>
      <c r="DI91" s="1640"/>
      <c r="DJ91" s="1640"/>
      <c r="DK91" s="1640"/>
      <c r="DL91" s="1640"/>
      <c r="DM91" s="1640"/>
      <c r="DN91" s="1640"/>
      <c r="DO91" s="1640"/>
      <c r="DP91" s="1640"/>
      <c r="DQ91" s="1640"/>
      <c r="DR91" s="1640"/>
      <c r="DS91" s="1640"/>
      <c r="DT91" s="1640"/>
      <c r="DU91" s="1640"/>
      <c r="DV91" s="1640"/>
      <c r="DW91" s="1640"/>
      <c r="DX91" s="1640"/>
      <c r="DY91" s="1640"/>
      <c r="DZ91" s="1640"/>
      <c r="EA91" s="1640"/>
      <c r="EB91" s="1640"/>
      <c r="EC91" s="1640"/>
      <c r="ED91" s="1640"/>
      <c r="EE91" s="1640"/>
      <c r="EF91" s="1640"/>
      <c r="EG91" s="1640"/>
      <c r="EH91" s="1640"/>
      <c r="EI91" s="1640"/>
      <c r="EJ91" s="1640"/>
      <c r="EK91" s="1640"/>
      <c r="EL91" s="1640"/>
      <c r="EM91" s="1640"/>
      <c r="EN91" s="1640"/>
      <c r="EO91" s="1640"/>
      <c r="EP91" s="1640"/>
      <c r="EQ91" s="1640"/>
      <c r="ER91" s="1640"/>
      <c r="ES91" s="1640"/>
      <c r="ET91" s="1640"/>
      <c r="EU91" s="1640"/>
      <c r="EV91" s="1640"/>
      <c r="EW91" s="1640"/>
      <c r="EX91" s="1640"/>
      <c r="EY91" s="1640"/>
      <c r="EZ91" s="1640"/>
      <c r="FA91" s="1640"/>
      <c r="FB91" s="1640"/>
      <c r="FC91" s="1640"/>
      <c r="FD91" s="1640"/>
      <c r="FE91" s="1640"/>
      <c r="FF91" s="1640"/>
      <c r="FG91" s="1640"/>
      <c r="FH91" s="1640"/>
      <c r="FI91" s="1640"/>
      <c r="FJ91" s="1640"/>
      <c r="FK91" s="1640"/>
      <c r="FL91" s="1640"/>
      <c r="FM91" s="1640"/>
      <c r="FN91" s="1640"/>
      <c r="FO91" s="1640"/>
      <c r="FP91" s="1640"/>
      <c r="FQ91" s="1640"/>
      <c r="FR91" s="1640"/>
      <c r="FS91" s="1640"/>
      <c r="FT91" s="1640"/>
      <c r="FU91" s="1640"/>
      <c r="FV91" s="1640"/>
      <c r="FW91" s="1640"/>
      <c r="FX91" s="1640"/>
      <c r="FY91" s="1640"/>
      <c r="FZ91" s="1640"/>
      <c r="GA91" s="1640"/>
      <c r="GB91" s="1640"/>
      <c r="GC91" s="1640"/>
      <c r="GD91" s="1640"/>
      <c r="GE91" s="1640"/>
      <c r="GF91" s="1640"/>
      <c r="GG91" s="1640"/>
      <c r="GH91" s="1640"/>
      <c r="GI91" s="1640"/>
      <c r="GJ91" s="1640"/>
      <c r="GK91" s="1640"/>
      <c r="GL91" s="1640"/>
      <c r="GM91" s="1640"/>
      <c r="GN91" s="1640"/>
      <c r="GO91" s="1640"/>
      <c r="GP91" s="1640"/>
      <c r="GQ91" s="1640"/>
      <c r="GR91" s="1640"/>
      <c r="GS91" s="1640"/>
      <c r="GT91" s="1640"/>
      <c r="GU91" s="1640"/>
      <c r="GV91" s="1640"/>
      <c r="GW91" s="1640"/>
      <c r="GX91" s="1640"/>
      <c r="GY91" s="1640"/>
      <c r="GZ91" s="1640"/>
      <c r="HA91" s="1640"/>
      <c r="HB91" s="1640"/>
      <c r="HC91" s="1640"/>
      <c r="HD91" s="1640"/>
      <c r="HE91" s="1640"/>
      <c r="HF91" s="1640"/>
      <c r="HG91" s="1640"/>
      <c r="HH91" s="1640"/>
      <c r="HI91" s="1640"/>
      <c r="HJ91" s="1640"/>
      <c r="HK91" s="1640"/>
      <c r="HL91" s="1640"/>
      <c r="HM91" s="1640"/>
      <c r="HN91" s="1640"/>
      <c r="HO91" s="1640"/>
      <c r="HP91" s="1640"/>
      <c r="HQ91" s="1640"/>
      <c r="HR91" s="1640"/>
      <c r="HS91" s="1640"/>
      <c r="HT91" s="1640"/>
      <c r="HU91" s="1640"/>
      <c r="HV91" s="1640"/>
      <c r="HW91" s="1640"/>
      <c r="HX91" s="1640"/>
      <c r="HY91" s="1640"/>
      <c r="HZ91" s="1640"/>
      <c r="IA91" s="1640"/>
      <c r="IB91" s="1640"/>
      <c r="IC91" s="1640"/>
      <c r="ID91" s="1640"/>
      <c r="IE91" s="1640"/>
      <c r="IF91" s="1640"/>
      <c r="IG91" s="1640"/>
      <c r="IH91" s="1640"/>
      <c r="II91" s="1640"/>
      <c r="IJ91" s="1640"/>
      <c r="IK91" s="1640"/>
      <c r="IL91" s="1640"/>
      <c r="IM91" s="1640"/>
      <c r="IN91" s="1640"/>
      <c r="IO91" s="1640"/>
      <c r="IP91" s="1640"/>
      <c r="IQ91" s="1640"/>
      <c r="IR91" s="1640"/>
      <c r="IS91" s="1640"/>
      <c r="IT91" s="1640"/>
      <c r="IU91" s="1640"/>
      <c r="IV91" s="1640"/>
      <c r="IW91" s="1640"/>
      <c r="IX91" s="1640"/>
      <c r="IY91" s="1640"/>
      <c r="IZ91" s="1640"/>
      <c r="JA91" s="1640"/>
      <c r="JB91" s="1640"/>
      <c r="JC91" s="1640"/>
      <c r="JD91" s="1640"/>
      <c r="JE91" s="1640"/>
      <c r="JF91" s="1640"/>
      <c r="JG91" s="1640"/>
      <c r="JH91" s="1640"/>
      <c r="JI91" s="1640"/>
      <c r="JJ91" s="1640"/>
      <c r="JK91" s="1640"/>
      <c r="JL91" s="1640"/>
      <c r="JM91" s="1640"/>
      <c r="JN91" s="1640"/>
      <c r="JO91" s="1640"/>
      <c r="JP91" s="1640"/>
      <c r="JQ91" s="1640"/>
      <c r="JR91" s="1640"/>
      <c r="JS91" s="1640"/>
      <c r="JT91" s="1640"/>
      <c r="JU91" s="1640"/>
      <c r="JV91" s="1640"/>
      <c r="JW91" s="1640"/>
      <c r="JX91" s="1640"/>
      <c r="JY91" s="1640"/>
      <c r="JZ91" s="1640"/>
      <c r="KA91" s="1640"/>
      <c r="KB91" s="1640"/>
      <c r="KC91" s="1640"/>
      <c r="KD91" s="1640"/>
      <c r="KE91" s="1640"/>
      <c r="KF91" s="1640"/>
      <c r="KG91" s="1640"/>
      <c r="KH91" s="1640"/>
      <c r="KI91" s="1640"/>
      <c r="KJ91" s="1640"/>
      <c r="KK91" s="1640"/>
      <c r="KL91" s="1640"/>
      <c r="KM91" s="1640"/>
      <c r="KN91" s="1640"/>
      <c r="KO91" s="1640"/>
      <c r="KP91" s="1640"/>
      <c r="KQ91" s="1640"/>
      <c r="KR91" s="1640"/>
      <c r="KS91" s="1640"/>
      <c r="KT91" s="1640"/>
      <c r="KU91" s="1640"/>
      <c r="KV91" s="1640"/>
      <c r="KW91" s="1640"/>
      <c r="KX91" s="1640"/>
      <c r="KY91" s="1640"/>
      <c r="KZ91" s="1640"/>
      <c r="LA91" s="1640"/>
      <c r="LB91" s="1640"/>
      <c r="LC91" s="1640"/>
      <c r="LD91" s="1640"/>
      <c r="LE91" s="1640"/>
      <c r="LF91" s="1640"/>
      <c r="LG91" s="1640"/>
      <c r="LH91" s="1640"/>
      <c r="LI91" s="1640"/>
      <c r="LJ91" s="1640"/>
      <c r="LK91" s="1640"/>
      <c r="LL91" s="1640"/>
      <c r="LM91" s="1640"/>
      <c r="LN91" s="1640"/>
      <c r="LO91" s="1640"/>
      <c r="LP91" s="1640"/>
      <c r="LQ91" s="1640"/>
      <c r="LR91" s="1640"/>
      <c r="LS91" s="1640"/>
      <c r="LT91" s="1640"/>
      <c r="LU91" s="1640"/>
      <c r="LV91" s="1640"/>
      <c r="LW91" s="1640"/>
      <c r="LX91" s="1640"/>
      <c r="LY91" s="1640"/>
      <c r="LZ91" s="1640"/>
      <c r="MA91" s="1640"/>
      <c r="MB91" s="1640"/>
      <c r="MC91" s="1640"/>
      <c r="MD91" s="1640"/>
      <c r="ME91" s="1640"/>
      <c r="MF91" s="1640"/>
      <c r="MG91" s="1640"/>
      <c r="MH91" s="1640"/>
      <c r="MI91" s="1640"/>
      <c r="MJ91" s="1640"/>
      <c r="MK91" s="1640"/>
      <c r="ML91" s="1640"/>
      <c r="MM91" s="1640"/>
      <c r="MN91" s="1640"/>
      <c r="MO91" s="1640"/>
      <c r="MP91" s="1640"/>
      <c r="MQ91" s="1640"/>
      <c r="MR91" s="1640"/>
      <c r="MS91" s="1640"/>
      <c r="MT91" s="1640"/>
      <c r="MU91" s="1640"/>
      <c r="MV91" s="1640"/>
      <c r="MW91" s="1640"/>
      <c r="MX91" s="1640"/>
      <c r="MY91" s="1640"/>
      <c r="MZ91" s="1640"/>
      <c r="NA91" s="1640"/>
      <c r="NB91" s="1640"/>
      <c r="NC91" s="1640"/>
      <c r="ND91" s="1640"/>
      <c r="NE91" s="1640"/>
      <c r="NF91" s="1640"/>
      <c r="NG91" s="1640"/>
      <c r="NH91" s="1640"/>
      <c r="NI91" s="1640"/>
      <c r="NJ91" s="1640"/>
      <c r="NK91" s="1640"/>
      <c r="NL91" s="1640"/>
      <c r="NM91" s="1640"/>
      <c r="NN91" s="1640"/>
      <c r="NO91" s="1640"/>
      <c r="NP91" s="1640"/>
      <c r="NQ91" s="1640"/>
      <c r="NR91" s="1640"/>
      <c r="NS91" s="1640"/>
      <c r="NT91" s="1640"/>
      <c r="NU91" s="1640"/>
      <c r="NV91" s="1640"/>
      <c r="NW91" s="1640"/>
      <c r="NX91" s="1640"/>
      <c r="NY91" s="1640"/>
      <c r="NZ91" s="1640"/>
      <c r="OA91" s="1640"/>
      <c r="OB91" s="1640"/>
      <c r="OC91" s="1640"/>
      <c r="OD91" s="1640"/>
      <c r="OE91" s="1640"/>
      <c r="OF91" s="1640"/>
      <c r="OG91" s="1640"/>
      <c r="OH91" s="1640"/>
      <c r="OI91" s="1640"/>
      <c r="OJ91" s="1640"/>
      <c r="OK91" s="1640"/>
      <c r="OL91" s="1640"/>
      <c r="OM91" s="1640"/>
      <c r="ON91" s="1640"/>
      <c r="OO91" s="1640"/>
      <c r="OP91" s="1640"/>
      <c r="OQ91" s="1640"/>
      <c r="OR91" s="1640"/>
      <c r="OS91" s="1640"/>
      <c r="OT91" s="1640"/>
      <c r="OU91" s="1640"/>
      <c r="OV91" s="1640"/>
      <c r="OW91" s="1640"/>
      <c r="OX91" s="1640"/>
      <c r="OY91" s="1640"/>
      <c r="OZ91" s="1640"/>
      <c r="PA91" s="1640"/>
      <c r="PB91" s="1640"/>
      <c r="PC91" s="1640"/>
      <c r="PD91" s="1640"/>
      <c r="PE91" s="1640"/>
      <c r="PF91" s="1640"/>
      <c r="PG91" s="1640"/>
      <c r="PH91" s="1640"/>
      <c r="PI91" s="1640"/>
      <c r="PJ91" s="1640"/>
      <c r="PK91" s="1640"/>
      <c r="PL91" s="1640"/>
      <c r="PM91" s="1640"/>
      <c r="PN91" s="1640"/>
      <c r="PO91" s="1640"/>
      <c r="PP91" s="1640"/>
      <c r="PQ91" s="1640"/>
      <c r="PR91" s="1640"/>
      <c r="PS91" s="1640"/>
      <c r="PT91" s="1640"/>
      <c r="PU91" s="1640"/>
      <c r="PV91" s="1640"/>
      <c r="PW91" s="1640"/>
      <c r="PX91" s="1640"/>
      <c r="PY91" s="1640"/>
      <c r="PZ91" s="1640"/>
      <c r="QA91" s="1640"/>
      <c r="QB91" s="1640"/>
      <c r="QC91" s="1640"/>
      <c r="QD91" s="1640"/>
      <c r="QE91" s="1640"/>
      <c r="QF91" s="1640"/>
      <c r="QG91" s="1640"/>
      <c r="QH91" s="1640"/>
      <c r="QI91" s="1640"/>
      <c r="QJ91" s="1640"/>
      <c r="QK91" s="1640"/>
      <c r="QL91" s="1640"/>
      <c r="QM91" s="1640"/>
      <c r="QN91" s="1640"/>
      <c r="QO91" s="1640"/>
      <c r="QP91" s="1640"/>
      <c r="QQ91" s="1640"/>
      <c r="QR91" s="1640"/>
      <c r="QS91" s="1640"/>
      <c r="QT91" s="1640"/>
      <c r="QU91" s="1640"/>
      <c r="QV91" s="1640"/>
      <c r="QW91" s="1640"/>
      <c r="QX91" s="1640"/>
      <c r="QY91" s="1640"/>
      <c r="QZ91" s="1640"/>
      <c r="RA91" s="1640"/>
      <c r="RB91" s="1640"/>
      <c r="RC91" s="1640"/>
      <c r="RD91" s="1640"/>
      <c r="RE91" s="1640"/>
      <c r="RF91" s="1640"/>
      <c r="RG91" s="1640"/>
      <c r="RH91" s="1640"/>
      <c r="RI91" s="1640"/>
      <c r="RJ91" s="1640"/>
      <c r="RK91" s="1640"/>
      <c r="RL91" s="1640"/>
      <c r="RM91" s="1640"/>
      <c r="RN91" s="1640"/>
      <c r="RO91" s="1640"/>
      <c r="RP91" s="1640"/>
      <c r="RQ91" s="1640"/>
      <c r="RR91" s="1640"/>
      <c r="RS91" s="1640"/>
      <c r="RT91" s="1640"/>
      <c r="RU91" s="1640"/>
      <c r="RV91" s="1640"/>
      <c r="RW91" s="1640"/>
      <c r="RX91" s="1640"/>
      <c r="RY91" s="1640"/>
      <c r="RZ91" s="1640"/>
      <c r="SA91" s="1640"/>
      <c r="SB91" s="1640"/>
      <c r="SC91" s="1640"/>
      <c r="SD91" s="1640"/>
      <c r="SE91" s="1640"/>
      <c r="SF91" s="1640"/>
      <c r="SG91" s="1640"/>
      <c r="SH91" s="1640"/>
      <c r="SI91" s="1640"/>
      <c r="SJ91" s="1640"/>
      <c r="SK91" s="1640"/>
      <c r="SL91" s="1640"/>
      <c r="SM91" s="1640"/>
      <c r="SN91" s="1640"/>
      <c r="SO91" s="1640"/>
      <c r="SP91" s="1640"/>
      <c r="SQ91" s="1640"/>
      <c r="SR91" s="1640"/>
      <c r="SS91" s="1640"/>
      <c r="ST91" s="1640"/>
      <c r="SU91" s="1640"/>
      <c r="SV91" s="1640"/>
      <c r="SW91" s="1640"/>
      <c r="SX91" s="1640"/>
      <c r="SY91" s="1640"/>
      <c r="SZ91" s="1640"/>
      <c r="TA91" s="1640"/>
      <c r="TB91" s="1640"/>
      <c r="TC91" s="1640"/>
      <c r="TD91" s="1640"/>
      <c r="TE91" s="1640"/>
      <c r="TF91" s="1640"/>
      <c r="TG91" s="1640"/>
      <c r="TH91" s="1640"/>
      <c r="TI91" s="1640"/>
      <c r="TJ91" s="1640"/>
      <c r="TK91" s="1640"/>
      <c r="TL91" s="1640"/>
      <c r="TM91" s="1640"/>
      <c r="TN91" s="1640"/>
      <c r="TO91" s="1640"/>
      <c r="TP91" s="1640"/>
      <c r="TQ91" s="1640"/>
      <c r="TR91" s="1640"/>
      <c r="TS91" s="1640"/>
      <c r="TT91" s="1640"/>
      <c r="TU91" s="1640"/>
      <c r="TV91" s="1640"/>
      <c r="TW91" s="1640"/>
      <c r="TX91" s="1640"/>
      <c r="TY91" s="1640"/>
      <c r="TZ91" s="1640"/>
      <c r="UA91" s="1640"/>
      <c r="UB91" s="1640"/>
      <c r="UC91" s="1640"/>
      <c r="UD91" s="1640"/>
      <c r="UE91" s="1640"/>
      <c r="UF91" s="1640"/>
      <c r="UG91" s="1640"/>
      <c r="UH91" s="1640"/>
      <c r="UI91" s="1640"/>
      <c r="UJ91" s="1640"/>
      <c r="UK91" s="1640"/>
      <c r="UL91" s="1640"/>
      <c r="UM91" s="1640"/>
      <c r="UN91" s="1640"/>
      <c r="UO91" s="1640"/>
      <c r="UP91" s="1640"/>
      <c r="UQ91" s="1640"/>
      <c r="UR91" s="1640"/>
      <c r="US91" s="1640"/>
      <c r="UT91" s="1640"/>
      <c r="UU91" s="1640"/>
      <c r="UV91" s="1640"/>
      <c r="UW91" s="1640"/>
      <c r="UX91" s="1640"/>
      <c r="UY91" s="1640"/>
      <c r="UZ91" s="1640"/>
      <c r="VA91" s="1640"/>
      <c r="VB91" s="1640"/>
      <c r="VC91" s="1640"/>
      <c r="VD91" s="1640"/>
      <c r="VE91" s="1640"/>
      <c r="VF91" s="1640"/>
      <c r="VG91" s="1640"/>
      <c r="VH91" s="1640"/>
      <c r="VI91" s="1640"/>
      <c r="VJ91" s="1640"/>
      <c r="VK91" s="1640"/>
      <c r="VL91" s="1640"/>
      <c r="VM91" s="1640"/>
      <c r="VN91" s="1640"/>
      <c r="VO91" s="1640"/>
      <c r="VP91" s="1640"/>
      <c r="VQ91" s="1640"/>
      <c r="VR91" s="1640"/>
      <c r="VS91" s="1640"/>
      <c r="VT91" s="1640"/>
      <c r="VU91" s="1640"/>
      <c r="VV91" s="1640"/>
      <c r="VW91" s="1640"/>
      <c r="VX91" s="1640"/>
      <c r="VY91" s="1640"/>
      <c r="VZ91" s="1640"/>
      <c r="WA91" s="1640"/>
      <c r="WB91" s="1640"/>
      <c r="WC91" s="1640"/>
      <c r="WD91" s="1640"/>
      <c r="WE91" s="1640"/>
      <c r="WF91" s="1640"/>
      <c r="WG91" s="1640"/>
      <c r="WH91" s="1640"/>
      <c r="WI91" s="1640"/>
      <c r="WJ91" s="1640"/>
      <c r="WK91" s="1640"/>
      <c r="WL91" s="1640"/>
      <c r="WM91" s="1640"/>
      <c r="WN91" s="1640"/>
      <c r="WO91" s="1640"/>
      <c r="WP91" s="1640"/>
      <c r="WQ91" s="1640"/>
      <c r="WR91" s="1640"/>
      <c r="WS91" s="1640"/>
      <c r="WT91" s="1640"/>
      <c r="WU91" s="1640"/>
      <c r="WV91" s="1640"/>
      <c r="WW91" s="1640"/>
      <c r="WX91" s="1640"/>
      <c r="WY91" s="1640"/>
      <c r="WZ91" s="1640"/>
      <c r="XA91" s="1640"/>
      <c r="XB91" s="1640"/>
      <c r="XC91" s="1640"/>
      <c r="XD91" s="1640"/>
      <c r="XE91" s="1640"/>
      <c r="XF91" s="1640"/>
      <c r="XG91" s="1640"/>
      <c r="XH91" s="1640"/>
      <c r="XI91" s="1640"/>
      <c r="XJ91" s="1640"/>
      <c r="XK91" s="1640"/>
      <c r="XL91" s="1640"/>
      <c r="XM91" s="1640"/>
      <c r="XN91" s="1640"/>
      <c r="XO91" s="1640"/>
      <c r="XP91" s="1640"/>
      <c r="XQ91" s="1640"/>
      <c r="XR91" s="1640"/>
      <c r="XS91" s="1640"/>
      <c r="XT91" s="1640"/>
      <c r="XU91" s="1640"/>
      <c r="XV91" s="1640"/>
      <c r="XW91" s="1640"/>
      <c r="XX91" s="1640"/>
      <c r="XY91" s="1640"/>
      <c r="XZ91" s="1640"/>
      <c r="YA91" s="1640"/>
      <c r="YB91" s="1640"/>
      <c r="YC91" s="1640"/>
      <c r="YD91" s="1640"/>
      <c r="YE91" s="1640"/>
      <c r="YF91" s="1640"/>
      <c r="YG91" s="1640"/>
      <c r="YH91" s="1640"/>
      <c r="YI91" s="1640"/>
      <c r="YJ91" s="1640"/>
      <c r="YK91" s="1640"/>
      <c r="YL91" s="1640"/>
      <c r="YM91" s="1640"/>
      <c r="YN91" s="1640"/>
      <c r="YO91" s="1640"/>
      <c r="YP91" s="1640"/>
      <c r="YQ91" s="1640"/>
      <c r="YR91" s="1640"/>
      <c r="YS91" s="1640"/>
      <c r="YT91" s="1640"/>
      <c r="YU91" s="1640"/>
      <c r="YV91" s="1640"/>
      <c r="YW91" s="1640"/>
      <c r="YX91" s="1640"/>
      <c r="YY91" s="1640"/>
      <c r="YZ91" s="1640"/>
      <c r="ZA91" s="1640"/>
      <c r="ZB91" s="1640"/>
      <c r="ZC91" s="1640"/>
      <c r="ZD91" s="1640"/>
      <c r="ZE91" s="1640"/>
      <c r="ZF91" s="1640"/>
      <c r="ZG91" s="1640"/>
      <c r="ZH91" s="1640"/>
      <c r="ZI91" s="1640"/>
      <c r="ZJ91" s="1640"/>
      <c r="ZK91" s="1640"/>
      <c r="ZL91" s="1640"/>
      <c r="ZM91" s="1640"/>
      <c r="ZN91" s="1640"/>
      <c r="ZO91" s="1640"/>
      <c r="ZP91" s="1640"/>
      <c r="ZQ91" s="1640"/>
      <c r="ZR91" s="1640"/>
      <c r="ZS91" s="1640"/>
      <c r="ZT91" s="1640"/>
      <c r="ZU91" s="1640"/>
      <c r="ZV91" s="1640"/>
      <c r="ZW91" s="1640"/>
      <c r="ZX91" s="1640"/>
      <c r="ZY91" s="1640"/>
      <c r="ZZ91" s="1640"/>
      <c r="AAA91" s="1640"/>
      <c r="AAB91" s="1640"/>
      <c r="AAC91" s="1640"/>
      <c r="AAD91" s="1640"/>
      <c r="AAE91" s="1640"/>
      <c r="AAF91" s="1640"/>
      <c r="AAG91" s="1640"/>
      <c r="AAH91" s="1640"/>
      <c r="AAI91" s="1640"/>
      <c r="AAJ91" s="1640"/>
      <c r="AAK91" s="1640"/>
      <c r="AAL91" s="1640"/>
      <c r="AAM91" s="1640"/>
      <c r="AAN91" s="1640"/>
      <c r="AAO91" s="1640"/>
      <c r="AAP91" s="1640"/>
      <c r="AAQ91" s="1640"/>
      <c r="AAR91" s="1640"/>
      <c r="AAS91" s="1640"/>
      <c r="AAT91" s="1640"/>
      <c r="AAU91" s="1640"/>
      <c r="AAV91" s="1640"/>
      <c r="AAW91" s="1640"/>
      <c r="AAX91" s="1640"/>
      <c r="AAY91" s="1640"/>
      <c r="AAZ91" s="1640"/>
      <c r="ABA91" s="1640"/>
      <c r="ABB91" s="1640"/>
      <c r="ABC91" s="1640"/>
      <c r="ABD91" s="1640"/>
      <c r="ABE91" s="1640"/>
      <c r="ABF91" s="1640"/>
      <c r="ABG91" s="1640"/>
      <c r="ABH91" s="1640"/>
      <c r="ABI91" s="1640"/>
      <c r="ABJ91" s="1640"/>
      <c r="ABK91" s="1640"/>
      <c r="ABL91" s="1640"/>
      <c r="ABM91" s="1640"/>
      <c r="ABN91" s="1640"/>
      <c r="ABO91" s="1640"/>
      <c r="ABP91" s="1640"/>
      <c r="ABQ91" s="1640"/>
      <c r="ABR91" s="1640"/>
      <c r="ABS91" s="1640"/>
      <c r="ABT91" s="1640"/>
      <c r="ABU91" s="1640"/>
      <c r="ABV91" s="1640"/>
      <c r="ABW91" s="1640"/>
      <c r="ABX91" s="1640"/>
      <c r="ABY91" s="1640"/>
      <c r="ABZ91" s="1640"/>
      <c r="ACA91" s="1640"/>
      <c r="ACB91" s="1640"/>
      <c r="ACC91" s="1640"/>
      <c r="ACD91" s="1640"/>
      <c r="ACE91" s="1640"/>
      <c r="ACF91" s="1640"/>
      <c r="ACG91" s="1640"/>
      <c r="ACH91" s="1640"/>
      <c r="ACI91" s="1640"/>
      <c r="ACJ91" s="1640"/>
      <c r="ACK91" s="1640"/>
      <c r="ACL91" s="1640"/>
      <c r="ACM91" s="1640"/>
      <c r="ACN91" s="1640"/>
      <c r="ACO91" s="1640"/>
      <c r="ACP91" s="1640"/>
      <c r="ACQ91" s="1640"/>
      <c r="ACR91" s="1640"/>
      <c r="ACS91" s="1640"/>
      <c r="ACT91" s="1640"/>
      <c r="ACU91" s="1640"/>
      <c r="ACV91" s="1640"/>
      <c r="ACW91" s="1640"/>
      <c r="ACX91" s="1640"/>
      <c r="ACY91" s="1640"/>
      <c r="ACZ91" s="1640"/>
      <c r="ADA91" s="1640"/>
      <c r="ADB91" s="1640"/>
      <c r="ADC91" s="1640"/>
      <c r="ADD91" s="1640"/>
      <c r="ADE91" s="1640"/>
      <c r="ADF91" s="1640"/>
      <c r="ADG91" s="1640"/>
      <c r="ADH91" s="1640"/>
      <c r="ADI91" s="1640"/>
      <c r="ADJ91" s="1640"/>
      <c r="ADK91" s="1640"/>
      <c r="ADL91" s="1640"/>
      <c r="ADM91" s="1640"/>
      <c r="ADN91" s="1640"/>
      <c r="ADO91" s="1640"/>
      <c r="ADP91" s="1640"/>
      <c r="ADQ91" s="1640"/>
      <c r="ADR91" s="1640"/>
      <c r="ADS91" s="1640"/>
      <c r="ADT91" s="1640"/>
      <c r="ADU91" s="1640"/>
      <c r="ADV91" s="1640"/>
      <c r="ADW91" s="1640"/>
      <c r="ADX91" s="1640"/>
      <c r="ADY91" s="1640"/>
      <c r="ADZ91" s="1640"/>
      <c r="AEA91" s="1640"/>
      <c r="AEB91" s="1640"/>
      <c r="AEC91" s="1640"/>
      <c r="AED91" s="1640"/>
      <c r="AEE91" s="1640"/>
      <c r="AEF91" s="1640"/>
      <c r="AEG91" s="1640"/>
      <c r="AEH91" s="1640"/>
      <c r="AEI91" s="1640"/>
      <c r="AEJ91" s="1640"/>
      <c r="AEK91" s="1640"/>
      <c r="AEL91" s="1640"/>
      <c r="AEM91" s="1640"/>
      <c r="AEN91" s="1640"/>
      <c r="AEO91" s="1640"/>
      <c r="AEP91" s="1640"/>
      <c r="AEQ91" s="1640"/>
      <c r="AER91" s="1640"/>
      <c r="AES91" s="1640"/>
      <c r="AET91" s="1640"/>
      <c r="AEU91" s="1640"/>
      <c r="AEV91" s="1640"/>
      <c r="AEW91" s="1640"/>
      <c r="AEX91" s="1640"/>
      <c r="AEY91" s="1640"/>
      <c r="AEZ91" s="1640"/>
      <c r="AFA91" s="1640"/>
      <c r="AFB91" s="1640"/>
      <c r="AFC91" s="1640"/>
      <c r="AFD91" s="1640"/>
      <c r="AFE91" s="1640"/>
      <c r="AFF91" s="1640"/>
      <c r="AFG91" s="1640"/>
      <c r="AFH91" s="1640"/>
      <c r="AFI91" s="1640"/>
      <c r="AFJ91" s="1640"/>
      <c r="AFK91" s="1640"/>
      <c r="AFL91" s="1640"/>
      <c r="AFM91" s="1640"/>
      <c r="AFN91" s="1640"/>
      <c r="AFO91" s="1640"/>
      <c r="AFP91" s="1640"/>
      <c r="AFQ91" s="1640"/>
      <c r="AFR91" s="1640"/>
      <c r="AFS91" s="1640"/>
      <c r="AFT91" s="1640"/>
      <c r="AFU91" s="1640"/>
      <c r="AFV91" s="1640"/>
      <c r="AFW91" s="1640"/>
      <c r="AFX91" s="1640"/>
      <c r="AFY91" s="1640"/>
      <c r="AFZ91" s="1640"/>
      <c r="AGA91" s="1640"/>
      <c r="AGB91" s="1640"/>
      <c r="AGC91" s="1640"/>
      <c r="AGD91" s="1640"/>
      <c r="AGE91" s="1640"/>
      <c r="AGF91" s="1640"/>
      <c r="AGG91" s="1640"/>
      <c r="AGH91" s="1640"/>
      <c r="AGI91" s="1640"/>
      <c r="AGJ91" s="1640"/>
      <c r="AGK91" s="1640"/>
      <c r="AGL91" s="1640"/>
      <c r="AGM91" s="1640"/>
      <c r="AGN91" s="1640"/>
      <c r="AGO91" s="1640"/>
      <c r="AGP91" s="1640"/>
      <c r="AGQ91" s="1640"/>
      <c r="AGR91" s="1640"/>
      <c r="AGS91" s="1640"/>
      <c r="AGT91" s="1640"/>
      <c r="AGU91" s="1640"/>
      <c r="AGV91" s="1640"/>
      <c r="AGW91" s="1640"/>
      <c r="AGX91" s="1640"/>
      <c r="AGY91" s="1640"/>
      <c r="AGZ91" s="1640"/>
      <c r="AHA91" s="1640"/>
      <c r="AHB91" s="1640"/>
      <c r="AHC91" s="1640"/>
      <c r="AHD91" s="1640"/>
      <c r="AHE91" s="1640"/>
      <c r="AHF91" s="1640"/>
      <c r="AHG91" s="1640"/>
      <c r="AHH91" s="1640"/>
      <c r="AHI91" s="1640"/>
      <c r="AHJ91" s="1640"/>
      <c r="AHK91" s="1640"/>
      <c r="AHL91" s="1640"/>
      <c r="AHM91" s="1640"/>
      <c r="AHN91" s="1640"/>
      <c r="AHO91" s="1640"/>
      <c r="AHP91" s="1640"/>
      <c r="AHQ91" s="1640"/>
      <c r="AHR91" s="1640"/>
      <c r="AHS91" s="1640"/>
      <c r="AHT91" s="1640"/>
      <c r="AHU91" s="1640"/>
      <c r="AHV91" s="1640"/>
      <c r="AHW91" s="1640"/>
      <c r="AHX91" s="1640"/>
      <c r="AHY91" s="1640"/>
      <c r="AHZ91" s="1640"/>
      <c r="AIA91" s="1640"/>
      <c r="AIB91" s="1640"/>
      <c r="AIC91" s="1640"/>
      <c r="AID91" s="1640"/>
      <c r="AIE91" s="1640"/>
      <c r="AIF91" s="1640"/>
      <c r="AIG91" s="1640"/>
      <c r="AIH91" s="1640"/>
      <c r="AII91" s="1640"/>
      <c r="AIJ91" s="1640"/>
      <c r="AIK91" s="1640"/>
      <c r="AIL91" s="1640"/>
      <c r="AIM91" s="1640"/>
      <c r="AIN91" s="1640"/>
      <c r="AIO91" s="1640"/>
      <c r="AIP91" s="1640"/>
      <c r="AIQ91" s="1640"/>
      <c r="AIR91" s="1640"/>
      <c r="AIS91" s="1640"/>
      <c r="AIT91" s="1640"/>
      <c r="AIU91" s="1640"/>
      <c r="AIV91" s="1640"/>
      <c r="AIW91" s="1640"/>
      <c r="AIX91" s="1640"/>
      <c r="AIY91" s="1640"/>
      <c r="AIZ91" s="1640"/>
      <c r="AJA91" s="1640"/>
      <c r="AJB91" s="1640"/>
      <c r="AJC91" s="1640"/>
      <c r="AJD91" s="1640"/>
      <c r="AJE91" s="1640"/>
      <c r="AJF91" s="1640"/>
      <c r="AJG91" s="1640"/>
      <c r="AJH91" s="1640"/>
      <c r="AJI91" s="1640"/>
      <c r="AJJ91" s="1640"/>
      <c r="AJK91" s="1640"/>
      <c r="AJL91" s="1640"/>
      <c r="AJM91" s="1640"/>
      <c r="AJN91" s="1640"/>
      <c r="AJO91" s="1640"/>
      <c r="AJP91" s="1640"/>
      <c r="AJQ91" s="1640"/>
      <c r="AJR91" s="1640"/>
      <c r="AJS91" s="1640"/>
      <c r="AJT91" s="1640"/>
      <c r="AJU91" s="1640"/>
      <c r="AJV91" s="1640"/>
      <c r="AJW91" s="1640"/>
      <c r="AJX91" s="1640"/>
      <c r="AJY91" s="1640"/>
      <c r="AJZ91" s="1640"/>
      <c r="AKA91" s="1640"/>
      <c r="AKB91" s="1640"/>
      <c r="AKC91" s="1640"/>
      <c r="AKD91" s="1640"/>
      <c r="AKE91" s="1640"/>
      <c r="AKF91" s="1640"/>
      <c r="AKG91" s="1640"/>
      <c r="AKH91" s="1640"/>
      <c r="AKI91" s="1640"/>
      <c r="AKJ91" s="1640"/>
      <c r="AKK91" s="1640"/>
      <c r="AKL91" s="1640"/>
      <c r="AKM91" s="1640"/>
      <c r="AKN91" s="1640"/>
      <c r="AKO91" s="1640"/>
      <c r="AKP91" s="1640"/>
      <c r="AKQ91" s="1640"/>
      <c r="AKR91" s="1640"/>
      <c r="AKS91" s="1640"/>
      <c r="AKT91" s="1640"/>
      <c r="AKU91" s="1640"/>
      <c r="AKV91" s="1640"/>
      <c r="AKW91" s="1640"/>
      <c r="AKX91" s="1640"/>
      <c r="AKY91" s="1640"/>
      <c r="AKZ91" s="1640"/>
      <c r="ALA91" s="1640"/>
      <c r="ALB91" s="1640"/>
      <c r="ALC91" s="1640"/>
      <c r="ALD91" s="1640"/>
      <c r="ALE91" s="1640"/>
      <c r="ALF91" s="1640"/>
      <c r="ALG91" s="1640"/>
      <c r="ALH91" s="1640"/>
      <c r="ALI91" s="1640"/>
      <c r="ALJ91" s="1640"/>
      <c r="ALK91" s="1640"/>
      <c r="ALL91" s="1640"/>
      <c r="ALM91" s="1640"/>
      <c r="ALN91" s="1640"/>
      <c r="ALO91" s="1640"/>
      <c r="ALP91" s="1640"/>
      <c r="ALQ91" s="1640"/>
      <c r="ALR91" s="1640"/>
      <c r="ALS91" s="1640"/>
      <c r="ALT91" s="1640"/>
      <c r="ALU91" s="1640"/>
      <c r="ALV91" s="1640"/>
      <c r="ALW91" s="1640"/>
      <c r="ALX91" s="1640"/>
      <c r="ALY91" s="1640"/>
      <c r="ALZ91" s="1640"/>
      <c r="AMA91" s="1640"/>
      <c r="AMB91" s="1640"/>
      <c r="AMC91" s="1640"/>
      <c r="AMD91" s="1640"/>
      <c r="AME91" s="1640"/>
      <c r="AMF91" s="1640"/>
      <c r="AMG91" s="1640"/>
      <c r="AMH91" s="1640"/>
      <c r="AMI91" s="1640"/>
      <c r="AMJ91" s="1640"/>
      <c r="AMK91" s="1640"/>
      <c r="AML91" s="1640"/>
      <c r="AMM91" s="1640"/>
      <c r="AMN91" s="1640"/>
      <c r="AMO91" s="1640"/>
      <c r="AMP91" s="1640"/>
      <c r="AMQ91" s="1640"/>
      <c r="AMR91" s="1640"/>
      <c r="AMS91" s="1640"/>
      <c r="AMT91" s="1640"/>
      <c r="AMU91" s="1640"/>
      <c r="AMV91" s="1640"/>
      <c r="AMW91" s="1640"/>
      <c r="AMX91" s="1640"/>
      <c r="AMY91" s="1640"/>
      <c r="AMZ91" s="1640"/>
      <c r="ANA91" s="1640"/>
      <c r="ANB91" s="1640"/>
      <c r="ANC91" s="1640"/>
      <c r="AND91" s="1640"/>
      <c r="ANE91" s="1640"/>
      <c r="ANF91" s="1640"/>
      <c r="ANG91" s="1640"/>
      <c r="ANH91" s="1640"/>
      <c r="ANI91" s="1640"/>
      <c r="ANJ91" s="1640"/>
      <c r="ANK91" s="1640"/>
      <c r="ANL91" s="1640"/>
      <c r="ANM91" s="1640"/>
      <c r="ANN91" s="1640"/>
      <c r="ANO91" s="1640"/>
      <c r="ANP91" s="1640"/>
      <c r="ANQ91" s="1640"/>
      <c r="ANR91" s="1640"/>
      <c r="ANS91" s="1640"/>
      <c r="ANT91" s="1640"/>
      <c r="ANU91" s="1640"/>
      <c r="ANV91" s="1640"/>
      <c r="ANW91" s="1640"/>
      <c r="ANX91" s="1640"/>
      <c r="ANY91" s="1640"/>
      <c r="ANZ91" s="1640"/>
      <c r="AOA91" s="1640"/>
      <c r="AOB91" s="1640"/>
      <c r="AOC91" s="1640"/>
      <c r="AOD91" s="1640"/>
      <c r="AOE91" s="1640"/>
      <c r="AOF91" s="1640"/>
      <c r="AOG91" s="1640"/>
      <c r="AOH91" s="1640"/>
      <c r="AOI91" s="1640"/>
      <c r="AOJ91" s="1640"/>
      <c r="AOK91" s="1640"/>
      <c r="AOL91" s="1640"/>
      <c r="AOM91" s="1640"/>
      <c r="AON91" s="1640"/>
      <c r="AOO91" s="1640"/>
      <c r="AOP91" s="1640"/>
      <c r="AOQ91" s="1640"/>
      <c r="AOR91" s="1640"/>
      <c r="AOS91" s="1640"/>
      <c r="AOT91" s="1640"/>
      <c r="AOU91" s="1640"/>
      <c r="AOV91" s="1640"/>
      <c r="AOW91" s="1640"/>
      <c r="AOX91" s="1640"/>
      <c r="AOY91" s="1640"/>
      <c r="AOZ91" s="1640"/>
      <c r="APA91" s="1640"/>
      <c r="APB91" s="1640"/>
      <c r="APC91" s="1640"/>
      <c r="APD91" s="1640"/>
      <c r="APE91" s="1640"/>
      <c r="APF91" s="1640"/>
      <c r="APG91" s="1640"/>
      <c r="APH91" s="1640"/>
      <c r="API91" s="1640"/>
      <c r="APJ91" s="1640"/>
      <c r="APK91" s="1640"/>
      <c r="APL91" s="1640"/>
      <c r="APM91" s="1640"/>
      <c r="APN91" s="1640"/>
      <c r="APO91" s="1640"/>
      <c r="APP91" s="1640"/>
      <c r="APQ91" s="1640"/>
      <c r="APR91" s="1640"/>
      <c r="APS91" s="1640"/>
      <c r="APT91" s="1640"/>
      <c r="APU91" s="1640"/>
      <c r="APV91" s="1640"/>
      <c r="APW91" s="1640"/>
      <c r="APX91" s="1640"/>
      <c r="APY91" s="1640"/>
      <c r="APZ91" s="1640"/>
      <c r="AQA91" s="1640"/>
      <c r="AQB91" s="1640"/>
      <c r="AQC91" s="1640"/>
      <c r="AQD91" s="1640"/>
      <c r="AQE91" s="1640"/>
      <c r="AQF91" s="1640"/>
      <c r="AQG91" s="1640"/>
      <c r="AQH91" s="1640"/>
      <c r="AQI91" s="1640"/>
      <c r="AQJ91" s="1640"/>
      <c r="AQK91" s="1640"/>
      <c r="AQL91" s="1640"/>
      <c r="AQM91" s="1640"/>
      <c r="AQN91" s="1640"/>
      <c r="AQO91" s="1640"/>
      <c r="AQP91" s="1640"/>
      <c r="AQQ91" s="1640"/>
      <c r="AQR91" s="1640"/>
      <c r="AQS91" s="1640"/>
      <c r="AQT91" s="1640"/>
      <c r="AQU91" s="1640"/>
      <c r="AQV91" s="1640"/>
      <c r="AQW91" s="1640"/>
      <c r="AQX91" s="1640"/>
      <c r="AQY91" s="1640"/>
      <c r="AQZ91" s="1640"/>
      <c r="ARA91" s="1640"/>
      <c r="ARB91" s="1640"/>
      <c r="ARC91" s="1640"/>
      <c r="ARD91" s="1640"/>
      <c r="ARE91" s="1640"/>
      <c r="ARF91" s="1640"/>
      <c r="ARG91" s="1640"/>
      <c r="ARH91" s="1640"/>
      <c r="ARI91" s="1640"/>
      <c r="ARJ91" s="1640"/>
      <c r="ARK91" s="1640"/>
      <c r="ARL91" s="1640"/>
      <c r="ARM91" s="1640"/>
      <c r="ARN91" s="1640"/>
      <c r="ARO91" s="1640"/>
      <c r="ARP91" s="1640"/>
      <c r="ARQ91" s="1640"/>
      <c r="ARR91" s="1640"/>
      <c r="ARS91" s="1640"/>
      <c r="ART91" s="1640"/>
      <c r="ARU91" s="1640"/>
      <c r="ARV91" s="1640"/>
      <c r="ARW91" s="1640"/>
      <c r="ARX91" s="1640"/>
      <c r="ARY91" s="1640"/>
      <c r="ARZ91" s="1640"/>
      <c r="ASA91" s="1640"/>
      <c r="ASB91" s="1640"/>
      <c r="ASC91" s="1640"/>
      <c r="ASD91" s="1640"/>
      <c r="ASE91" s="1640"/>
      <c r="ASF91" s="1640"/>
      <c r="ASG91" s="1640"/>
      <c r="ASH91" s="1640"/>
      <c r="ASI91" s="1640"/>
      <c r="ASJ91" s="1640"/>
      <c r="ASK91" s="1640"/>
      <c r="ASL91" s="1640"/>
      <c r="ASM91" s="1640"/>
      <c r="ASN91" s="1640"/>
      <c r="ASO91" s="1640"/>
      <c r="ASP91" s="1640"/>
      <c r="ASQ91" s="1640"/>
      <c r="ASR91" s="1640"/>
      <c r="ASS91" s="1640"/>
      <c r="AST91" s="1640"/>
      <c r="ASU91" s="1640"/>
      <c r="ASV91" s="1640"/>
      <c r="ASW91" s="1640"/>
      <c r="ASX91" s="1640"/>
      <c r="ASY91" s="1640"/>
      <c r="ASZ91" s="1640"/>
      <c r="ATA91" s="1640"/>
      <c r="ATB91" s="1640"/>
      <c r="ATC91" s="1640"/>
      <c r="ATD91" s="1640"/>
      <c r="ATE91" s="1640"/>
      <c r="ATF91" s="1640"/>
      <c r="ATG91" s="1640"/>
      <c r="ATH91" s="1640"/>
      <c r="ATI91" s="1640"/>
      <c r="ATJ91" s="1640"/>
      <c r="ATK91" s="1640"/>
      <c r="ATL91" s="1640"/>
      <c r="ATM91" s="1640"/>
      <c r="ATN91" s="1640"/>
      <c r="ATO91" s="1640"/>
      <c r="ATP91" s="1640"/>
      <c r="ATQ91" s="1640"/>
      <c r="ATR91" s="1640"/>
      <c r="ATS91" s="1640"/>
      <c r="ATT91" s="1640"/>
      <c r="ATU91" s="1640"/>
      <c r="ATV91" s="1640"/>
      <c r="ATW91" s="1640"/>
      <c r="ATX91" s="1640"/>
      <c r="ATY91" s="1640"/>
      <c r="ATZ91" s="1640"/>
      <c r="AUA91" s="1640"/>
      <c r="AUB91" s="1640"/>
      <c r="AUC91" s="1640"/>
      <c r="AUD91" s="1640"/>
      <c r="AUE91" s="1640"/>
      <c r="AUF91" s="1640"/>
      <c r="AUG91" s="1640"/>
      <c r="AUH91" s="1640"/>
      <c r="AUI91" s="1640"/>
      <c r="AUJ91" s="1640"/>
      <c r="AUK91" s="1640"/>
      <c r="AUL91" s="1640"/>
      <c r="AUM91" s="1640"/>
      <c r="AUN91" s="1640"/>
      <c r="AUO91" s="1640"/>
      <c r="AUP91" s="1640"/>
      <c r="AUQ91" s="1640"/>
      <c r="AUR91" s="1640"/>
      <c r="AUS91" s="1640"/>
      <c r="AUT91" s="1640"/>
      <c r="AUU91" s="1640"/>
      <c r="AUV91" s="1640"/>
      <c r="AUW91" s="1640"/>
      <c r="AUX91" s="1640"/>
      <c r="AUY91" s="1640"/>
      <c r="AUZ91" s="1640"/>
      <c r="AVA91" s="1640"/>
      <c r="AVB91" s="1640"/>
      <c r="AVC91" s="1640"/>
      <c r="AVD91" s="1640"/>
      <c r="AVE91" s="1640"/>
      <c r="AVF91" s="1640"/>
      <c r="AVG91" s="1640"/>
      <c r="AVH91" s="1640"/>
      <c r="AVI91" s="1640"/>
      <c r="AVJ91" s="1640"/>
      <c r="AVK91" s="1640"/>
      <c r="AVL91" s="1640"/>
      <c r="AVM91" s="1640"/>
      <c r="AVN91" s="1640"/>
      <c r="AVO91" s="1640"/>
      <c r="AVP91" s="1640"/>
      <c r="AVQ91" s="1640"/>
      <c r="AVR91" s="1640"/>
      <c r="AVS91" s="1640"/>
      <c r="AVT91" s="1640"/>
      <c r="AVU91" s="1640"/>
      <c r="AVV91" s="1640"/>
      <c r="AVW91" s="1640"/>
      <c r="AVX91" s="1640"/>
      <c r="AVY91" s="1640"/>
      <c r="AVZ91" s="1640"/>
      <c r="AWA91" s="1640"/>
      <c r="AWB91" s="1640"/>
      <c r="AWC91" s="1640"/>
      <c r="AWD91" s="1640"/>
      <c r="AWE91" s="1640"/>
      <c r="AWF91" s="1640"/>
      <c r="AWG91" s="1640"/>
      <c r="AWH91" s="1640"/>
      <c r="AWI91" s="1640"/>
      <c r="AWJ91" s="1640"/>
      <c r="AWK91" s="1640"/>
      <c r="AWL91" s="1640"/>
      <c r="AWM91" s="1640"/>
      <c r="AWN91" s="1640"/>
      <c r="AWO91" s="1640"/>
      <c r="AWP91" s="1640"/>
      <c r="AWQ91" s="1640"/>
      <c r="AWR91" s="1640"/>
      <c r="AWS91" s="1640"/>
      <c r="AWT91" s="1640"/>
      <c r="AWU91" s="1640"/>
      <c r="AWV91" s="1640"/>
      <c r="AWW91" s="1640"/>
      <c r="AWX91" s="1640"/>
      <c r="AWY91" s="1640"/>
      <c r="AWZ91" s="1640"/>
      <c r="AXA91" s="1640"/>
      <c r="AXB91" s="1640"/>
      <c r="AXC91" s="1640"/>
      <c r="AXD91" s="1640"/>
      <c r="AXE91" s="1640"/>
      <c r="AXF91" s="1640"/>
      <c r="AXG91" s="1640"/>
      <c r="AXH91" s="1640"/>
      <c r="AXI91" s="1640"/>
      <c r="AXJ91" s="1640"/>
      <c r="AXK91" s="1640"/>
      <c r="AXL91" s="1640"/>
      <c r="AXM91" s="1640"/>
      <c r="AXN91" s="1640"/>
      <c r="AXO91" s="1640"/>
      <c r="AXP91" s="1640"/>
      <c r="AXQ91" s="1640"/>
      <c r="AXR91" s="1640"/>
      <c r="AXS91" s="1640"/>
      <c r="AXT91" s="1640"/>
      <c r="AXU91" s="1640"/>
      <c r="AXV91" s="1640"/>
      <c r="AXW91" s="1640"/>
      <c r="AXX91" s="1640"/>
      <c r="AXY91" s="1640"/>
      <c r="AXZ91" s="1640"/>
      <c r="AYA91" s="1640"/>
      <c r="AYB91" s="1640"/>
      <c r="AYC91" s="1640"/>
      <c r="AYD91" s="1640"/>
      <c r="AYE91" s="1640"/>
      <c r="AYF91" s="1640"/>
      <c r="AYG91" s="1640"/>
      <c r="AYH91" s="1640"/>
      <c r="AYI91" s="1640"/>
      <c r="AYJ91" s="1640"/>
      <c r="AYK91" s="1640"/>
      <c r="AYL91" s="1640"/>
      <c r="AYM91" s="1640"/>
      <c r="AYN91" s="1640"/>
      <c r="AYO91" s="1640"/>
      <c r="AYP91" s="1640"/>
      <c r="AYQ91" s="1640"/>
      <c r="AYR91" s="1640"/>
      <c r="AYS91" s="1640"/>
      <c r="AYT91" s="1640"/>
      <c r="AYU91" s="1640"/>
      <c r="AYV91" s="1640"/>
      <c r="AYW91" s="1640"/>
      <c r="AYX91" s="1640"/>
      <c r="AYY91" s="1640"/>
      <c r="AYZ91" s="1640"/>
      <c r="AZA91" s="1640"/>
      <c r="AZB91" s="1640"/>
      <c r="AZC91" s="1640"/>
      <c r="AZD91" s="1640"/>
      <c r="AZE91" s="1640"/>
      <c r="AZF91" s="1640"/>
      <c r="AZG91" s="1640"/>
      <c r="AZH91" s="1640"/>
      <c r="AZI91" s="1640"/>
      <c r="AZJ91" s="1640"/>
      <c r="AZK91" s="1640"/>
      <c r="AZL91" s="1640"/>
      <c r="AZM91" s="1640"/>
      <c r="AZN91" s="1640"/>
      <c r="AZO91" s="1640"/>
      <c r="AZP91" s="1640"/>
      <c r="AZQ91" s="1640"/>
      <c r="AZR91" s="1640"/>
      <c r="AZS91" s="1640"/>
      <c r="AZT91" s="1640"/>
      <c r="AZU91" s="1640"/>
      <c r="AZV91" s="1640"/>
      <c r="AZW91" s="1640"/>
      <c r="AZX91" s="1640"/>
      <c r="AZY91" s="1640"/>
      <c r="AZZ91" s="1640"/>
      <c r="BAA91" s="1640"/>
      <c r="BAB91" s="1640"/>
      <c r="BAC91" s="1640"/>
      <c r="BAD91" s="1640"/>
      <c r="BAE91" s="1640"/>
      <c r="BAF91" s="1640"/>
      <c r="BAG91" s="1640"/>
      <c r="BAH91" s="1640"/>
      <c r="BAI91" s="1640"/>
      <c r="BAJ91" s="1640"/>
      <c r="BAK91" s="1640"/>
      <c r="BAL91" s="1640"/>
      <c r="BAM91" s="1640"/>
      <c r="BAN91" s="1640"/>
      <c r="BAO91" s="1640"/>
      <c r="BAP91" s="1640"/>
      <c r="BAQ91" s="1640"/>
      <c r="BAR91" s="1640"/>
      <c r="BAS91" s="1640"/>
      <c r="BAT91" s="1640"/>
      <c r="BAU91" s="1640"/>
      <c r="BAV91" s="1640"/>
      <c r="BAW91" s="1640"/>
      <c r="BAX91" s="1640"/>
      <c r="BAY91" s="1640"/>
      <c r="BAZ91" s="1640"/>
      <c r="BBA91" s="1640"/>
      <c r="BBB91" s="1640"/>
      <c r="BBC91" s="1640"/>
      <c r="BBD91" s="1640"/>
      <c r="BBE91" s="1640"/>
      <c r="BBF91" s="1640"/>
      <c r="BBG91" s="1640"/>
      <c r="BBH91" s="1640"/>
      <c r="BBI91" s="1640"/>
      <c r="BBJ91" s="1640"/>
      <c r="BBK91" s="1640"/>
      <c r="BBL91" s="1640"/>
      <c r="BBM91" s="1640"/>
      <c r="BBN91" s="1640"/>
      <c r="BBO91" s="1640"/>
      <c r="BBP91" s="1640"/>
      <c r="BBQ91" s="1640"/>
      <c r="BBR91" s="1640"/>
      <c r="BBS91" s="1640"/>
      <c r="BBT91" s="1640"/>
      <c r="BBU91" s="1640"/>
      <c r="BBV91" s="1640"/>
      <c r="BBW91" s="1640"/>
      <c r="BBX91" s="1640"/>
      <c r="BBY91" s="1640"/>
      <c r="BBZ91" s="1640"/>
      <c r="BCA91" s="1640"/>
      <c r="BCB91" s="1640"/>
      <c r="BCC91" s="1640"/>
      <c r="BCD91" s="1640"/>
      <c r="BCE91" s="1640"/>
      <c r="BCF91" s="1640"/>
      <c r="BCG91" s="1640"/>
      <c r="BCH91" s="1640"/>
      <c r="BCI91" s="1640"/>
      <c r="BCJ91" s="1640"/>
      <c r="BCK91" s="1640"/>
      <c r="BCL91" s="1640"/>
      <c r="BCM91" s="1640"/>
      <c r="BCN91" s="1640"/>
      <c r="BCO91" s="1640"/>
      <c r="BCP91" s="1640"/>
      <c r="BCQ91" s="1640"/>
      <c r="BCR91" s="1640"/>
      <c r="BCS91" s="1640"/>
      <c r="BCT91" s="1640"/>
      <c r="BCU91" s="1640"/>
      <c r="BCV91" s="1640"/>
      <c r="BCW91" s="1640"/>
      <c r="BCX91" s="1640"/>
      <c r="BCY91" s="1640"/>
      <c r="BCZ91" s="1640"/>
      <c r="BDA91" s="1640"/>
      <c r="BDB91" s="1640"/>
      <c r="BDC91" s="1640"/>
      <c r="BDD91" s="1640"/>
      <c r="BDE91" s="1640"/>
      <c r="BDF91" s="1640"/>
      <c r="BDG91" s="1640"/>
      <c r="BDH91" s="1640"/>
      <c r="BDI91" s="1640"/>
      <c r="BDJ91" s="1640"/>
      <c r="BDK91" s="1640"/>
      <c r="BDL91" s="1640"/>
      <c r="BDM91" s="1640"/>
      <c r="BDN91" s="1640"/>
      <c r="BDO91" s="1640"/>
      <c r="BDP91" s="1640"/>
      <c r="BDQ91" s="1640"/>
      <c r="BDR91" s="1640"/>
      <c r="BDS91" s="1640"/>
      <c r="BDT91" s="1640"/>
      <c r="BDU91" s="1640"/>
      <c r="BDV91" s="1640"/>
      <c r="BDW91" s="1640"/>
      <c r="BDX91" s="1640"/>
      <c r="BDY91" s="1640"/>
      <c r="BDZ91" s="1640"/>
      <c r="BEA91" s="1640"/>
      <c r="BEB91" s="1640"/>
      <c r="BEC91" s="1640"/>
      <c r="BED91" s="1640"/>
      <c r="BEE91" s="1640"/>
      <c r="BEF91" s="1640"/>
      <c r="BEG91" s="1640"/>
      <c r="BEH91" s="1640"/>
      <c r="BEI91" s="1640"/>
      <c r="BEJ91" s="1640"/>
      <c r="BEK91" s="1640"/>
      <c r="BEL91" s="1640"/>
      <c r="BEM91" s="1640"/>
      <c r="BEN91" s="1640"/>
      <c r="BEO91" s="1640"/>
      <c r="BEP91" s="1640"/>
      <c r="BEQ91" s="1640"/>
      <c r="BER91" s="1640"/>
      <c r="BES91" s="1640"/>
      <c r="BET91" s="1640"/>
      <c r="BEU91" s="1640"/>
      <c r="BEV91" s="1640"/>
      <c r="BEW91" s="1640"/>
      <c r="BEX91" s="1640"/>
      <c r="BEY91" s="1640"/>
      <c r="BEZ91" s="1640"/>
      <c r="BFA91" s="1640"/>
      <c r="BFB91" s="1640"/>
      <c r="BFC91" s="1640"/>
      <c r="BFD91" s="1640"/>
      <c r="BFE91" s="1640"/>
      <c r="BFF91" s="1640"/>
      <c r="BFG91" s="1640"/>
      <c r="BFH91" s="1640"/>
      <c r="BFI91" s="1640"/>
      <c r="BFJ91" s="1640"/>
      <c r="BFK91" s="1640"/>
      <c r="BFL91" s="1640"/>
      <c r="BFM91" s="1640"/>
      <c r="BFN91" s="1640"/>
      <c r="BFO91" s="1640"/>
      <c r="BFP91" s="1640"/>
      <c r="BFQ91" s="1640"/>
      <c r="BFR91" s="1640"/>
      <c r="BFS91" s="1640"/>
      <c r="BFT91" s="1640"/>
      <c r="BFU91" s="1640"/>
      <c r="BFV91" s="1640"/>
      <c r="BFW91" s="1640"/>
      <c r="BFX91" s="1640"/>
      <c r="BFY91" s="1640"/>
      <c r="BFZ91" s="1640"/>
      <c r="BGA91" s="1640"/>
      <c r="BGB91" s="1640"/>
      <c r="BGC91" s="1640"/>
      <c r="BGD91" s="1640"/>
      <c r="BGE91" s="1640"/>
      <c r="BGF91" s="1640"/>
      <c r="BGG91" s="1640"/>
      <c r="BGH91" s="1640"/>
      <c r="BGI91" s="1640"/>
      <c r="BGJ91" s="1640"/>
      <c r="BGK91" s="1640"/>
      <c r="BGL91" s="1640"/>
      <c r="BGM91" s="1640"/>
      <c r="BGN91" s="1640"/>
      <c r="BGO91" s="1640"/>
      <c r="BGP91" s="1640"/>
      <c r="BGQ91" s="1640"/>
      <c r="BGR91" s="1640"/>
      <c r="BGS91" s="1640"/>
      <c r="BGT91" s="1640"/>
      <c r="BGU91" s="1640"/>
      <c r="BGV91" s="1640"/>
      <c r="BGW91" s="1640"/>
      <c r="BGX91" s="1640"/>
      <c r="BGY91" s="1640"/>
      <c r="BGZ91" s="1640"/>
      <c r="BHA91" s="1640"/>
      <c r="BHB91" s="1640"/>
      <c r="BHC91" s="1640"/>
      <c r="BHD91" s="1640"/>
      <c r="BHE91" s="1640"/>
      <c r="BHF91" s="1640"/>
      <c r="BHG91" s="1640"/>
      <c r="BHH91" s="1640"/>
      <c r="BHI91" s="1640"/>
      <c r="BHJ91" s="1640"/>
      <c r="BHK91" s="1640"/>
      <c r="BHL91" s="1640"/>
      <c r="BHM91" s="1640"/>
      <c r="BHN91" s="1640"/>
      <c r="BHO91" s="1640"/>
      <c r="BHP91" s="1640"/>
      <c r="BHQ91" s="1640"/>
      <c r="BHR91" s="1640"/>
      <c r="BHS91" s="1640"/>
      <c r="BHT91" s="1640"/>
      <c r="BHU91" s="1640"/>
      <c r="BHV91" s="1640"/>
      <c r="BHW91" s="1640"/>
      <c r="BHX91" s="1640"/>
      <c r="BHY91" s="1640"/>
      <c r="BHZ91" s="1640"/>
      <c r="BIA91" s="1640"/>
      <c r="BIB91" s="1640"/>
      <c r="BIC91" s="1640"/>
      <c r="BID91" s="1640"/>
      <c r="BIE91" s="1640"/>
      <c r="BIF91" s="1640"/>
      <c r="BIG91" s="1640"/>
      <c r="BIH91" s="1640"/>
      <c r="BII91" s="1640"/>
      <c r="BIJ91" s="1640"/>
      <c r="BIK91" s="1640"/>
      <c r="BIL91" s="1640"/>
      <c r="BIM91" s="1640"/>
      <c r="BIN91" s="1640"/>
      <c r="BIO91" s="1640"/>
      <c r="BIP91" s="1640"/>
      <c r="BIQ91" s="1640"/>
      <c r="BIR91" s="1640"/>
      <c r="BIS91" s="1640"/>
      <c r="BIT91" s="1640"/>
      <c r="BIU91" s="1640"/>
      <c r="BIV91" s="1640"/>
      <c r="BIW91" s="1640"/>
      <c r="BIX91" s="1640"/>
      <c r="BIY91" s="1640"/>
      <c r="BIZ91" s="1640"/>
      <c r="BJA91" s="1640"/>
      <c r="BJB91" s="1640"/>
      <c r="BJC91" s="1640"/>
      <c r="BJD91" s="1640"/>
      <c r="BJE91" s="1640"/>
      <c r="BJF91" s="1640"/>
      <c r="BJG91" s="1640"/>
      <c r="BJH91" s="1640"/>
      <c r="BJI91" s="1640"/>
      <c r="BJJ91" s="1640"/>
      <c r="BJK91" s="1640"/>
      <c r="BJL91" s="1640"/>
      <c r="BJM91" s="1640"/>
      <c r="BJN91" s="1640"/>
      <c r="BJO91" s="1640"/>
      <c r="BJP91" s="1640"/>
      <c r="BJQ91" s="1640"/>
      <c r="BJR91" s="1640"/>
      <c r="BJS91" s="1640"/>
      <c r="BJT91" s="1640"/>
      <c r="BJU91" s="1640"/>
      <c r="BJV91" s="1640"/>
      <c r="BJW91" s="1640"/>
      <c r="BJX91" s="1640"/>
      <c r="BJY91" s="1640"/>
      <c r="BJZ91" s="1640"/>
      <c r="BKA91" s="1640"/>
      <c r="BKB91" s="1640"/>
      <c r="BKC91" s="1640"/>
      <c r="BKD91" s="1640"/>
      <c r="BKE91" s="1640"/>
      <c r="BKF91" s="1640"/>
      <c r="BKG91" s="1640"/>
      <c r="BKH91" s="1640"/>
      <c r="BKI91" s="1640"/>
      <c r="BKJ91" s="1640"/>
      <c r="BKK91" s="1640"/>
      <c r="BKL91" s="1640"/>
      <c r="BKM91" s="1640"/>
      <c r="BKN91" s="1640"/>
      <c r="BKO91" s="1640"/>
      <c r="BKP91" s="1640"/>
      <c r="BKQ91" s="1640"/>
      <c r="BKR91" s="1640"/>
      <c r="BKS91" s="1640"/>
      <c r="BKT91" s="1640"/>
      <c r="BKU91" s="1640"/>
      <c r="BKV91" s="1640"/>
      <c r="BKW91" s="1640"/>
      <c r="BKX91" s="1640"/>
      <c r="BKY91" s="1640"/>
      <c r="BKZ91" s="1640"/>
      <c r="BLA91" s="1640"/>
      <c r="BLB91" s="1640"/>
      <c r="BLC91" s="1640"/>
      <c r="BLD91" s="1640"/>
      <c r="BLE91" s="1640"/>
      <c r="BLF91" s="1640"/>
      <c r="BLG91" s="1640"/>
      <c r="BLH91" s="1640"/>
      <c r="BLI91" s="1640"/>
      <c r="BLJ91" s="1640"/>
      <c r="BLK91" s="1640"/>
      <c r="BLL91" s="1640"/>
      <c r="BLM91" s="1640"/>
      <c r="BLN91" s="1640"/>
      <c r="BLO91" s="1640"/>
      <c r="BLP91" s="1640"/>
      <c r="BLQ91" s="1640"/>
      <c r="BLR91" s="1640"/>
      <c r="BLS91" s="1640"/>
      <c r="BLT91" s="1640"/>
      <c r="BLU91" s="1640"/>
      <c r="BLV91" s="1640"/>
      <c r="BLW91" s="1640"/>
      <c r="BLX91" s="1640"/>
      <c r="BLY91" s="1640"/>
      <c r="BLZ91" s="1640"/>
      <c r="BMA91" s="1640"/>
      <c r="BMB91" s="1640"/>
      <c r="BMC91" s="1640"/>
      <c r="BMD91" s="1640"/>
      <c r="BME91" s="1640"/>
      <c r="BMF91" s="1640"/>
      <c r="BMG91" s="1640"/>
      <c r="BMH91" s="1640"/>
      <c r="BMI91" s="1640"/>
      <c r="BMJ91" s="1640"/>
      <c r="BMK91" s="1640"/>
      <c r="BML91" s="1640"/>
      <c r="BMM91" s="1640"/>
      <c r="BMN91" s="1640"/>
      <c r="BMO91" s="1640"/>
      <c r="BMP91" s="1640"/>
      <c r="BMQ91" s="1640"/>
      <c r="BMR91" s="1640"/>
      <c r="BMS91" s="1640"/>
      <c r="BMT91" s="1640"/>
      <c r="BMU91" s="1640"/>
      <c r="BMV91" s="1640"/>
      <c r="BMW91" s="1640"/>
      <c r="BMX91" s="1640"/>
      <c r="BMY91" s="1640"/>
      <c r="BMZ91" s="1640"/>
      <c r="BNA91" s="1640"/>
      <c r="BNB91" s="1640"/>
      <c r="BNC91" s="1640"/>
      <c r="BND91" s="1640"/>
      <c r="BNE91" s="1640"/>
      <c r="BNF91" s="1640"/>
      <c r="BNG91" s="1640"/>
      <c r="BNH91" s="1640"/>
      <c r="BNI91" s="1640"/>
      <c r="BNJ91" s="1640"/>
      <c r="BNK91" s="1640"/>
      <c r="BNL91" s="1640"/>
      <c r="BNM91" s="1640"/>
      <c r="BNN91" s="1640"/>
      <c r="BNO91" s="1640"/>
      <c r="BNP91" s="1640"/>
      <c r="BNQ91" s="1640"/>
      <c r="BNR91" s="1640"/>
      <c r="BNS91" s="1640"/>
      <c r="BNT91" s="1640"/>
      <c r="BNU91" s="1640"/>
      <c r="BNV91" s="1640"/>
      <c r="BNW91" s="1640"/>
      <c r="BNX91" s="1640"/>
      <c r="BNY91" s="1640"/>
      <c r="BNZ91" s="1640"/>
      <c r="BOA91" s="1640"/>
      <c r="BOB91" s="1640"/>
      <c r="BOC91" s="1640"/>
      <c r="BOD91" s="1640"/>
      <c r="BOE91" s="1640"/>
      <c r="BOF91" s="1640"/>
      <c r="BOG91" s="1640"/>
      <c r="BOH91" s="1640"/>
      <c r="BOI91" s="1640"/>
      <c r="BOJ91" s="1640"/>
      <c r="BOK91" s="1640"/>
      <c r="BOL91" s="1640"/>
      <c r="BOM91" s="1640"/>
      <c r="BON91" s="1640"/>
      <c r="BOO91" s="1640"/>
      <c r="BOP91" s="1640"/>
      <c r="BOQ91" s="1640"/>
      <c r="BOR91" s="1640"/>
      <c r="BOS91" s="1640"/>
      <c r="BOT91" s="1640"/>
      <c r="BOU91" s="1640"/>
      <c r="BOV91" s="1640"/>
      <c r="BOW91" s="1640"/>
      <c r="BOX91" s="1640"/>
      <c r="BOY91" s="1640"/>
      <c r="BOZ91" s="1640"/>
      <c r="BPA91" s="1640"/>
      <c r="BPB91" s="1640"/>
      <c r="BPC91" s="1640"/>
      <c r="BPD91" s="1640"/>
      <c r="BPE91" s="1640"/>
      <c r="BPF91" s="1640"/>
      <c r="BPG91" s="1640"/>
      <c r="BPH91" s="1640"/>
      <c r="BPI91" s="1640"/>
      <c r="BPJ91" s="1640"/>
      <c r="BPK91" s="1640"/>
      <c r="BPL91" s="1640"/>
      <c r="BPM91" s="1640"/>
      <c r="BPN91" s="1640"/>
      <c r="BPO91" s="1640"/>
      <c r="BPP91" s="1640"/>
      <c r="BPQ91" s="1640"/>
      <c r="BPR91" s="1640"/>
      <c r="BPS91" s="1640"/>
      <c r="BPT91" s="1640"/>
      <c r="BPU91" s="1640"/>
      <c r="BPV91" s="1640"/>
      <c r="BPW91" s="1640"/>
      <c r="BPX91" s="1640"/>
      <c r="BPY91" s="1640"/>
      <c r="BPZ91" s="1640"/>
      <c r="BQA91" s="1640"/>
      <c r="BQB91" s="1640"/>
      <c r="BQC91" s="1640"/>
      <c r="BQD91" s="1640"/>
      <c r="BQE91" s="1640"/>
      <c r="BQF91" s="1640"/>
      <c r="BQG91" s="1640"/>
      <c r="BQH91" s="1640"/>
      <c r="BQI91" s="1640"/>
      <c r="BQJ91" s="1640"/>
      <c r="BQK91" s="1640"/>
      <c r="BQL91" s="1640"/>
      <c r="BQM91" s="1640"/>
      <c r="BQN91" s="1640"/>
      <c r="BQO91" s="1640"/>
      <c r="BQP91" s="1640"/>
      <c r="BQQ91" s="1640"/>
      <c r="BQR91" s="1640"/>
      <c r="BQS91" s="1640"/>
      <c r="BQT91" s="1640"/>
      <c r="BQU91" s="1640"/>
      <c r="BQV91" s="1640"/>
      <c r="BQW91" s="1640"/>
      <c r="BQX91" s="1640"/>
      <c r="BQY91" s="1640"/>
      <c r="BQZ91" s="1640"/>
      <c r="BRA91" s="1640"/>
      <c r="BRB91" s="1640"/>
      <c r="BRC91" s="1640"/>
      <c r="BRD91" s="1640"/>
      <c r="BRE91" s="1640"/>
      <c r="BRF91" s="1640"/>
      <c r="BRG91" s="1640"/>
      <c r="BRH91" s="1640"/>
      <c r="BRI91" s="1640"/>
      <c r="BRJ91" s="1640"/>
      <c r="BRK91" s="1640"/>
      <c r="BRL91" s="1640"/>
      <c r="BRM91" s="1640"/>
      <c r="BRN91" s="1640"/>
      <c r="BRO91" s="1640"/>
      <c r="BRP91" s="1640"/>
      <c r="BRQ91" s="1640"/>
      <c r="BRR91" s="1640"/>
      <c r="BRS91" s="1640"/>
      <c r="BRT91" s="1640"/>
      <c r="BRU91" s="1640"/>
      <c r="BRV91" s="1640"/>
      <c r="BRW91" s="1640"/>
      <c r="BRX91" s="1640"/>
      <c r="BRY91" s="1640"/>
      <c r="BRZ91" s="1640"/>
      <c r="BSA91" s="1640"/>
      <c r="BSB91" s="1640"/>
      <c r="BSC91" s="1640"/>
      <c r="BSD91" s="1640"/>
      <c r="BSE91" s="1640"/>
      <c r="BSF91" s="1640"/>
      <c r="BSG91" s="1640"/>
      <c r="BSH91" s="1640"/>
      <c r="BSI91" s="1640"/>
      <c r="BSJ91" s="1640"/>
      <c r="BSK91" s="1640"/>
      <c r="BSL91" s="1640"/>
      <c r="BSM91" s="1640"/>
      <c r="BSN91" s="1640"/>
      <c r="BSO91" s="1640"/>
      <c r="BSP91" s="1640"/>
      <c r="BSQ91" s="1640"/>
      <c r="BSR91" s="1640"/>
      <c r="BSS91" s="1640"/>
      <c r="BST91" s="1640"/>
      <c r="BSU91" s="1640"/>
      <c r="BSV91" s="1640"/>
      <c r="BSW91" s="1640"/>
      <c r="BSX91" s="1640"/>
      <c r="BSY91" s="1640"/>
      <c r="BSZ91" s="1640"/>
      <c r="BTA91" s="1640"/>
      <c r="BTB91" s="1640"/>
      <c r="BTC91" s="1640"/>
      <c r="BTD91" s="1640"/>
      <c r="BTE91" s="1640"/>
      <c r="BTF91" s="1640"/>
      <c r="BTG91" s="1640"/>
      <c r="BTH91" s="1640"/>
      <c r="BTI91" s="1640"/>
      <c r="BTJ91" s="1640"/>
      <c r="BTK91" s="1640"/>
      <c r="BTL91" s="1640"/>
      <c r="BTM91" s="1640"/>
      <c r="BTN91" s="1640"/>
      <c r="BTO91" s="1640"/>
      <c r="BTP91" s="1640"/>
      <c r="BTQ91" s="1640"/>
      <c r="BTR91" s="1640"/>
      <c r="BTS91" s="1640"/>
      <c r="BTT91" s="1640"/>
      <c r="BTU91" s="1640"/>
      <c r="BTV91" s="1640"/>
      <c r="BTW91" s="1640"/>
      <c r="BTX91" s="1640"/>
      <c r="BTY91" s="1640"/>
      <c r="BTZ91" s="1640"/>
      <c r="BUA91" s="1640"/>
      <c r="BUB91" s="1640"/>
      <c r="BUC91" s="1640"/>
      <c r="BUD91" s="1640"/>
      <c r="BUE91" s="1640"/>
      <c r="BUF91" s="1640"/>
      <c r="BUG91" s="1640"/>
      <c r="BUH91" s="1640"/>
      <c r="BUI91" s="1640"/>
      <c r="BUJ91" s="1640"/>
      <c r="BUK91" s="1640"/>
      <c r="BUL91" s="1640"/>
      <c r="BUM91" s="1640"/>
      <c r="BUN91" s="1640"/>
      <c r="BUO91" s="1640"/>
      <c r="BUP91" s="1640"/>
      <c r="BUQ91" s="1640"/>
      <c r="BUR91" s="1640"/>
      <c r="BUS91" s="1640"/>
      <c r="BUT91" s="1640"/>
      <c r="BUU91" s="1640"/>
      <c r="BUV91" s="1640"/>
      <c r="BUW91" s="1640"/>
      <c r="BUX91" s="1640"/>
      <c r="BUY91" s="1640"/>
      <c r="BUZ91" s="1640"/>
      <c r="BVA91" s="1640"/>
      <c r="BVB91" s="1640"/>
      <c r="BVC91" s="1640"/>
      <c r="BVD91" s="1640"/>
      <c r="BVE91" s="1640"/>
      <c r="BVF91" s="1640"/>
      <c r="BVG91" s="1640"/>
      <c r="BVH91" s="1640"/>
      <c r="BVI91" s="1640"/>
      <c r="BVJ91" s="1640"/>
      <c r="BVK91" s="1640"/>
      <c r="BVL91" s="1640"/>
      <c r="BVM91" s="1640"/>
      <c r="BVN91" s="1640"/>
      <c r="BVO91" s="1640"/>
      <c r="BVP91" s="1640"/>
      <c r="BVQ91" s="1640"/>
      <c r="BVR91" s="1640"/>
      <c r="BVS91" s="1640"/>
      <c r="BVT91" s="1640"/>
      <c r="BVU91" s="1640"/>
      <c r="BVV91" s="1640"/>
      <c r="BVW91" s="1640"/>
      <c r="BVX91" s="1640"/>
      <c r="BVY91" s="1640"/>
      <c r="BVZ91" s="1640"/>
      <c r="BWA91" s="1640"/>
      <c r="BWB91" s="1640"/>
      <c r="BWC91" s="1640"/>
      <c r="BWD91" s="1640"/>
      <c r="BWE91" s="1640"/>
      <c r="BWF91" s="1640"/>
      <c r="BWG91" s="1640"/>
      <c r="BWH91" s="1640"/>
      <c r="BWI91" s="1640"/>
      <c r="BWJ91" s="1640"/>
      <c r="BWK91" s="1640"/>
      <c r="BWL91" s="1640"/>
      <c r="BWM91" s="1640"/>
      <c r="BWN91" s="1640"/>
      <c r="BWO91" s="1640"/>
      <c r="BWP91" s="1640"/>
      <c r="BWQ91" s="1640"/>
      <c r="BWR91" s="1640"/>
      <c r="BWS91" s="1640"/>
      <c r="BWT91" s="1640"/>
      <c r="BWU91" s="1640"/>
      <c r="BWV91" s="1640"/>
      <c r="BWW91" s="1640"/>
      <c r="BWX91" s="1640"/>
      <c r="BWY91" s="1640"/>
      <c r="BWZ91" s="1640"/>
      <c r="BXA91" s="1640"/>
      <c r="BXB91" s="1640"/>
      <c r="BXC91" s="1640"/>
      <c r="BXD91" s="1640"/>
      <c r="BXE91" s="1640"/>
      <c r="BXF91" s="1640"/>
      <c r="BXG91" s="1640"/>
      <c r="BXH91" s="1640"/>
      <c r="BXI91" s="1640"/>
      <c r="BXJ91" s="1640"/>
      <c r="BXK91" s="1640"/>
      <c r="BXL91" s="1640"/>
      <c r="BXM91" s="1640"/>
      <c r="BXN91" s="1640"/>
      <c r="BXO91" s="1640"/>
      <c r="BXP91" s="1640"/>
      <c r="BXQ91" s="1640"/>
      <c r="BXR91" s="1640"/>
      <c r="BXS91" s="1640"/>
      <c r="BXT91" s="1640"/>
      <c r="BXU91" s="1640"/>
      <c r="BXV91" s="1640"/>
      <c r="BXW91" s="1640"/>
      <c r="BXX91" s="1640"/>
      <c r="BXY91" s="1640"/>
      <c r="BXZ91" s="1640"/>
      <c r="BYA91" s="1640"/>
      <c r="BYB91" s="1640"/>
      <c r="BYC91" s="1640"/>
      <c r="BYD91" s="1640"/>
      <c r="BYE91" s="1640"/>
      <c r="BYF91" s="1640"/>
      <c r="BYG91" s="1640"/>
      <c r="BYH91" s="1640"/>
      <c r="BYI91" s="1640"/>
      <c r="BYJ91" s="1640"/>
      <c r="BYK91" s="1640"/>
      <c r="BYL91" s="1640"/>
      <c r="BYM91" s="1640"/>
      <c r="BYN91" s="1640"/>
      <c r="BYO91" s="1640"/>
      <c r="BYP91" s="1640"/>
      <c r="BYQ91" s="1640"/>
      <c r="BYR91" s="1640"/>
      <c r="BYS91" s="1640"/>
      <c r="BYT91" s="1640"/>
      <c r="BYU91" s="1640"/>
      <c r="BYV91" s="1640"/>
      <c r="BYW91" s="1640"/>
      <c r="BYX91" s="1640"/>
      <c r="BYY91" s="1640"/>
      <c r="BYZ91" s="1640"/>
      <c r="BZA91" s="1640"/>
      <c r="BZB91" s="1640"/>
      <c r="BZC91" s="1640"/>
      <c r="BZD91" s="1640"/>
      <c r="BZE91" s="1640"/>
      <c r="BZF91" s="1640"/>
      <c r="BZG91" s="1640"/>
      <c r="BZH91" s="1640"/>
      <c r="BZI91" s="1640"/>
      <c r="BZJ91" s="1640"/>
      <c r="BZK91" s="1640"/>
      <c r="BZL91" s="1640"/>
      <c r="BZM91" s="1640"/>
      <c r="BZN91" s="1640"/>
      <c r="BZO91" s="1640"/>
      <c r="BZP91" s="1640"/>
      <c r="BZQ91" s="1640"/>
      <c r="BZR91" s="1640"/>
      <c r="BZS91" s="1640"/>
      <c r="BZT91" s="1640"/>
      <c r="BZU91" s="1640"/>
      <c r="BZV91" s="1640"/>
      <c r="BZW91" s="1640"/>
      <c r="BZX91" s="1640"/>
      <c r="BZY91" s="1640"/>
      <c r="BZZ91" s="1640"/>
      <c r="CAA91" s="1640"/>
      <c r="CAB91" s="1640"/>
      <c r="CAC91" s="1640"/>
      <c r="CAD91" s="1640"/>
      <c r="CAE91" s="1640"/>
      <c r="CAF91" s="1640"/>
      <c r="CAG91" s="1640"/>
      <c r="CAH91" s="1640"/>
      <c r="CAI91" s="1640"/>
      <c r="CAJ91" s="1640"/>
      <c r="CAK91" s="1640"/>
      <c r="CAL91" s="1640"/>
      <c r="CAM91" s="1640"/>
      <c r="CAN91" s="1640"/>
      <c r="CAO91" s="1640"/>
      <c r="CAP91" s="1640"/>
      <c r="CAQ91" s="1640"/>
      <c r="CAR91" s="1640"/>
      <c r="CAS91" s="1640"/>
      <c r="CAT91" s="1640"/>
      <c r="CAU91" s="1640"/>
      <c r="CAV91" s="1640"/>
      <c r="CAW91" s="1640"/>
      <c r="CAX91" s="1640"/>
      <c r="CAY91" s="1640"/>
      <c r="CAZ91" s="1640"/>
      <c r="CBA91" s="1640"/>
      <c r="CBB91" s="1640"/>
      <c r="CBC91" s="1640"/>
      <c r="CBD91" s="1640"/>
      <c r="CBE91" s="1640"/>
      <c r="CBF91" s="1640"/>
      <c r="CBG91" s="1640"/>
      <c r="CBH91" s="1640"/>
      <c r="CBI91" s="1640"/>
      <c r="CBJ91" s="1640"/>
      <c r="CBK91" s="1640"/>
      <c r="CBL91" s="1640"/>
      <c r="CBM91" s="1640"/>
      <c r="CBN91" s="1640"/>
      <c r="CBO91" s="1640"/>
      <c r="CBP91" s="1640"/>
      <c r="CBQ91" s="1640"/>
      <c r="CBR91" s="1640"/>
      <c r="CBS91" s="1640"/>
      <c r="CBT91" s="1640"/>
      <c r="CBU91" s="1640"/>
      <c r="CBV91" s="1640"/>
      <c r="CBW91" s="1640"/>
      <c r="CBX91" s="1640"/>
      <c r="CBY91" s="1640"/>
      <c r="CBZ91" s="1640"/>
      <c r="CCA91" s="1640"/>
      <c r="CCB91" s="1640"/>
      <c r="CCC91" s="1640"/>
      <c r="CCD91" s="1640"/>
      <c r="CCE91" s="1640"/>
      <c r="CCF91" s="1640"/>
      <c r="CCG91" s="1640"/>
      <c r="CCH91" s="1640"/>
      <c r="CCI91" s="1640"/>
      <c r="CCJ91" s="1640"/>
      <c r="CCK91" s="1640"/>
      <c r="CCL91" s="1640"/>
      <c r="CCM91" s="1640"/>
      <c r="CCN91" s="1640"/>
      <c r="CCO91" s="1640"/>
      <c r="CCP91" s="1640"/>
      <c r="CCQ91" s="1640"/>
      <c r="CCR91" s="1640"/>
      <c r="CCS91" s="1640"/>
      <c r="CCT91" s="1640"/>
      <c r="CCU91" s="1640"/>
      <c r="CCV91" s="1640"/>
      <c r="CCW91" s="1640"/>
      <c r="CCX91" s="1640"/>
      <c r="CCY91" s="1640"/>
      <c r="CCZ91" s="1640"/>
      <c r="CDA91" s="1640"/>
      <c r="CDB91" s="1640"/>
      <c r="CDC91" s="1640"/>
      <c r="CDD91" s="1640"/>
      <c r="CDE91" s="1640"/>
      <c r="CDF91" s="1640"/>
      <c r="CDG91" s="1640"/>
      <c r="CDH91" s="1640"/>
      <c r="CDI91" s="1640"/>
      <c r="CDJ91" s="1640"/>
      <c r="CDK91" s="1640"/>
      <c r="CDL91" s="1640"/>
      <c r="CDM91" s="1640"/>
      <c r="CDN91" s="1640"/>
      <c r="CDO91" s="1640"/>
      <c r="CDP91" s="1640"/>
      <c r="CDQ91" s="1640"/>
      <c r="CDR91" s="1640"/>
      <c r="CDS91" s="1640"/>
      <c r="CDT91" s="1640"/>
      <c r="CDU91" s="1640"/>
      <c r="CDV91" s="1640"/>
      <c r="CDW91" s="1640"/>
      <c r="CDX91" s="1640"/>
      <c r="CDY91" s="1640"/>
      <c r="CDZ91" s="1640"/>
      <c r="CEA91" s="1640"/>
      <c r="CEB91" s="1640"/>
      <c r="CEC91" s="1640"/>
      <c r="CED91" s="1640"/>
      <c r="CEE91" s="1640"/>
      <c r="CEF91" s="1640"/>
      <c r="CEG91" s="1640"/>
      <c r="CEH91" s="1640"/>
      <c r="CEI91" s="1640"/>
      <c r="CEJ91" s="1640"/>
      <c r="CEK91" s="1640"/>
      <c r="CEL91" s="1640"/>
      <c r="CEM91" s="1640"/>
      <c r="CEN91" s="1640"/>
      <c r="CEO91" s="1640"/>
      <c r="CEP91" s="1640"/>
      <c r="CEQ91" s="1640"/>
      <c r="CER91" s="1640"/>
      <c r="CES91" s="1640"/>
      <c r="CET91" s="1640"/>
      <c r="CEU91" s="1640"/>
      <c r="CEV91" s="1640"/>
      <c r="CEW91" s="1640"/>
      <c r="CEX91" s="1640"/>
      <c r="CEY91" s="1640"/>
      <c r="CEZ91" s="1640"/>
      <c r="CFA91" s="1640"/>
      <c r="CFB91" s="1640"/>
      <c r="CFC91" s="1640"/>
      <c r="CFD91" s="1640"/>
      <c r="CFE91" s="1640"/>
      <c r="CFF91" s="1640"/>
      <c r="CFG91" s="1640"/>
      <c r="CFH91" s="1640"/>
      <c r="CFI91" s="1640"/>
      <c r="CFJ91" s="1640"/>
      <c r="CFK91" s="1640"/>
      <c r="CFL91" s="1640"/>
      <c r="CFM91" s="1640"/>
      <c r="CFN91" s="1640"/>
      <c r="CFO91" s="1640"/>
      <c r="CFP91" s="1640"/>
      <c r="CFQ91" s="1640"/>
      <c r="CFR91" s="1640"/>
      <c r="CFS91" s="1640"/>
      <c r="CFT91" s="1640"/>
      <c r="CFU91" s="1640"/>
      <c r="CFV91" s="1640"/>
      <c r="CFW91" s="1640"/>
      <c r="CFX91" s="1640"/>
      <c r="CFY91" s="1640"/>
      <c r="CFZ91" s="1640"/>
      <c r="CGA91" s="1640"/>
      <c r="CGB91" s="1640"/>
      <c r="CGC91" s="1640"/>
      <c r="CGD91" s="1640"/>
      <c r="CGE91" s="1640"/>
      <c r="CGF91" s="1640"/>
      <c r="CGG91" s="1640"/>
      <c r="CGH91" s="1640"/>
      <c r="CGI91" s="1640"/>
      <c r="CGJ91" s="1640"/>
      <c r="CGK91" s="1640"/>
      <c r="CGL91" s="1640"/>
      <c r="CGM91" s="1640"/>
      <c r="CGN91" s="1640"/>
      <c r="CGO91" s="1640"/>
      <c r="CGP91" s="1640"/>
      <c r="CGQ91" s="1640"/>
      <c r="CGR91" s="1640"/>
      <c r="CGS91" s="1640"/>
      <c r="CGT91" s="1640"/>
      <c r="CGU91" s="1640"/>
      <c r="CGV91" s="1640"/>
      <c r="CGW91" s="1640"/>
      <c r="CGX91" s="1640"/>
      <c r="CGY91" s="1640"/>
      <c r="CGZ91" s="1640"/>
      <c r="CHA91" s="1640"/>
      <c r="CHB91" s="1640"/>
      <c r="CHC91" s="1640"/>
      <c r="CHD91" s="1640"/>
      <c r="CHE91" s="1640"/>
      <c r="CHF91" s="1640"/>
      <c r="CHG91" s="1640"/>
      <c r="CHH91" s="1640"/>
      <c r="CHI91" s="1640"/>
      <c r="CHJ91" s="1640"/>
      <c r="CHK91" s="1640"/>
      <c r="CHL91" s="1640"/>
      <c r="CHM91" s="1640"/>
      <c r="CHN91" s="1640"/>
      <c r="CHO91" s="1640"/>
      <c r="CHP91" s="1640"/>
      <c r="CHQ91" s="1640"/>
      <c r="CHR91" s="1640"/>
      <c r="CHS91" s="1640"/>
      <c r="CHT91" s="1640"/>
      <c r="CHU91" s="1640"/>
      <c r="CHV91" s="1640"/>
      <c r="CHW91" s="1640"/>
      <c r="CHX91" s="1640"/>
      <c r="CHY91" s="1640"/>
      <c r="CHZ91" s="1640"/>
      <c r="CIA91" s="1640"/>
      <c r="CIB91" s="1640"/>
      <c r="CIC91" s="1640"/>
      <c r="CID91" s="1640"/>
      <c r="CIE91" s="1640"/>
      <c r="CIF91" s="1640"/>
      <c r="CIG91" s="1640"/>
      <c r="CIH91" s="1640"/>
      <c r="CII91" s="1640"/>
      <c r="CIJ91" s="1640"/>
      <c r="CIK91" s="1640"/>
      <c r="CIL91" s="1640"/>
      <c r="CIM91" s="1640"/>
      <c r="CIN91" s="1640"/>
      <c r="CIO91" s="1640"/>
      <c r="CIP91" s="1640"/>
      <c r="CIQ91" s="1640"/>
      <c r="CIR91" s="1640"/>
      <c r="CIS91" s="1640"/>
      <c r="CIT91" s="1640"/>
      <c r="CIU91" s="1640"/>
      <c r="CIV91" s="1640"/>
      <c r="CIW91" s="1640"/>
      <c r="CIX91" s="1640"/>
      <c r="CIY91" s="1640"/>
      <c r="CIZ91" s="1640"/>
      <c r="CJA91" s="1640"/>
      <c r="CJB91" s="1640"/>
      <c r="CJC91" s="1640"/>
      <c r="CJD91" s="1640"/>
      <c r="CJE91" s="1640"/>
      <c r="CJF91" s="1640"/>
      <c r="CJG91" s="1640"/>
      <c r="CJH91" s="1640"/>
      <c r="CJI91" s="1640"/>
      <c r="CJJ91" s="1640"/>
      <c r="CJK91" s="1640"/>
      <c r="CJL91" s="1640"/>
      <c r="CJM91" s="1640"/>
      <c r="CJN91" s="1640"/>
      <c r="CJO91" s="1640"/>
      <c r="CJP91" s="1640"/>
      <c r="CJQ91" s="1640"/>
      <c r="CJR91" s="1640"/>
      <c r="CJS91" s="1640"/>
      <c r="CJT91" s="1640"/>
      <c r="CJU91" s="1640"/>
      <c r="CJV91" s="1640"/>
      <c r="CJW91" s="1640"/>
      <c r="CJX91" s="1640"/>
      <c r="CJY91" s="1640"/>
      <c r="CJZ91" s="1640"/>
      <c r="CKA91" s="1640"/>
      <c r="CKB91" s="1640"/>
      <c r="CKC91" s="1640"/>
      <c r="CKD91" s="1640"/>
      <c r="CKE91" s="1640"/>
      <c r="CKF91" s="1640"/>
      <c r="CKG91" s="1640"/>
      <c r="CKH91" s="1640"/>
      <c r="CKI91" s="1640"/>
      <c r="CKJ91" s="1640"/>
      <c r="CKK91" s="1640"/>
      <c r="CKL91" s="1640"/>
      <c r="CKM91" s="1640"/>
      <c r="CKN91" s="1640"/>
      <c r="CKO91" s="1640"/>
      <c r="CKP91" s="1640"/>
      <c r="CKQ91" s="1640"/>
      <c r="CKR91" s="1640"/>
      <c r="CKS91" s="1640"/>
      <c r="CKT91" s="1640"/>
      <c r="CKU91" s="1640"/>
      <c r="CKV91" s="1640"/>
      <c r="CKW91" s="1640"/>
      <c r="CKX91" s="1640"/>
      <c r="CKY91" s="1640"/>
      <c r="CKZ91" s="1640"/>
      <c r="CLA91" s="1640"/>
      <c r="CLB91" s="1640"/>
      <c r="CLC91" s="1640"/>
      <c r="CLD91" s="1640"/>
      <c r="CLE91" s="1640"/>
      <c r="CLF91" s="1640"/>
      <c r="CLG91" s="1640"/>
      <c r="CLH91" s="1640"/>
      <c r="CLI91" s="1640"/>
      <c r="CLJ91" s="1640"/>
      <c r="CLK91" s="1640"/>
      <c r="CLL91" s="1640"/>
      <c r="CLM91" s="1640"/>
      <c r="CLN91" s="1640"/>
      <c r="CLO91" s="1640"/>
      <c r="CLP91" s="1640"/>
      <c r="CLQ91" s="1640"/>
      <c r="CLR91" s="1640"/>
      <c r="CLS91" s="1640"/>
      <c r="CLT91" s="1640"/>
      <c r="CLU91" s="1640"/>
      <c r="CLV91" s="1640"/>
      <c r="CLW91" s="1640"/>
      <c r="CLX91" s="1640"/>
      <c r="CLY91" s="1640"/>
      <c r="CLZ91" s="1640"/>
      <c r="CMA91" s="1640"/>
      <c r="CMB91" s="1640"/>
      <c r="CMC91" s="1640"/>
      <c r="CMD91" s="1640"/>
      <c r="CME91" s="1640"/>
      <c r="CMF91" s="1640"/>
      <c r="CMG91" s="1640"/>
      <c r="CMH91" s="1640"/>
      <c r="CMI91" s="1640"/>
      <c r="CMJ91" s="1640"/>
      <c r="CMK91" s="1640"/>
      <c r="CML91" s="1640"/>
      <c r="CMM91" s="1640"/>
      <c r="CMN91" s="1640"/>
      <c r="CMO91" s="1640"/>
      <c r="CMP91" s="1640"/>
      <c r="CMQ91" s="1640"/>
      <c r="CMR91" s="1640"/>
      <c r="CMS91" s="1640"/>
      <c r="CMT91" s="1640"/>
      <c r="CMU91" s="1640"/>
      <c r="CMV91" s="1640"/>
      <c r="CMW91" s="1640"/>
      <c r="CMX91" s="1640"/>
      <c r="CMY91" s="1640"/>
      <c r="CMZ91" s="1640"/>
      <c r="CNA91" s="1640"/>
      <c r="CNB91" s="1640"/>
      <c r="CNC91" s="1640"/>
      <c r="CND91" s="1640"/>
      <c r="CNE91" s="1640"/>
      <c r="CNF91" s="1640"/>
      <c r="CNG91" s="1640"/>
      <c r="CNH91" s="1640"/>
      <c r="CNI91" s="1640"/>
      <c r="CNJ91" s="1640"/>
      <c r="CNK91" s="1640"/>
      <c r="CNL91" s="1640"/>
      <c r="CNM91" s="1640"/>
      <c r="CNN91" s="1640"/>
      <c r="CNO91" s="1640"/>
      <c r="CNP91" s="1640"/>
      <c r="CNQ91" s="1640"/>
      <c r="CNR91" s="1640"/>
      <c r="CNS91" s="1640"/>
      <c r="CNT91" s="1640"/>
      <c r="CNU91" s="1640"/>
      <c r="CNV91" s="1640"/>
      <c r="CNW91" s="1640"/>
      <c r="CNX91" s="1640"/>
      <c r="CNY91" s="1640"/>
      <c r="CNZ91" s="1640"/>
      <c r="COA91" s="1640"/>
      <c r="COB91" s="1640"/>
      <c r="COC91" s="1640"/>
      <c r="COD91" s="1640"/>
      <c r="COE91" s="1640"/>
      <c r="COF91" s="1640"/>
      <c r="COG91" s="1640"/>
      <c r="COH91" s="1640"/>
      <c r="COI91" s="1640"/>
      <c r="COJ91" s="1640"/>
      <c r="COK91" s="1640"/>
      <c r="COL91" s="1640"/>
      <c r="COM91" s="1640"/>
      <c r="CON91" s="1640"/>
      <c r="COO91" s="1640"/>
      <c r="COP91" s="1640"/>
      <c r="COQ91" s="1640"/>
      <c r="COR91" s="1640"/>
      <c r="COS91" s="1640"/>
      <c r="COT91" s="1640"/>
      <c r="COU91" s="1640"/>
      <c r="COV91" s="1640"/>
      <c r="COW91" s="1640"/>
      <c r="COX91" s="1640"/>
      <c r="COY91" s="1640"/>
      <c r="COZ91" s="1640"/>
      <c r="CPA91" s="1640"/>
      <c r="CPB91" s="1640"/>
      <c r="CPC91" s="1640"/>
      <c r="CPD91" s="1640"/>
      <c r="CPE91" s="1640"/>
      <c r="CPF91" s="1640"/>
      <c r="CPG91" s="1640"/>
      <c r="CPH91" s="1640"/>
      <c r="CPI91" s="1640"/>
      <c r="CPJ91" s="1640"/>
      <c r="CPK91" s="1640"/>
      <c r="CPL91" s="1640"/>
      <c r="CPM91" s="1640"/>
      <c r="CPN91" s="1640"/>
      <c r="CPO91" s="1640"/>
      <c r="CPP91" s="1640"/>
      <c r="CPQ91" s="1640"/>
      <c r="CPR91" s="1640"/>
      <c r="CPS91" s="1640"/>
      <c r="CPT91" s="1640"/>
      <c r="CPU91" s="1640"/>
      <c r="CPV91" s="1640"/>
      <c r="CPW91" s="1640"/>
      <c r="CPX91" s="1640"/>
      <c r="CPY91" s="1640"/>
      <c r="CPZ91" s="1640"/>
      <c r="CQA91" s="1640"/>
      <c r="CQB91" s="1640"/>
      <c r="CQC91" s="1640"/>
      <c r="CQD91" s="1640"/>
      <c r="CQE91" s="1640"/>
      <c r="CQF91" s="1640"/>
      <c r="CQG91" s="1640"/>
      <c r="CQH91" s="1640"/>
      <c r="CQI91" s="1640"/>
      <c r="CQJ91" s="1640"/>
      <c r="CQK91" s="1640"/>
      <c r="CQL91" s="1640"/>
      <c r="CQM91" s="1640"/>
      <c r="CQN91" s="1640"/>
      <c r="CQO91" s="1640"/>
      <c r="CQP91" s="1640"/>
      <c r="CQQ91" s="1640"/>
      <c r="CQR91" s="1640"/>
      <c r="CQS91" s="1640"/>
      <c r="CQT91" s="1640"/>
      <c r="CQU91" s="1640"/>
      <c r="CQV91" s="1640"/>
      <c r="CQW91" s="1640"/>
      <c r="CQX91" s="1640"/>
      <c r="CQY91" s="1640"/>
      <c r="CQZ91" s="1640"/>
      <c r="CRA91" s="1640"/>
      <c r="CRB91" s="1640"/>
      <c r="CRC91" s="1640"/>
      <c r="CRD91" s="1640"/>
      <c r="CRE91" s="1640"/>
      <c r="CRF91" s="1640"/>
      <c r="CRG91" s="1640"/>
      <c r="CRH91" s="1640"/>
      <c r="CRI91" s="1640"/>
      <c r="CRJ91" s="1640"/>
      <c r="CRK91" s="1640"/>
      <c r="CRL91" s="1640"/>
      <c r="CRM91" s="1640"/>
      <c r="CRN91" s="1640"/>
      <c r="CRO91" s="1640"/>
      <c r="CRP91" s="1640"/>
      <c r="CRQ91" s="1640"/>
      <c r="CRR91" s="1640"/>
      <c r="CRS91" s="1640"/>
      <c r="CRT91" s="1640"/>
      <c r="CRU91" s="1640"/>
      <c r="CRV91" s="1640"/>
      <c r="CRW91" s="1640"/>
      <c r="CRX91" s="1640"/>
      <c r="CRY91" s="1640"/>
      <c r="CRZ91" s="1640"/>
      <c r="CSA91" s="1640"/>
      <c r="CSB91" s="1640"/>
      <c r="CSC91" s="1640"/>
      <c r="CSD91" s="1640"/>
      <c r="CSE91" s="1640"/>
      <c r="CSF91" s="1640"/>
      <c r="CSG91" s="1640"/>
      <c r="CSH91" s="1640"/>
      <c r="CSI91" s="1640"/>
      <c r="CSJ91" s="1640"/>
      <c r="CSK91" s="1640"/>
      <c r="CSL91" s="1640"/>
      <c r="CSM91" s="1640"/>
      <c r="CSN91" s="1640"/>
      <c r="CSO91" s="1640"/>
      <c r="CSP91" s="1640"/>
      <c r="CSQ91" s="1640"/>
      <c r="CSR91" s="1640"/>
      <c r="CSS91" s="1640"/>
      <c r="CST91" s="1640"/>
      <c r="CSU91" s="1640"/>
      <c r="CSV91" s="1640"/>
      <c r="CSW91" s="1640"/>
      <c r="CSX91" s="1640"/>
      <c r="CSY91" s="1640"/>
      <c r="CSZ91" s="1640"/>
      <c r="CTA91" s="1640"/>
      <c r="CTB91" s="1640"/>
      <c r="CTC91" s="1640"/>
      <c r="CTD91" s="1640"/>
      <c r="CTE91" s="1640"/>
      <c r="CTF91" s="1640"/>
      <c r="CTG91" s="1640"/>
      <c r="CTH91" s="1640"/>
      <c r="CTI91" s="1640"/>
      <c r="CTJ91" s="1640"/>
      <c r="CTK91" s="1640"/>
      <c r="CTL91" s="1640"/>
      <c r="CTM91" s="1640"/>
      <c r="CTN91" s="1640"/>
      <c r="CTO91" s="1640"/>
      <c r="CTP91" s="1640"/>
      <c r="CTQ91" s="1640"/>
      <c r="CTR91" s="1640"/>
      <c r="CTS91" s="1640"/>
      <c r="CTT91" s="1640"/>
      <c r="CTU91" s="1640"/>
      <c r="CTV91" s="1640"/>
      <c r="CTW91" s="1640"/>
      <c r="CTX91" s="1640"/>
      <c r="CTY91" s="1640"/>
      <c r="CTZ91" s="1640"/>
      <c r="CUA91" s="1640"/>
      <c r="CUB91" s="1640"/>
      <c r="CUC91" s="1640"/>
      <c r="CUD91" s="1640"/>
      <c r="CUE91" s="1640"/>
      <c r="CUF91" s="1640"/>
      <c r="CUG91" s="1640"/>
      <c r="CUH91" s="1640"/>
      <c r="CUI91" s="1640"/>
      <c r="CUJ91" s="1640"/>
      <c r="CUK91" s="1640"/>
      <c r="CUL91" s="1640"/>
      <c r="CUM91" s="1640"/>
      <c r="CUN91" s="1640"/>
      <c r="CUO91" s="1640"/>
      <c r="CUP91" s="1640"/>
      <c r="CUQ91" s="1640"/>
      <c r="CUR91" s="1640"/>
      <c r="CUS91" s="1640"/>
      <c r="CUT91" s="1640"/>
      <c r="CUU91" s="1640"/>
      <c r="CUV91" s="1640"/>
      <c r="CUW91" s="1640"/>
      <c r="CUX91" s="1640"/>
      <c r="CUY91" s="1640"/>
      <c r="CUZ91" s="1640"/>
      <c r="CVA91" s="1640"/>
      <c r="CVB91" s="1640"/>
      <c r="CVC91" s="1640"/>
      <c r="CVD91" s="1640"/>
      <c r="CVE91" s="1640"/>
      <c r="CVF91" s="1640"/>
      <c r="CVG91" s="1640"/>
      <c r="CVH91" s="1640"/>
      <c r="CVI91" s="1640"/>
      <c r="CVJ91" s="1640"/>
      <c r="CVK91" s="1640"/>
      <c r="CVL91" s="1640"/>
      <c r="CVM91" s="1640"/>
      <c r="CVN91" s="1640"/>
      <c r="CVO91" s="1640"/>
      <c r="CVP91" s="1640"/>
      <c r="CVQ91" s="1640"/>
      <c r="CVR91" s="1640"/>
      <c r="CVS91" s="1640"/>
      <c r="CVT91" s="1640"/>
      <c r="CVU91" s="1640"/>
      <c r="CVV91" s="1640"/>
      <c r="CVW91" s="1640"/>
      <c r="CVX91" s="1640"/>
      <c r="CVY91" s="1640"/>
      <c r="CVZ91" s="1640"/>
      <c r="CWA91" s="1640"/>
      <c r="CWB91" s="1640"/>
      <c r="CWC91" s="1640"/>
      <c r="CWD91" s="1640"/>
      <c r="CWE91" s="1640"/>
      <c r="CWF91" s="1640"/>
      <c r="CWG91" s="1640"/>
      <c r="CWH91" s="1640"/>
      <c r="CWI91" s="1640"/>
      <c r="CWJ91" s="1640"/>
      <c r="CWK91" s="1640"/>
      <c r="CWL91" s="1640"/>
      <c r="CWM91" s="1640"/>
      <c r="CWN91" s="1640"/>
      <c r="CWO91" s="1640"/>
      <c r="CWP91" s="1640"/>
      <c r="CWQ91" s="1640"/>
      <c r="CWR91" s="1640"/>
      <c r="CWS91" s="1640"/>
      <c r="CWT91" s="1640"/>
      <c r="CWU91" s="1640"/>
      <c r="CWV91" s="1640"/>
      <c r="CWW91" s="1640"/>
      <c r="CWX91" s="1640"/>
      <c r="CWY91" s="1640"/>
      <c r="CWZ91" s="1640"/>
      <c r="CXA91" s="1640"/>
      <c r="CXB91" s="1640"/>
      <c r="CXC91" s="1640"/>
      <c r="CXD91" s="1640"/>
      <c r="CXE91" s="1640"/>
      <c r="CXF91" s="1640"/>
      <c r="CXG91" s="1640"/>
      <c r="CXH91" s="1640"/>
      <c r="CXI91" s="1640"/>
      <c r="CXJ91" s="1640"/>
      <c r="CXK91" s="1640"/>
      <c r="CXL91" s="1640"/>
      <c r="CXM91" s="1640"/>
      <c r="CXN91" s="1640"/>
      <c r="CXO91" s="1640"/>
      <c r="CXP91" s="1640"/>
      <c r="CXQ91" s="1640"/>
      <c r="CXR91" s="1640"/>
      <c r="CXS91" s="1640"/>
      <c r="CXT91" s="1640"/>
      <c r="CXU91" s="1640"/>
      <c r="CXV91" s="1640"/>
      <c r="CXW91" s="1640"/>
      <c r="CXX91" s="1640"/>
      <c r="CXY91" s="1640"/>
      <c r="CXZ91" s="1640"/>
      <c r="CYA91" s="1640"/>
      <c r="CYB91" s="1640"/>
      <c r="CYC91" s="1640"/>
      <c r="CYD91" s="1640"/>
      <c r="CYE91" s="1640"/>
      <c r="CYF91" s="1640"/>
      <c r="CYG91" s="1640"/>
      <c r="CYH91" s="1640"/>
      <c r="CYI91" s="1640"/>
      <c r="CYJ91" s="1640"/>
      <c r="CYK91" s="1640"/>
      <c r="CYL91" s="1640"/>
      <c r="CYM91" s="1640"/>
      <c r="CYN91" s="1640"/>
      <c r="CYO91" s="1640"/>
      <c r="CYP91" s="1640"/>
      <c r="CYQ91" s="1640"/>
      <c r="CYR91" s="1640"/>
      <c r="CYS91" s="1640"/>
      <c r="CYT91" s="1640"/>
      <c r="CYU91" s="1640"/>
      <c r="CYV91" s="1640"/>
      <c r="CYW91" s="1640"/>
      <c r="CYX91" s="1640"/>
      <c r="CYY91" s="1640"/>
      <c r="CYZ91" s="1640"/>
      <c r="CZA91" s="1640"/>
      <c r="CZB91" s="1640"/>
      <c r="CZC91" s="1640"/>
      <c r="CZD91" s="1640"/>
      <c r="CZE91" s="1640"/>
      <c r="CZF91" s="1640"/>
      <c r="CZG91" s="1640"/>
      <c r="CZH91" s="1640"/>
      <c r="CZI91" s="1640"/>
      <c r="CZJ91" s="1640"/>
      <c r="CZK91" s="1640"/>
      <c r="CZL91" s="1640"/>
      <c r="CZM91" s="1640"/>
      <c r="CZN91" s="1640"/>
      <c r="CZO91" s="1640"/>
      <c r="CZP91" s="1640"/>
      <c r="CZQ91" s="1640"/>
      <c r="CZR91" s="1640"/>
      <c r="CZS91" s="1640"/>
      <c r="CZT91" s="1640"/>
      <c r="CZU91" s="1640"/>
      <c r="CZV91" s="1640"/>
      <c r="CZW91" s="1640"/>
      <c r="CZX91" s="1640"/>
      <c r="CZY91" s="1640"/>
      <c r="CZZ91" s="1640"/>
      <c r="DAA91" s="1640"/>
      <c r="DAB91" s="1640"/>
      <c r="DAC91" s="1640"/>
      <c r="DAD91" s="1640"/>
      <c r="DAE91" s="1640"/>
      <c r="DAF91" s="1640"/>
      <c r="DAG91" s="1640"/>
      <c r="DAH91" s="1640"/>
      <c r="DAI91" s="1640"/>
      <c r="DAJ91" s="1640"/>
      <c r="DAK91" s="1640"/>
      <c r="DAL91" s="1640"/>
      <c r="DAM91" s="1640"/>
      <c r="DAN91" s="1640"/>
      <c r="DAO91" s="1640"/>
      <c r="DAP91" s="1640"/>
      <c r="DAQ91" s="1640"/>
      <c r="DAR91" s="1640"/>
      <c r="DAS91" s="1640"/>
      <c r="DAT91" s="1640"/>
      <c r="DAU91" s="1640"/>
      <c r="DAV91" s="1640"/>
      <c r="DAW91" s="1640"/>
      <c r="DAX91" s="1640"/>
      <c r="DAY91" s="1640"/>
      <c r="DAZ91" s="1640"/>
      <c r="DBA91" s="1640"/>
      <c r="DBB91" s="1640"/>
      <c r="DBC91" s="1640"/>
      <c r="DBD91" s="1640"/>
      <c r="DBE91" s="1640"/>
      <c r="DBF91" s="1640"/>
      <c r="DBG91" s="1640"/>
      <c r="DBH91" s="1640"/>
      <c r="DBI91" s="1640"/>
      <c r="DBJ91" s="1640"/>
      <c r="DBK91" s="1640"/>
      <c r="DBL91" s="1640"/>
      <c r="DBM91" s="1640"/>
      <c r="DBN91" s="1640"/>
      <c r="DBO91" s="1640"/>
      <c r="DBP91" s="1640"/>
      <c r="DBQ91" s="1640"/>
      <c r="DBR91" s="1640"/>
      <c r="DBS91" s="1640"/>
      <c r="DBT91" s="1640"/>
      <c r="DBU91" s="1640"/>
      <c r="DBV91" s="1640"/>
      <c r="DBW91" s="1640"/>
      <c r="DBX91" s="1640"/>
      <c r="DBY91" s="1640"/>
      <c r="DBZ91" s="1640"/>
      <c r="DCA91" s="1640"/>
      <c r="DCB91" s="1640"/>
      <c r="DCC91" s="1640"/>
      <c r="DCD91" s="1640"/>
      <c r="DCE91" s="1640"/>
      <c r="DCF91" s="1640"/>
      <c r="DCG91" s="1640"/>
      <c r="DCH91" s="1640"/>
      <c r="DCI91" s="1640"/>
      <c r="DCJ91" s="1640"/>
      <c r="DCK91" s="1640"/>
      <c r="DCL91" s="1640"/>
      <c r="DCM91" s="1640"/>
      <c r="DCN91" s="1640"/>
      <c r="DCO91" s="1640"/>
      <c r="DCP91" s="1640"/>
      <c r="DCQ91" s="1640"/>
      <c r="DCR91" s="1640"/>
      <c r="DCS91" s="1640"/>
      <c r="DCT91" s="1640"/>
      <c r="DCU91" s="1640"/>
      <c r="DCV91" s="1640"/>
      <c r="DCW91" s="1640"/>
      <c r="DCX91" s="1640"/>
      <c r="DCY91" s="1640"/>
      <c r="DCZ91" s="1640"/>
      <c r="DDA91" s="1640"/>
      <c r="DDB91" s="1640"/>
      <c r="DDC91" s="1640"/>
      <c r="DDD91" s="1640"/>
      <c r="DDE91" s="1640"/>
      <c r="DDF91" s="1640"/>
      <c r="DDG91" s="1640"/>
      <c r="DDH91" s="1640"/>
      <c r="DDI91" s="1640"/>
      <c r="DDJ91" s="1640"/>
      <c r="DDK91" s="1640"/>
      <c r="DDL91" s="1640"/>
      <c r="DDM91" s="1640"/>
      <c r="DDN91" s="1640"/>
      <c r="DDO91" s="1640"/>
      <c r="DDP91" s="1640"/>
      <c r="DDQ91" s="1640"/>
      <c r="DDR91" s="1640"/>
      <c r="DDS91" s="1640"/>
      <c r="DDT91" s="1640"/>
      <c r="DDU91" s="1640"/>
      <c r="DDV91" s="1640"/>
      <c r="DDW91" s="1640"/>
      <c r="DDX91" s="1640"/>
      <c r="DDY91" s="1640"/>
      <c r="DDZ91" s="1640"/>
      <c r="DEA91" s="1640"/>
      <c r="DEB91" s="1640"/>
      <c r="DEC91" s="1640"/>
      <c r="DED91" s="1640"/>
      <c r="DEE91" s="1640"/>
      <c r="DEF91" s="1640"/>
      <c r="DEG91" s="1640"/>
      <c r="DEH91" s="1640"/>
      <c r="DEI91" s="1640"/>
      <c r="DEJ91" s="1640"/>
      <c r="DEK91" s="1640"/>
      <c r="DEL91" s="1640"/>
      <c r="DEM91" s="1640"/>
      <c r="DEN91" s="1640"/>
      <c r="DEO91" s="1640"/>
      <c r="DEP91" s="1640"/>
      <c r="DEQ91" s="1640"/>
      <c r="DER91" s="1640"/>
      <c r="DES91" s="1640"/>
      <c r="DET91" s="1640"/>
      <c r="DEU91" s="1640"/>
      <c r="DEV91" s="1640"/>
      <c r="DEW91" s="1640"/>
      <c r="DEX91" s="1640"/>
      <c r="DEY91" s="1640"/>
      <c r="DEZ91" s="1640"/>
      <c r="DFA91" s="1640"/>
      <c r="DFB91" s="1640"/>
      <c r="DFC91" s="1640"/>
      <c r="DFD91" s="1640"/>
      <c r="DFE91" s="1640"/>
      <c r="DFF91" s="1640"/>
      <c r="DFG91" s="1640"/>
      <c r="DFH91" s="1640"/>
      <c r="DFI91" s="1640"/>
      <c r="DFJ91" s="1640"/>
      <c r="DFK91" s="1640"/>
      <c r="DFL91" s="1640"/>
      <c r="DFM91" s="1640"/>
      <c r="DFN91" s="1640"/>
      <c r="DFO91" s="1640"/>
      <c r="DFP91" s="1640"/>
      <c r="DFQ91" s="1640"/>
      <c r="DFR91" s="1640"/>
      <c r="DFS91" s="1640"/>
      <c r="DFT91" s="1640"/>
      <c r="DFU91" s="1640"/>
      <c r="DFV91" s="1640"/>
      <c r="DFW91" s="1640"/>
      <c r="DFX91" s="1640"/>
      <c r="DFY91" s="1640"/>
      <c r="DFZ91" s="1640"/>
      <c r="DGA91" s="1640"/>
      <c r="DGB91" s="1640"/>
      <c r="DGC91" s="1640"/>
      <c r="DGD91" s="1640"/>
      <c r="DGE91" s="1640"/>
      <c r="DGF91" s="1640"/>
      <c r="DGG91" s="1640"/>
      <c r="DGH91" s="1640"/>
      <c r="DGI91" s="1640"/>
      <c r="DGJ91" s="1640"/>
      <c r="DGK91" s="1640"/>
      <c r="DGL91" s="1640"/>
      <c r="DGM91" s="1640"/>
      <c r="DGN91" s="1640"/>
      <c r="DGO91" s="1640"/>
      <c r="DGP91" s="1640"/>
      <c r="DGQ91" s="1640"/>
      <c r="DGR91" s="1640"/>
      <c r="DGS91" s="1640"/>
      <c r="DGT91" s="1640"/>
      <c r="DGU91" s="1640"/>
      <c r="DGV91" s="1640"/>
      <c r="DGW91" s="1640"/>
      <c r="DGX91" s="1640"/>
      <c r="DGY91" s="1640"/>
      <c r="DGZ91" s="1640"/>
      <c r="DHA91" s="1640"/>
      <c r="DHB91" s="1640"/>
      <c r="DHC91" s="1640"/>
      <c r="DHD91" s="1640"/>
      <c r="DHE91" s="1640"/>
      <c r="DHF91" s="1640"/>
      <c r="DHG91" s="1640"/>
      <c r="DHH91" s="1640"/>
      <c r="DHI91" s="1640"/>
      <c r="DHJ91" s="1640"/>
      <c r="DHK91" s="1640"/>
      <c r="DHL91" s="1640"/>
      <c r="DHM91" s="1640"/>
      <c r="DHN91" s="1640"/>
      <c r="DHO91" s="1640"/>
      <c r="DHP91" s="1640"/>
      <c r="DHQ91" s="1640"/>
      <c r="DHR91" s="1640"/>
      <c r="DHS91" s="1640"/>
      <c r="DHT91" s="1640"/>
      <c r="DHU91" s="1640"/>
      <c r="DHV91" s="1640"/>
      <c r="DHW91" s="1640"/>
      <c r="DHX91" s="1640"/>
      <c r="DHY91" s="1640"/>
      <c r="DHZ91" s="1640"/>
      <c r="DIA91" s="1640"/>
      <c r="DIB91" s="1640"/>
      <c r="DIC91" s="1640"/>
      <c r="DID91" s="1640"/>
      <c r="DIE91" s="1640"/>
      <c r="DIF91" s="1640"/>
      <c r="DIG91" s="1640"/>
      <c r="DIH91" s="1640"/>
      <c r="DII91" s="1640"/>
      <c r="DIJ91" s="1640"/>
      <c r="DIK91" s="1640"/>
      <c r="DIL91" s="1640"/>
      <c r="DIM91" s="1640"/>
      <c r="DIN91" s="1640"/>
      <c r="DIO91" s="1640"/>
      <c r="DIP91" s="1640"/>
      <c r="DIQ91" s="1640"/>
      <c r="DIR91" s="1640"/>
      <c r="DIS91" s="1640"/>
      <c r="DIT91" s="1640"/>
      <c r="DIU91" s="1640"/>
      <c r="DIV91" s="1640"/>
      <c r="DIW91" s="1640"/>
      <c r="DIX91" s="1640"/>
      <c r="DIY91" s="1640"/>
      <c r="DIZ91" s="1640"/>
      <c r="DJA91" s="1640"/>
      <c r="DJB91" s="1640"/>
      <c r="DJC91" s="1640"/>
      <c r="DJD91" s="1640"/>
      <c r="DJE91" s="1640"/>
      <c r="DJF91" s="1640"/>
      <c r="DJG91" s="1640"/>
      <c r="DJH91" s="1640"/>
      <c r="DJI91" s="1640"/>
      <c r="DJJ91" s="1640"/>
      <c r="DJK91" s="1640"/>
      <c r="DJL91" s="1640"/>
      <c r="DJM91" s="1640"/>
      <c r="DJN91" s="1640"/>
      <c r="DJO91" s="1640"/>
      <c r="DJP91" s="1640"/>
      <c r="DJQ91" s="1640"/>
      <c r="DJR91" s="1640"/>
      <c r="DJS91" s="1640"/>
      <c r="DJT91" s="1640"/>
      <c r="DJU91" s="1640"/>
      <c r="DJV91" s="1640"/>
      <c r="DJW91" s="1640"/>
      <c r="DJX91" s="1640"/>
      <c r="DJY91" s="1640"/>
      <c r="DJZ91" s="1640"/>
      <c r="DKA91" s="1640"/>
      <c r="DKB91" s="1640"/>
      <c r="DKC91" s="1640"/>
      <c r="DKD91" s="1640"/>
      <c r="DKE91" s="1640"/>
      <c r="DKF91" s="1640"/>
      <c r="DKG91" s="1640"/>
      <c r="DKH91" s="1640"/>
      <c r="DKI91" s="1640"/>
      <c r="DKJ91" s="1640"/>
      <c r="DKK91" s="1640"/>
      <c r="DKL91" s="1640"/>
      <c r="DKM91" s="1640"/>
      <c r="DKN91" s="1640"/>
      <c r="DKO91" s="1640"/>
      <c r="DKP91" s="1640"/>
      <c r="DKQ91" s="1640"/>
      <c r="DKR91" s="1640"/>
      <c r="DKS91" s="1640"/>
      <c r="DKT91" s="1640"/>
      <c r="DKU91" s="1640"/>
      <c r="DKV91" s="1640"/>
      <c r="DKW91" s="1640"/>
      <c r="DKX91" s="1640"/>
      <c r="DKY91" s="1640"/>
      <c r="DKZ91" s="1640"/>
      <c r="DLA91" s="1640"/>
      <c r="DLB91" s="1640"/>
      <c r="DLC91" s="1640"/>
      <c r="DLD91" s="1640"/>
      <c r="DLE91" s="1640"/>
      <c r="DLF91" s="1640"/>
      <c r="DLG91" s="1640"/>
      <c r="DLH91" s="1640"/>
      <c r="DLI91" s="1640"/>
      <c r="DLJ91" s="1640"/>
      <c r="DLK91" s="1640"/>
      <c r="DLL91" s="1640"/>
      <c r="DLM91" s="1640"/>
      <c r="DLN91" s="1640"/>
      <c r="DLO91" s="1640"/>
      <c r="DLP91" s="1640"/>
      <c r="DLQ91" s="1640"/>
      <c r="DLR91" s="1640"/>
      <c r="DLS91" s="1640"/>
      <c r="DLT91" s="1640"/>
      <c r="DLU91" s="1640"/>
      <c r="DLV91" s="1640"/>
      <c r="DLW91" s="1640"/>
      <c r="DLX91" s="1640"/>
      <c r="DLY91" s="1640"/>
      <c r="DLZ91" s="1640"/>
      <c r="DMA91" s="1640"/>
      <c r="DMB91" s="1640"/>
      <c r="DMC91" s="1640"/>
      <c r="DMD91" s="1640"/>
      <c r="DME91" s="1640"/>
      <c r="DMF91" s="1640"/>
      <c r="DMG91" s="1640"/>
      <c r="DMH91" s="1640"/>
      <c r="DMI91" s="1640"/>
      <c r="DMJ91" s="1640"/>
      <c r="DMK91" s="1640"/>
      <c r="DML91" s="1640"/>
      <c r="DMM91" s="1640"/>
      <c r="DMN91" s="1640"/>
      <c r="DMO91" s="1640"/>
      <c r="DMP91" s="1640"/>
      <c r="DMQ91" s="1640"/>
      <c r="DMR91" s="1640"/>
      <c r="DMS91" s="1640"/>
      <c r="DMT91" s="1640"/>
      <c r="DMU91" s="1640"/>
      <c r="DMV91" s="1640"/>
      <c r="DMW91" s="1640"/>
      <c r="DMX91" s="1640"/>
      <c r="DMY91" s="1640"/>
      <c r="DMZ91" s="1640"/>
      <c r="DNA91" s="1640"/>
      <c r="DNB91" s="1640"/>
      <c r="DNC91" s="1640"/>
      <c r="DND91" s="1640"/>
      <c r="DNE91" s="1640"/>
      <c r="DNF91" s="1640"/>
      <c r="DNG91" s="1640"/>
      <c r="DNH91" s="1640"/>
      <c r="DNI91" s="1640"/>
      <c r="DNJ91" s="1640"/>
      <c r="DNK91" s="1640"/>
      <c r="DNL91" s="1640"/>
      <c r="DNM91" s="1640"/>
      <c r="DNN91" s="1640"/>
      <c r="DNO91" s="1640"/>
      <c r="DNP91" s="1640"/>
      <c r="DNQ91" s="1640"/>
      <c r="DNR91" s="1640"/>
      <c r="DNS91" s="1640"/>
      <c r="DNT91" s="1640"/>
      <c r="DNU91" s="1640"/>
      <c r="DNV91" s="1640"/>
      <c r="DNW91" s="1640"/>
      <c r="DNX91" s="1640"/>
      <c r="DNY91" s="1640"/>
      <c r="DNZ91" s="1640"/>
      <c r="DOA91" s="1640"/>
      <c r="DOB91" s="1640"/>
      <c r="DOC91" s="1640"/>
      <c r="DOD91" s="1640"/>
      <c r="DOE91" s="1640"/>
      <c r="DOF91" s="1640"/>
      <c r="DOG91" s="1640"/>
      <c r="DOH91" s="1640"/>
      <c r="DOI91" s="1640"/>
      <c r="DOJ91" s="1640"/>
      <c r="DOK91" s="1640"/>
      <c r="DOL91" s="1640"/>
      <c r="DOM91" s="1640"/>
      <c r="DON91" s="1640"/>
      <c r="DOO91" s="1640"/>
      <c r="DOP91" s="1640"/>
      <c r="DOQ91" s="1640"/>
      <c r="DOR91" s="1640"/>
      <c r="DOS91" s="1640"/>
      <c r="DOT91" s="1640"/>
      <c r="DOU91" s="1640"/>
      <c r="DOV91" s="1640"/>
      <c r="DOW91" s="1640"/>
      <c r="DOX91" s="1640"/>
      <c r="DOY91" s="1640"/>
      <c r="DOZ91" s="1640"/>
      <c r="DPA91" s="1640"/>
      <c r="DPB91" s="1640"/>
      <c r="DPC91" s="1640"/>
      <c r="DPD91" s="1640"/>
      <c r="DPE91" s="1640"/>
      <c r="DPF91" s="1640"/>
      <c r="DPG91" s="1640"/>
      <c r="DPH91" s="1640"/>
      <c r="DPI91" s="1640"/>
      <c r="DPJ91" s="1640"/>
      <c r="DPK91" s="1640"/>
      <c r="DPL91" s="1640"/>
      <c r="DPM91" s="1640"/>
      <c r="DPN91" s="1640"/>
      <c r="DPO91" s="1640"/>
      <c r="DPP91" s="1640"/>
      <c r="DPQ91" s="1640"/>
      <c r="DPR91" s="1640"/>
      <c r="DPS91" s="1640"/>
      <c r="DPT91" s="1640"/>
      <c r="DPU91" s="1640"/>
      <c r="DPV91" s="1640"/>
      <c r="DPW91" s="1640"/>
      <c r="DPX91" s="1640"/>
      <c r="DPY91" s="1640"/>
      <c r="DPZ91" s="1640"/>
      <c r="DQA91" s="1640"/>
      <c r="DQB91" s="1640"/>
      <c r="DQC91" s="1640"/>
      <c r="DQD91" s="1640"/>
      <c r="DQE91" s="1640"/>
      <c r="DQF91" s="1640"/>
      <c r="DQG91" s="1640"/>
      <c r="DQH91" s="1640"/>
      <c r="DQI91" s="1640"/>
      <c r="DQJ91" s="1640"/>
      <c r="DQK91" s="1640"/>
      <c r="DQL91" s="1640"/>
      <c r="DQM91" s="1640"/>
      <c r="DQN91" s="1640"/>
      <c r="DQO91" s="1640"/>
      <c r="DQP91" s="1640"/>
      <c r="DQQ91" s="1640"/>
      <c r="DQR91" s="1640"/>
      <c r="DQS91" s="1640"/>
      <c r="DQT91" s="1640"/>
      <c r="DQU91" s="1640"/>
      <c r="DQV91" s="1640"/>
      <c r="DQW91" s="1640"/>
      <c r="DQX91" s="1640"/>
      <c r="DQY91" s="1640"/>
      <c r="DQZ91" s="1640"/>
      <c r="DRA91" s="1640"/>
      <c r="DRB91" s="1640"/>
      <c r="DRC91" s="1640"/>
      <c r="DRD91" s="1640"/>
      <c r="DRE91" s="1640"/>
      <c r="DRF91" s="1640"/>
      <c r="DRG91" s="1640"/>
      <c r="DRH91" s="1640"/>
      <c r="DRI91" s="1640"/>
      <c r="DRJ91" s="1640"/>
      <c r="DRK91" s="1640"/>
      <c r="DRL91" s="1640"/>
      <c r="DRM91" s="1640"/>
      <c r="DRN91" s="1640"/>
      <c r="DRO91" s="1640"/>
      <c r="DRP91" s="1640"/>
      <c r="DRQ91" s="1640"/>
      <c r="DRR91" s="1640"/>
      <c r="DRS91" s="1640"/>
      <c r="DRT91" s="1640"/>
      <c r="DRU91" s="1640"/>
      <c r="DRV91" s="1640"/>
      <c r="DRW91" s="1640"/>
      <c r="DRX91" s="1640"/>
      <c r="DRY91" s="1640"/>
      <c r="DRZ91" s="1640"/>
      <c r="DSA91" s="1640"/>
      <c r="DSB91" s="1640"/>
      <c r="DSC91" s="1640"/>
      <c r="DSD91" s="1640"/>
      <c r="DSE91" s="1640"/>
      <c r="DSF91" s="1640"/>
      <c r="DSG91" s="1640"/>
      <c r="DSH91" s="1640"/>
      <c r="DSI91" s="1640"/>
      <c r="DSJ91" s="1640"/>
      <c r="DSK91" s="1640"/>
      <c r="DSL91" s="1640"/>
      <c r="DSM91" s="1640"/>
      <c r="DSN91" s="1640"/>
      <c r="DSO91" s="1640"/>
      <c r="DSP91" s="1640"/>
      <c r="DSQ91" s="1640"/>
      <c r="DSR91" s="1640"/>
      <c r="DSS91" s="1640"/>
      <c r="DST91" s="1640"/>
      <c r="DSU91" s="1640"/>
      <c r="DSV91" s="1640"/>
      <c r="DSW91" s="1640"/>
      <c r="DSX91" s="1640"/>
      <c r="DSY91" s="1640"/>
      <c r="DSZ91" s="1640"/>
      <c r="DTA91" s="1640"/>
      <c r="DTB91" s="1640"/>
      <c r="DTC91" s="1640"/>
      <c r="DTD91" s="1640"/>
      <c r="DTE91" s="1640"/>
      <c r="DTF91" s="1640"/>
      <c r="DTG91" s="1640"/>
      <c r="DTH91" s="1640"/>
      <c r="DTI91" s="1640"/>
      <c r="DTJ91" s="1640"/>
      <c r="DTK91" s="1640"/>
      <c r="DTL91" s="1640"/>
      <c r="DTM91" s="1640"/>
      <c r="DTN91" s="1640"/>
      <c r="DTO91" s="1640"/>
      <c r="DTP91" s="1640"/>
      <c r="DTQ91" s="1640"/>
      <c r="DTR91" s="1640"/>
      <c r="DTS91" s="1640"/>
      <c r="DTT91" s="1640"/>
      <c r="DTU91" s="1640"/>
      <c r="DTV91" s="1640"/>
      <c r="DTW91" s="1640"/>
      <c r="DTX91" s="1640"/>
      <c r="DTY91" s="1640"/>
      <c r="DTZ91" s="1640"/>
      <c r="DUA91" s="1640"/>
      <c r="DUB91" s="1640"/>
      <c r="DUC91" s="1640"/>
      <c r="DUD91" s="1640"/>
      <c r="DUE91" s="1640"/>
      <c r="DUF91" s="1640"/>
      <c r="DUG91" s="1640"/>
      <c r="DUH91" s="1640"/>
      <c r="DUI91" s="1640"/>
      <c r="DUJ91" s="1640"/>
      <c r="DUK91" s="1640"/>
      <c r="DUL91" s="1640"/>
      <c r="DUM91" s="1640"/>
      <c r="DUN91" s="1640"/>
      <c r="DUO91" s="1640"/>
      <c r="DUP91" s="1640"/>
      <c r="DUQ91" s="1640"/>
      <c r="DUR91" s="1640"/>
      <c r="DUS91" s="1640"/>
      <c r="DUT91" s="1640"/>
      <c r="DUU91" s="1640"/>
      <c r="DUV91" s="1640"/>
      <c r="DUW91" s="1640"/>
      <c r="DUX91" s="1640"/>
      <c r="DUY91" s="1640"/>
      <c r="DUZ91" s="1640"/>
      <c r="DVA91" s="1640"/>
      <c r="DVB91" s="1640"/>
      <c r="DVC91" s="1640"/>
      <c r="DVD91" s="1640"/>
      <c r="DVE91" s="1640"/>
      <c r="DVF91" s="1640"/>
      <c r="DVG91" s="1640"/>
      <c r="DVH91" s="1640"/>
      <c r="DVI91" s="1640"/>
      <c r="DVJ91" s="1640"/>
      <c r="DVK91" s="1640"/>
      <c r="DVL91" s="1640"/>
      <c r="DVM91" s="1640"/>
      <c r="DVN91" s="1640"/>
      <c r="DVO91" s="1640"/>
      <c r="DVP91" s="1640"/>
      <c r="DVQ91" s="1640"/>
      <c r="DVR91" s="1640"/>
      <c r="DVS91" s="1640"/>
      <c r="DVT91" s="1640"/>
      <c r="DVU91" s="1640"/>
      <c r="DVV91" s="1640"/>
      <c r="DVW91" s="1640"/>
      <c r="DVX91" s="1640"/>
      <c r="DVY91" s="1640"/>
      <c r="DVZ91" s="1640"/>
      <c r="DWA91" s="1640"/>
      <c r="DWB91" s="1640"/>
      <c r="DWC91" s="1640"/>
      <c r="DWD91" s="1640"/>
      <c r="DWE91" s="1640"/>
      <c r="DWF91" s="1640"/>
      <c r="DWG91" s="1640"/>
      <c r="DWH91" s="1640"/>
      <c r="DWI91" s="1640"/>
      <c r="DWJ91" s="1640"/>
      <c r="DWK91" s="1640"/>
      <c r="DWL91" s="1640"/>
      <c r="DWM91" s="1640"/>
      <c r="DWN91" s="1640"/>
      <c r="DWO91" s="1640"/>
      <c r="DWP91" s="1640"/>
      <c r="DWQ91" s="1640"/>
      <c r="DWR91" s="1640"/>
      <c r="DWS91" s="1640"/>
      <c r="DWT91" s="1640"/>
      <c r="DWU91" s="1640"/>
      <c r="DWV91" s="1640"/>
      <c r="DWW91" s="1640"/>
      <c r="DWX91" s="1640"/>
      <c r="DWY91" s="1640"/>
      <c r="DWZ91" s="1640"/>
      <c r="DXA91" s="1640"/>
      <c r="DXB91" s="1640"/>
      <c r="DXC91" s="1640"/>
      <c r="DXD91" s="1640"/>
      <c r="DXE91" s="1640"/>
      <c r="DXF91" s="1640"/>
      <c r="DXG91" s="1640"/>
      <c r="DXH91" s="1640"/>
      <c r="DXI91" s="1640"/>
      <c r="DXJ91" s="1640"/>
      <c r="DXK91" s="1640"/>
      <c r="DXL91" s="1640"/>
      <c r="DXM91" s="1640"/>
      <c r="DXN91" s="1640"/>
      <c r="DXO91" s="1640"/>
      <c r="DXP91" s="1640"/>
      <c r="DXQ91" s="1640"/>
      <c r="DXR91" s="1640"/>
      <c r="DXS91" s="1640"/>
      <c r="DXT91" s="1640"/>
      <c r="DXU91" s="1640"/>
      <c r="DXV91" s="1640"/>
      <c r="DXW91" s="1640"/>
      <c r="DXX91" s="1640"/>
      <c r="DXY91" s="1640"/>
      <c r="DXZ91" s="1640"/>
      <c r="DYA91" s="1640"/>
      <c r="DYB91" s="1640"/>
      <c r="DYC91" s="1640"/>
      <c r="DYD91" s="1640"/>
      <c r="DYE91" s="1640"/>
      <c r="DYF91" s="1640"/>
      <c r="DYG91" s="1640"/>
      <c r="DYH91" s="1640"/>
      <c r="DYI91" s="1640"/>
      <c r="DYJ91" s="1640"/>
      <c r="DYK91" s="1640"/>
      <c r="DYL91" s="1640"/>
      <c r="DYM91" s="1640"/>
      <c r="DYN91" s="1640"/>
      <c r="DYO91" s="1640"/>
      <c r="DYP91" s="1640"/>
      <c r="DYQ91" s="1640"/>
      <c r="DYR91" s="1640"/>
      <c r="DYS91" s="1640"/>
      <c r="DYT91" s="1640"/>
      <c r="DYU91" s="1640"/>
      <c r="DYV91" s="1640"/>
      <c r="DYW91" s="1640"/>
      <c r="DYX91" s="1640"/>
      <c r="DYY91" s="1640"/>
      <c r="DYZ91" s="1640"/>
      <c r="DZA91" s="1640"/>
      <c r="DZB91" s="1640"/>
      <c r="DZC91" s="1640"/>
      <c r="DZD91" s="1640"/>
      <c r="DZE91" s="1640"/>
      <c r="DZF91" s="1640"/>
      <c r="DZG91" s="1640"/>
      <c r="DZH91" s="1640"/>
      <c r="DZI91" s="1640"/>
      <c r="DZJ91" s="1640"/>
      <c r="DZK91" s="1640"/>
      <c r="DZL91" s="1640"/>
      <c r="DZM91" s="1640"/>
      <c r="DZN91" s="1640"/>
      <c r="DZO91" s="1640"/>
      <c r="DZP91" s="1640"/>
      <c r="DZQ91" s="1640"/>
      <c r="DZR91" s="1640"/>
      <c r="DZS91" s="1640"/>
      <c r="DZT91" s="1640"/>
      <c r="DZU91" s="1640"/>
      <c r="DZV91" s="1640"/>
      <c r="DZW91" s="1640"/>
      <c r="DZX91" s="1640"/>
      <c r="DZY91" s="1640"/>
      <c r="DZZ91" s="1640"/>
      <c r="EAA91" s="1640"/>
      <c r="EAB91" s="1640"/>
      <c r="EAC91" s="1640"/>
      <c r="EAD91" s="1640"/>
      <c r="EAE91" s="1640"/>
      <c r="EAF91" s="1640"/>
      <c r="EAG91" s="1640"/>
      <c r="EAH91" s="1640"/>
      <c r="EAI91" s="1640"/>
      <c r="EAJ91" s="1640"/>
      <c r="EAK91" s="1640"/>
      <c r="EAL91" s="1640"/>
      <c r="EAM91" s="1640"/>
      <c r="EAN91" s="1640"/>
      <c r="EAO91" s="1640"/>
      <c r="EAP91" s="1640"/>
      <c r="EAQ91" s="1640"/>
      <c r="EAR91" s="1640"/>
      <c r="EAS91" s="1640"/>
      <c r="EAT91" s="1640"/>
      <c r="EAU91" s="1640"/>
      <c r="EAV91" s="1640"/>
      <c r="EAW91" s="1640"/>
      <c r="EAX91" s="1640"/>
      <c r="EAY91" s="1640"/>
      <c r="EAZ91" s="1640"/>
      <c r="EBA91" s="1640"/>
      <c r="EBB91" s="1640"/>
      <c r="EBC91" s="1640"/>
      <c r="EBD91" s="1640"/>
      <c r="EBE91" s="1640"/>
      <c r="EBF91" s="1640"/>
      <c r="EBG91" s="1640"/>
      <c r="EBH91" s="1640"/>
      <c r="EBI91" s="1640"/>
      <c r="EBJ91" s="1640"/>
      <c r="EBK91" s="1640"/>
      <c r="EBL91" s="1640"/>
      <c r="EBM91" s="1640"/>
      <c r="EBN91" s="1640"/>
      <c r="EBO91" s="1640"/>
      <c r="EBP91" s="1640"/>
      <c r="EBQ91" s="1640"/>
      <c r="EBR91" s="1640"/>
      <c r="EBS91" s="1640"/>
      <c r="EBT91" s="1640"/>
      <c r="EBU91" s="1640"/>
      <c r="EBV91" s="1640"/>
      <c r="EBW91" s="1640"/>
      <c r="EBX91" s="1640"/>
      <c r="EBY91" s="1640"/>
      <c r="EBZ91" s="1640"/>
      <c r="ECA91" s="1640"/>
      <c r="ECB91" s="1640"/>
      <c r="ECC91" s="1640"/>
      <c r="ECD91" s="1640"/>
      <c r="ECE91" s="1640"/>
      <c r="ECF91" s="1640"/>
      <c r="ECG91" s="1640"/>
      <c r="ECH91" s="1640"/>
      <c r="ECI91" s="1640"/>
      <c r="ECJ91" s="1640"/>
      <c r="ECK91" s="1640"/>
      <c r="ECL91" s="1640"/>
      <c r="ECM91" s="1640"/>
      <c r="ECN91" s="1640"/>
      <c r="ECO91" s="1640"/>
      <c r="ECP91" s="1640"/>
      <c r="ECQ91" s="1640"/>
      <c r="ECR91" s="1640"/>
      <c r="ECS91" s="1640"/>
      <c r="ECT91" s="1640"/>
      <c r="ECU91" s="1640"/>
      <c r="ECV91" s="1640"/>
      <c r="ECW91" s="1640"/>
      <c r="ECX91" s="1640"/>
      <c r="ECY91" s="1640"/>
      <c r="ECZ91" s="1640"/>
      <c r="EDA91" s="1640"/>
      <c r="EDB91" s="1640"/>
      <c r="EDC91" s="1640"/>
      <c r="EDD91" s="1640"/>
      <c r="EDE91" s="1640"/>
      <c r="EDF91" s="1640"/>
      <c r="EDG91" s="1640"/>
      <c r="EDH91" s="1640"/>
      <c r="EDI91" s="1640"/>
      <c r="EDJ91" s="1640"/>
      <c r="EDK91" s="1640"/>
      <c r="EDL91" s="1640"/>
      <c r="EDM91" s="1640"/>
      <c r="EDN91" s="1640"/>
      <c r="EDO91" s="1640"/>
      <c r="EDP91" s="1640"/>
      <c r="EDQ91" s="1640"/>
      <c r="EDR91" s="1640"/>
      <c r="EDS91" s="1640"/>
      <c r="EDT91" s="1640"/>
      <c r="EDU91" s="1640"/>
      <c r="EDV91" s="1640"/>
      <c r="EDW91" s="1640"/>
      <c r="EDX91" s="1640"/>
      <c r="EDY91" s="1640"/>
      <c r="EDZ91" s="1640"/>
      <c r="EEA91" s="1640"/>
      <c r="EEB91" s="1640"/>
      <c r="EEC91" s="1640"/>
      <c r="EED91" s="1640"/>
      <c r="EEE91" s="1640"/>
      <c r="EEF91" s="1640"/>
      <c r="EEG91" s="1640"/>
      <c r="EEH91" s="1640"/>
      <c r="EEI91" s="1640"/>
      <c r="EEJ91" s="1640"/>
      <c r="EEK91" s="1640"/>
      <c r="EEL91" s="1640"/>
      <c r="EEM91" s="1640"/>
      <c r="EEN91" s="1640"/>
      <c r="EEO91" s="1640"/>
      <c r="EEP91" s="1640"/>
      <c r="EEQ91" s="1640"/>
      <c r="EER91" s="1640"/>
      <c r="EES91" s="1640"/>
      <c r="EET91" s="1640"/>
      <c r="EEU91" s="1640"/>
      <c r="EEV91" s="1640"/>
      <c r="EEW91" s="1640"/>
      <c r="EEX91" s="1640"/>
      <c r="EEY91" s="1640"/>
      <c r="EEZ91" s="1640"/>
      <c r="EFA91" s="1640"/>
      <c r="EFB91" s="1640"/>
      <c r="EFC91" s="1640"/>
      <c r="EFD91" s="1640"/>
      <c r="EFE91" s="1640"/>
      <c r="EFF91" s="1640"/>
      <c r="EFG91" s="1640"/>
      <c r="EFH91" s="1640"/>
      <c r="EFI91" s="1640"/>
      <c r="EFJ91" s="1640"/>
      <c r="EFK91" s="1640"/>
      <c r="EFL91" s="1640"/>
      <c r="EFM91" s="1640"/>
      <c r="EFN91" s="1640"/>
      <c r="EFO91" s="1640"/>
      <c r="EFP91" s="1640"/>
      <c r="EFQ91" s="1640"/>
      <c r="EFR91" s="1640"/>
      <c r="EFS91" s="1640"/>
      <c r="EFT91" s="1640"/>
      <c r="EFU91" s="1640"/>
      <c r="EFV91" s="1640"/>
      <c r="EFW91" s="1640"/>
      <c r="EFX91" s="1640"/>
      <c r="EFY91" s="1640"/>
      <c r="EFZ91" s="1640"/>
      <c r="EGA91" s="1640"/>
      <c r="EGB91" s="1640"/>
      <c r="EGC91" s="1640"/>
      <c r="EGD91" s="1640"/>
      <c r="EGE91" s="1640"/>
      <c r="EGF91" s="1640"/>
      <c r="EGG91" s="1640"/>
      <c r="EGH91" s="1640"/>
      <c r="EGI91" s="1640"/>
      <c r="EGJ91" s="1640"/>
      <c r="EGK91" s="1640"/>
      <c r="EGL91" s="1640"/>
      <c r="EGM91" s="1640"/>
      <c r="EGN91" s="1640"/>
      <c r="EGO91" s="1640"/>
      <c r="EGP91" s="1640"/>
      <c r="EGQ91" s="1640"/>
      <c r="EGR91" s="1640"/>
      <c r="EGS91" s="1640"/>
      <c r="EGT91" s="1640"/>
      <c r="EGU91" s="1640"/>
      <c r="EGV91" s="1640"/>
      <c r="EGW91" s="1640"/>
      <c r="EGX91" s="1640"/>
      <c r="EGY91" s="1640"/>
      <c r="EGZ91" s="1640"/>
      <c r="EHA91" s="1640"/>
      <c r="EHB91" s="1640"/>
      <c r="EHC91" s="1640"/>
      <c r="EHD91" s="1640"/>
      <c r="EHE91" s="1640"/>
      <c r="EHF91" s="1640"/>
      <c r="EHG91" s="1640"/>
      <c r="EHH91" s="1640"/>
      <c r="EHI91" s="1640"/>
      <c r="EHJ91" s="1640"/>
      <c r="EHK91" s="1640"/>
      <c r="EHL91" s="1640"/>
      <c r="EHM91" s="1640"/>
      <c r="EHN91" s="1640"/>
      <c r="EHO91" s="1640"/>
      <c r="EHP91" s="1640"/>
      <c r="EHQ91" s="1640"/>
      <c r="EHR91" s="1640"/>
      <c r="EHS91" s="1640"/>
      <c r="EHT91" s="1640"/>
      <c r="EHU91" s="1640"/>
      <c r="EHV91" s="1640"/>
      <c r="EHW91" s="1640"/>
      <c r="EHX91" s="1640"/>
      <c r="EHY91" s="1640"/>
      <c r="EHZ91" s="1640"/>
      <c r="EIA91" s="1640"/>
      <c r="EIB91" s="1640"/>
      <c r="EIC91" s="1640"/>
      <c r="EID91" s="1640"/>
      <c r="EIE91" s="1640"/>
      <c r="EIF91" s="1640"/>
      <c r="EIG91" s="1640"/>
      <c r="EIH91" s="1640"/>
      <c r="EII91" s="1640"/>
      <c r="EIJ91" s="1640"/>
      <c r="EIK91" s="1640"/>
      <c r="EIL91" s="1640"/>
      <c r="EIM91" s="1640"/>
      <c r="EIN91" s="1640"/>
      <c r="EIO91" s="1640"/>
      <c r="EIP91" s="1640"/>
      <c r="EIQ91" s="1640"/>
      <c r="EIR91" s="1640"/>
      <c r="EIS91" s="1640"/>
      <c r="EIT91" s="1640"/>
      <c r="EIU91" s="1640"/>
      <c r="EIV91" s="1640"/>
      <c r="EIW91" s="1640"/>
      <c r="EIX91" s="1640"/>
      <c r="EIY91" s="1640"/>
      <c r="EIZ91" s="1640"/>
      <c r="EJA91" s="1640"/>
      <c r="EJB91" s="1640"/>
      <c r="EJC91" s="1640"/>
      <c r="EJD91" s="1640"/>
      <c r="EJE91" s="1640"/>
      <c r="EJF91" s="1640"/>
      <c r="EJG91" s="1640"/>
      <c r="EJH91" s="1640"/>
      <c r="EJI91" s="1640"/>
      <c r="EJJ91" s="1640"/>
      <c r="EJK91" s="1640"/>
      <c r="EJL91" s="1640"/>
      <c r="EJM91" s="1640"/>
      <c r="EJN91" s="1640"/>
      <c r="EJO91" s="1640"/>
      <c r="EJP91" s="1640"/>
      <c r="EJQ91" s="1640"/>
      <c r="EJR91" s="1640"/>
      <c r="EJS91" s="1640"/>
      <c r="EJT91" s="1640"/>
      <c r="EJU91" s="1640"/>
      <c r="EJV91" s="1640"/>
      <c r="EJW91" s="1640"/>
      <c r="EJX91" s="1640"/>
      <c r="EJY91" s="1640"/>
      <c r="EJZ91" s="1640"/>
      <c r="EKA91" s="1640"/>
      <c r="EKB91" s="1640"/>
      <c r="EKC91" s="1640"/>
      <c r="EKD91" s="1640"/>
      <c r="EKE91" s="1640"/>
      <c r="EKF91" s="1640"/>
      <c r="EKG91" s="1640"/>
      <c r="EKH91" s="1640"/>
      <c r="EKI91" s="1640"/>
      <c r="EKJ91" s="1640"/>
      <c r="EKK91" s="1640"/>
      <c r="EKL91" s="1640"/>
      <c r="EKM91" s="1640"/>
      <c r="EKN91" s="1640"/>
      <c r="EKO91" s="1640"/>
      <c r="EKP91" s="1640"/>
      <c r="EKQ91" s="1640"/>
      <c r="EKR91" s="1640"/>
      <c r="EKS91" s="1640"/>
      <c r="EKT91" s="1640"/>
      <c r="EKU91" s="1640"/>
      <c r="EKV91" s="1640"/>
      <c r="EKW91" s="1640"/>
      <c r="EKX91" s="1640"/>
      <c r="EKY91" s="1640"/>
      <c r="EKZ91" s="1640"/>
      <c r="ELA91" s="1640"/>
      <c r="ELB91" s="1640"/>
      <c r="ELC91" s="1640"/>
      <c r="ELD91" s="1640"/>
      <c r="ELE91" s="1640"/>
      <c r="ELF91" s="1640"/>
      <c r="ELG91" s="1640"/>
      <c r="ELH91" s="1640"/>
      <c r="ELI91" s="1640"/>
      <c r="ELJ91" s="1640"/>
      <c r="ELK91" s="1640"/>
      <c r="ELL91" s="1640"/>
      <c r="ELM91" s="1640"/>
      <c r="ELN91" s="1640"/>
      <c r="ELO91" s="1640"/>
      <c r="ELP91" s="1640"/>
      <c r="ELQ91" s="1640"/>
      <c r="ELR91" s="1640"/>
      <c r="ELS91" s="1640"/>
      <c r="ELT91" s="1640"/>
      <c r="ELU91" s="1640"/>
      <c r="ELV91" s="1640"/>
      <c r="ELW91" s="1640"/>
      <c r="ELX91" s="1640"/>
      <c r="ELY91" s="1640"/>
      <c r="ELZ91" s="1640"/>
      <c r="EMA91" s="1640"/>
      <c r="EMB91" s="1640"/>
      <c r="EMC91" s="1640"/>
      <c r="EMD91" s="1640"/>
      <c r="EME91" s="1640"/>
      <c r="EMF91" s="1640"/>
      <c r="EMG91" s="1640"/>
      <c r="EMH91" s="1640"/>
      <c r="EMI91" s="1640"/>
      <c r="EMJ91" s="1640"/>
      <c r="EMK91" s="1640"/>
      <c r="EML91" s="1640"/>
      <c r="EMM91" s="1640"/>
      <c r="EMN91" s="1640"/>
      <c r="EMO91" s="1640"/>
      <c r="EMP91" s="1640"/>
      <c r="EMQ91" s="1640"/>
      <c r="EMR91" s="1640"/>
      <c r="EMS91" s="1640"/>
      <c r="EMT91" s="1640"/>
      <c r="EMU91" s="1640"/>
      <c r="EMV91" s="1640"/>
      <c r="EMW91" s="1640"/>
      <c r="EMX91" s="1640"/>
      <c r="EMY91" s="1640"/>
      <c r="EMZ91" s="1640"/>
      <c r="ENA91" s="1640"/>
      <c r="ENB91" s="1640"/>
      <c r="ENC91" s="1640"/>
      <c r="END91" s="1640"/>
      <c r="ENE91" s="1640"/>
      <c r="ENF91" s="1640"/>
      <c r="ENG91" s="1640"/>
      <c r="ENH91" s="1640"/>
      <c r="ENI91" s="1640"/>
      <c r="ENJ91" s="1640"/>
      <c r="ENK91" s="1640"/>
      <c r="ENL91" s="1640"/>
      <c r="ENM91" s="1640"/>
      <c r="ENN91" s="1640"/>
      <c r="ENO91" s="1640"/>
      <c r="ENP91" s="1640"/>
      <c r="ENQ91" s="1640"/>
      <c r="ENR91" s="1640"/>
      <c r="ENS91" s="1640"/>
      <c r="ENT91" s="1640"/>
      <c r="ENU91" s="1640"/>
      <c r="ENV91" s="1640"/>
      <c r="ENW91" s="1640"/>
      <c r="ENX91" s="1640"/>
      <c r="ENY91" s="1640"/>
      <c r="ENZ91" s="1640"/>
      <c r="EOA91" s="1640"/>
      <c r="EOB91" s="1640"/>
      <c r="EOC91" s="1640"/>
      <c r="EOD91" s="1640"/>
      <c r="EOE91" s="1640"/>
      <c r="EOF91" s="1640"/>
      <c r="EOG91" s="1640"/>
      <c r="EOH91" s="1640"/>
      <c r="EOI91" s="1640"/>
      <c r="EOJ91" s="1640"/>
      <c r="EOK91" s="1640"/>
      <c r="EOL91" s="1640"/>
      <c r="EOM91" s="1640"/>
      <c r="EON91" s="1640"/>
      <c r="EOO91" s="1640"/>
      <c r="EOP91" s="1640"/>
      <c r="EOQ91" s="1640"/>
      <c r="EOR91" s="1640"/>
      <c r="EOS91" s="1640"/>
      <c r="EOT91" s="1640"/>
      <c r="EOU91" s="1640"/>
      <c r="EOV91" s="1640"/>
      <c r="EOW91" s="1640"/>
      <c r="EOX91" s="1640"/>
      <c r="EOY91" s="1640"/>
      <c r="EOZ91" s="1640"/>
      <c r="EPA91" s="1640"/>
      <c r="EPB91" s="1640"/>
      <c r="EPC91" s="1640"/>
      <c r="EPD91" s="1640"/>
      <c r="EPE91" s="1640"/>
      <c r="EPF91" s="1640"/>
      <c r="EPG91" s="1640"/>
      <c r="EPH91" s="1640"/>
      <c r="EPI91" s="1640"/>
      <c r="EPJ91" s="1640"/>
      <c r="EPK91" s="1640"/>
      <c r="EPL91" s="1640"/>
      <c r="EPM91" s="1640"/>
      <c r="EPN91" s="1640"/>
      <c r="EPO91" s="1640"/>
      <c r="EPP91" s="1640"/>
      <c r="EPQ91" s="1640"/>
      <c r="EPR91" s="1640"/>
      <c r="EPS91" s="1640"/>
      <c r="EPT91" s="1640"/>
      <c r="EPU91" s="1640"/>
      <c r="EPV91" s="1640"/>
      <c r="EPW91" s="1640"/>
      <c r="EPX91" s="1640"/>
      <c r="EPY91" s="1640"/>
      <c r="EPZ91" s="1640"/>
      <c r="EQA91" s="1640"/>
      <c r="EQB91" s="1640"/>
      <c r="EQC91" s="1640"/>
      <c r="EQD91" s="1640"/>
      <c r="EQE91" s="1640"/>
      <c r="EQF91" s="1640"/>
      <c r="EQG91" s="1640"/>
      <c r="EQH91" s="1640"/>
      <c r="EQI91" s="1640"/>
      <c r="EQJ91" s="1640"/>
      <c r="EQK91" s="1640"/>
      <c r="EQL91" s="1640"/>
      <c r="EQM91" s="1640"/>
      <c r="EQN91" s="1640"/>
      <c r="EQO91" s="1640"/>
      <c r="EQP91" s="1640"/>
      <c r="EQQ91" s="1640"/>
      <c r="EQR91" s="1640"/>
      <c r="EQS91" s="1640"/>
      <c r="EQT91" s="1640"/>
      <c r="EQU91" s="1640"/>
      <c r="EQV91" s="1640"/>
      <c r="EQW91" s="1640"/>
      <c r="EQX91" s="1640"/>
      <c r="EQY91" s="1640"/>
      <c r="EQZ91" s="1640"/>
      <c r="ERA91" s="1640"/>
      <c r="ERB91" s="1640"/>
      <c r="ERC91" s="1640"/>
      <c r="ERD91" s="1640"/>
      <c r="ERE91" s="1640"/>
      <c r="ERF91" s="1640"/>
      <c r="ERG91" s="1640"/>
      <c r="ERH91" s="1640"/>
      <c r="ERI91" s="1640"/>
      <c r="ERJ91" s="1640"/>
      <c r="ERK91" s="1640"/>
      <c r="ERL91" s="1640"/>
      <c r="ERM91" s="1640"/>
      <c r="ERN91" s="1640"/>
      <c r="ERO91" s="1640"/>
      <c r="ERP91" s="1640"/>
      <c r="ERQ91" s="1640"/>
      <c r="ERR91" s="1640"/>
      <c r="ERS91" s="1640"/>
      <c r="ERT91" s="1640"/>
      <c r="ERU91" s="1640"/>
      <c r="ERV91" s="1640"/>
      <c r="ERW91" s="1640"/>
      <c r="ERX91" s="1640"/>
      <c r="ERY91" s="1640"/>
      <c r="ERZ91" s="1640"/>
      <c r="ESA91" s="1640"/>
      <c r="ESB91" s="1640"/>
      <c r="ESC91" s="1640"/>
      <c r="ESD91" s="1640"/>
      <c r="ESE91" s="1640"/>
      <c r="ESF91" s="1640"/>
      <c r="ESG91" s="1640"/>
      <c r="ESH91" s="1640"/>
      <c r="ESI91" s="1640"/>
      <c r="ESJ91" s="1640"/>
      <c r="ESK91" s="1640"/>
      <c r="ESL91" s="1640"/>
      <c r="ESM91" s="1640"/>
      <c r="ESN91" s="1640"/>
      <c r="ESO91" s="1640"/>
      <c r="ESP91" s="1640"/>
      <c r="ESQ91" s="1640"/>
      <c r="ESR91" s="1640"/>
      <c r="ESS91" s="1640"/>
      <c r="EST91" s="1640"/>
      <c r="ESU91" s="1640"/>
      <c r="ESV91" s="1640"/>
      <c r="ESW91" s="1640"/>
      <c r="ESX91" s="1640"/>
      <c r="ESY91" s="1640"/>
      <c r="ESZ91" s="1640"/>
      <c r="ETA91" s="1640"/>
      <c r="ETB91" s="1640"/>
      <c r="ETC91" s="1640"/>
      <c r="ETD91" s="1640"/>
      <c r="ETE91" s="1640"/>
      <c r="ETF91" s="1640"/>
      <c r="ETG91" s="1640"/>
      <c r="ETH91" s="1640"/>
      <c r="ETI91" s="1640"/>
      <c r="ETJ91" s="1640"/>
      <c r="ETK91" s="1640"/>
      <c r="ETL91" s="1640"/>
      <c r="ETM91" s="1640"/>
      <c r="ETN91" s="1640"/>
      <c r="ETO91" s="1640"/>
      <c r="ETP91" s="1640"/>
      <c r="ETQ91" s="1640"/>
      <c r="ETR91" s="1640"/>
      <c r="ETS91" s="1640"/>
      <c r="ETT91" s="1640"/>
      <c r="ETU91" s="1640"/>
      <c r="ETV91" s="1640"/>
      <c r="ETW91" s="1640"/>
      <c r="ETX91" s="1640"/>
      <c r="ETY91" s="1640"/>
      <c r="ETZ91" s="1640"/>
      <c r="EUA91" s="1640"/>
      <c r="EUB91" s="1640"/>
      <c r="EUC91" s="1640"/>
      <c r="EUD91" s="1640"/>
      <c r="EUE91" s="1640"/>
      <c r="EUF91" s="1640"/>
      <c r="EUG91" s="1640"/>
      <c r="EUH91" s="1640"/>
      <c r="EUI91" s="1640"/>
      <c r="EUJ91" s="1640"/>
      <c r="EUK91" s="1640"/>
      <c r="EUL91" s="1640"/>
      <c r="EUM91" s="1640"/>
      <c r="EUN91" s="1640"/>
      <c r="EUO91" s="1640"/>
      <c r="EUP91" s="1640"/>
      <c r="EUQ91" s="1640"/>
      <c r="EUR91" s="1640"/>
      <c r="EUS91" s="1640"/>
      <c r="EUT91" s="1640"/>
      <c r="EUU91" s="1640"/>
      <c r="EUV91" s="1640"/>
      <c r="EUW91" s="1640"/>
      <c r="EUX91" s="1640"/>
      <c r="EUY91" s="1640"/>
      <c r="EUZ91" s="1640"/>
      <c r="EVA91" s="1640"/>
      <c r="EVB91" s="1640"/>
      <c r="EVC91" s="1640"/>
      <c r="EVD91" s="1640"/>
      <c r="EVE91" s="1640"/>
      <c r="EVF91" s="1640"/>
      <c r="EVG91" s="1640"/>
      <c r="EVH91" s="1640"/>
      <c r="EVI91" s="1640"/>
      <c r="EVJ91" s="1640"/>
      <c r="EVK91" s="1640"/>
      <c r="EVL91" s="1640"/>
      <c r="EVM91" s="1640"/>
      <c r="EVN91" s="1640"/>
      <c r="EVO91" s="1640"/>
      <c r="EVP91" s="1640"/>
      <c r="EVQ91" s="1640"/>
      <c r="EVR91" s="1640"/>
      <c r="EVS91" s="1640"/>
      <c r="EVT91" s="1640"/>
      <c r="EVU91" s="1640"/>
      <c r="EVV91" s="1640"/>
      <c r="EVW91" s="1640"/>
      <c r="EVX91" s="1640"/>
      <c r="EVY91" s="1640"/>
      <c r="EVZ91" s="1640"/>
      <c r="EWA91" s="1640"/>
      <c r="EWB91" s="1640"/>
      <c r="EWC91" s="1640"/>
      <c r="EWD91" s="1640"/>
      <c r="EWE91" s="1640"/>
      <c r="EWF91" s="1640"/>
      <c r="EWG91" s="1640"/>
      <c r="EWH91" s="1640"/>
      <c r="EWI91" s="1640"/>
      <c r="EWJ91" s="1640"/>
      <c r="EWK91" s="1640"/>
      <c r="EWL91" s="1640"/>
      <c r="EWM91" s="1640"/>
      <c r="EWN91" s="1640"/>
      <c r="EWO91" s="1640"/>
      <c r="EWP91" s="1640"/>
      <c r="EWQ91" s="1640"/>
      <c r="EWR91" s="1640"/>
      <c r="EWS91" s="1640"/>
      <c r="EWT91" s="1640"/>
      <c r="EWU91" s="1640"/>
      <c r="EWV91" s="1640"/>
      <c r="EWW91" s="1640"/>
      <c r="EWX91" s="1640"/>
      <c r="EWY91" s="1640"/>
      <c r="EWZ91" s="1640"/>
      <c r="EXA91" s="1640"/>
      <c r="EXB91" s="1640"/>
      <c r="EXC91" s="1640"/>
      <c r="EXD91" s="1640"/>
      <c r="EXE91" s="1640"/>
      <c r="EXF91" s="1640"/>
      <c r="EXG91" s="1640"/>
      <c r="EXH91" s="1640"/>
      <c r="EXI91" s="1640"/>
      <c r="EXJ91" s="1640"/>
      <c r="EXK91" s="1640"/>
      <c r="EXL91" s="1640"/>
      <c r="EXM91" s="1640"/>
      <c r="EXN91" s="1640"/>
      <c r="EXO91" s="1640"/>
      <c r="EXP91" s="1640"/>
      <c r="EXQ91" s="1640"/>
      <c r="EXR91" s="1640"/>
      <c r="EXS91" s="1640"/>
      <c r="EXT91" s="1640"/>
      <c r="EXU91" s="1640"/>
      <c r="EXV91" s="1640"/>
      <c r="EXW91" s="1640"/>
      <c r="EXX91" s="1640"/>
      <c r="EXY91" s="1640"/>
      <c r="EXZ91" s="1640"/>
      <c r="EYA91" s="1640"/>
      <c r="EYB91" s="1640"/>
      <c r="EYC91" s="1640"/>
      <c r="EYD91" s="1640"/>
      <c r="EYE91" s="1640"/>
      <c r="EYF91" s="1640"/>
      <c r="EYG91" s="1640"/>
      <c r="EYH91" s="1640"/>
      <c r="EYI91" s="1640"/>
      <c r="EYJ91" s="1640"/>
      <c r="EYK91" s="1640"/>
      <c r="EYL91" s="1640"/>
      <c r="EYM91" s="1640"/>
      <c r="EYN91" s="1640"/>
      <c r="EYO91" s="1640"/>
      <c r="EYP91" s="1640"/>
      <c r="EYQ91" s="1640"/>
      <c r="EYR91" s="1640"/>
      <c r="EYS91" s="1640"/>
      <c r="EYT91" s="1640"/>
      <c r="EYU91" s="1640"/>
      <c r="EYV91" s="1640"/>
      <c r="EYW91" s="1640"/>
      <c r="EYX91" s="1640"/>
      <c r="EYY91" s="1640"/>
      <c r="EYZ91" s="1640"/>
      <c r="EZA91" s="1640"/>
      <c r="EZB91" s="1640"/>
      <c r="EZC91" s="1640"/>
      <c r="EZD91" s="1640"/>
      <c r="EZE91" s="1640"/>
      <c r="EZF91" s="1640"/>
      <c r="EZG91" s="1640"/>
      <c r="EZH91" s="1640"/>
      <c r="EZI91" s="1640"/>
      <c r="EZJ91" s="1640"/>
      <c r="EZK91" s="1640"/>
      <c r="EZL91" s="1640"/>
      <c r="EZM91" s="1640"/>
      <c r="EZN91" s="1640"/>
      <c r="EZO91" s="1640"/>
      <c r="EZP91" s="1640"/>
      <c r="EZQ91" s="1640"/>
      <c r="EZR91" s="1640"/>
      <c r="EZS91" s="1640"/>
      <c r="EZT91" s="1640"/>
      <c r="EZU91" s="1640"/>
      <c r="EZV91" s="1640"/>
      <c r="EZW91" s="1640"/>
      <c r="EZX91" s="1640"/>
      <c r="EZY91" s="1640"/>
      <c r="EZZ91" s="1640"/>
      <c r="FAA91" s="1640"/>
      <c r="FAB91" s="1640"/>
      <c r="FAC91" s="1640"/>
      <c r="FAD91" s="1640"/>
      <c r="FAE91" s="1640"/>
      <c r="FAF91" s="1640"/>
      <c r="FAG91" s="1640"/>
      <c r="FAH91" s="1640"/>
      <c r="FAI91" s="1640"/>
      <c r="FAJ91" s="1640"/>
      <c r="FAK91" s="1640"/>
      <c r="FAL91" s="1640"/>
      <c r="FAM91" s="1640"/>
      <c r="FAN91" s="1640"/>
      <c r="FAO91" s="1640"/>
      <c r="FAP91" s="1640"/>
      <c r="FAQ91" s="1640"/>
      <c r="FAR91" s="1640"/>
      <c r="FAS91" s="1640"/>
      <c r="FAT91" s="1640"/>
      <c r="FAU91" s="1640"/>
      <c r="FAV91" s="1640"/>
      <c r="FAW91" s="1640"/>
      <c r="FAX91" s="1640"/>
      <c r="FAY91" s="1640"/>
      <c r="FAZ91" s="1640"/>
      <c r="FBA91" s="1640"/>
      <c r="FBB91" s="1640"/>
      <c r="FBC91" s="1640"/>
      <c r="FBD91" s="1640"/>
      <c r="FBE91" s="1640"/>
      <c r="FBF91" s="1640"/>
      <c r="FBG91" s="1640"/>
      <c r="FBH91" s="1640"/>
      <c r="FBI91" s="1640"/>
      <c r="FBJ91" s="1640"/>
      <c r="FBK91" s="1640"/>
      <c r="FBL91" s="1640"/>
      <c r="FBM91" s="1640"/>
      <c r="FBN91" s="1640"/>
      <c r="FBO91" s="1640"/>
      <c r="FBP91" s="1640"/>
      <c r="FBQ91" s="1640"/>
      <c r="FBR91" s="1640"/>
      <c r="FBS91" s="1640"/>
      <c r="FBT91" s="1640"/>
      <c r="FBU91" s="1640"/>
      <c r="FBV91" s="1640"/>
      <c r="FBW91" s="1640"/>
      <c r="FBX91" s="1640"/>
      <c r="FBY91" s="1640"/>
      <c r="FBZ91" s="1640"/>
      <c r="FCA91" s="1640"/>
      <c r="FCB91" s="1640"/>
      <c r="FCC91" s="1640"/>
      <c r="FCD91" s="1640"/>
      <c r="FCE91" s="1640"/>
      <c r="FCF91" s="1640"/>
      <c r="FCG91" s="1640"/>
      <c r="FCH91" s="1640"/>
      <c r="FCI91" s="1640"/>
      <c r="FCJ91" s="1640"/>
      <c r="FCK91" s="1640"/>
      <c r="FCL91" s="1640"/>
      <c r="FCM91" s="1640"/>
      <c r="FCN91" s="1640"/>
      <c r="FCO91" s="1640"/>
      <c r="FCP91" s="1640"/>
      <c r="FCQ91" s="1640"/>
      <c r="FCR91" s="1640"/>
      <c r="FCS91" s="1640"/>
      <c r="FCT91" s="1640"/>
      <c r="FCU91" s="1640"/>
      <c r="FCV91" s="1640"/>
      <c r="FCW91" s="1640"/>
      <c r="FCX91" s="1640"/>
      <c r="FCY91" s="1640"/>
      <c r="FCZ91" s="1640"/>
      <c r="FDA91" s="1640"/>
      <c r="FDB91" s="1640"/>
      <c r="FDC91" s="1640"/>
      <c r="FDD91" s="1640"/>
      <c r="FDE91" s="1640"/>
      <c r="FDF91" s="1640"/>
      <c r="FDG91" s="1640"/>
      <c r="FDH91" s="1640"/>
      <c r="FDI91" s="1640"/>
      <c r="FDJ91" s="1640"/>
      <c r="FDK91" s="1640"/>
      <c r="FDL91" s="1640"/>
      <c r="FDM91" s="1640"/>
      <c r="FDN91" s="1640"/>
      <c r="FDO91" s="1640"/>
      <c r="FDP91" s="1640"/>
      <c r="FDQ91" s="1640"/>
      <c r="FDR91" s="1640"/>
      <c r="FDS91" s="1640"/>
      <c r="FDT91" s="1640"/>
      <c r="FDU91" s="1640"/>
      <c r="FDV91" s="1640"/>
      <c r="FDW91" s="1640"/>
      <c r="FDX91" s="1640"/>
      <c r="FDY91" s="1640"/>
      <c r="FDZ91" s="1640"/>
      <c r="FEA91" s="1640"/>
      <c r="FEB91" s="1640"/>
      <c r="FEC91" s="1640"/>
      <c r="FED91" s="1640"/>
      <c r="FEE91" s="1640"/>
      <c r="FEF91" s="1640"/>
      <c r="FEG91" s="1640"/>
      <c r="FEH91" s="1640"/>
      <c r="FEI91" s="1640"/>
      <c r="FEJ91" s="1640"/>
      <c r="FEK91" s="1640"/>
      <c r="FEL91" s="1640"/>
      <c r="FEM91" s="1640"/>
      <c r="FEN91" s="1640"/>
      <c r="FEO91" s="1640"/>
      <c r="FEP91" s="1640"/>
      <c r="FEQ91" s="1640"/>
      <c r="FER91" s="1640"/>
      <c r="FES91" s="1640"/>
      <c r="FET91" s="1640"/>
      <c r="FEU91" s="1640"/>
      <c r="FEV91" s="1640"/>
      <c r="FEW91" s="1640"/>
      <c r="FEX91" s="1640"/>
      <c r="FEY91" s="1640"/>
      <c r="FEZ91" s="1640"/>
      <c r="FFA91" s="1640"/>
      <c r="FFB91" s="1640"/>
      <c r="FFC91" s="1640"/>
      <c r="FFD91" s="1640"/>
      <c r="FFE91" s="1640"/>
      <c r="FFF91" s="1640"/>
      <c r="FFG91" s="1640"/>
      <c r="FFH91" s="1640"/>
      <c r="FFI91" s="1640"/>
      <c r="FFJ91" s="1640"/>
      <c r="FFK91" s="1640"/>
      <c r="FFL91" s="1640"/>
      <c r="FFM91" s="1640"/>
      <c r="FFN91" s="1640"/>
      <c r="FFO91" s="1640"/>
      <c r="FFP91" s="1640"/>
      <c r="FFQ91" s="1640"/>
      <c r="FFR91" s="1640"/>
      <c r="FFS91" s="1640"/>
      <c r="FFT91" s="1640"/>
      <c r="FFU91" s="1640"/>
      <c r="FFV91" s="1640"/>
      <c r="FFW91" s="1640"/>
      <c r="FFX91" s="1640"/>
      <c r="FFY91" s="1640"/>
      <c r="FFZ91" s="1640"/>
      <c r="FGA91" s="1640"/>
      <c r="FGB91" s="1640"/>
      <c r="FGC91" s="1640"/>
      <c r="FGD91" s="1640"/>
      <c r="FGE91" s="1640"/>
      <c r="FGF91" s="1640"/>
      <c r="FGG91" s="1640"/>
      <c r="FGH91" s="1640"/>
      <c r="FGI91" s="1640"/>
      <c r="FGJ91" s="1640"/>
      <c r="FGK91" s="1640"/>
      <c r="FGL91" s="1640"/>
      <c r="FGM91" s="1640"/>
      <c r="FGN91" s="1640"/>
      <c r="FGO91" s="1640"/>
      <c r="FGP91" s="1640"/>
      <c r="FGQ91" s="1640"/>
      <c r="FGR91" s="1640"/>
      <c r="FGS91" s="1640"/>
      <c r="FGT91" s="1640"/>
      <c r="FGU91" s="1640"/>
      <c r="FGV91" s="1640"/>
      <c r="FGW91" s="1640"/>
      <c r="FGX91" s="1640"/>
      <c r="FGY91" s="1640"/>
      <c r="FGZ91" s="1640"/>
      <c r="FHA91" s="1640"/>
      <c r="FHB91" s="1640"/>
      <c r="FHC91" s="1640"/>
      <c r="FHD91" s="1640"/>
      <c r="FHE91" s="1640"/>
      <c r="FHF91" s="1640"/>
      <c r="FHG91" s="1640"/>
      <c r="FHH91" s="1640"/>
      <c r="FHI91" s="1640"/>
      <c r="FHJ91" s="1640"/>
      <c r="FHK91" s="1640"/>
      <c r="FHL91" s="1640"/>
      <c r="FHM91" s="1640"/>
      <c r="FHN91" s="1640"/>
      <c r="FHO91" s="1640"/>
      <c r="FHP91" s="1640"/>
      <c r="FHQ91" s="1640"/>
      <c r="FHR91" s="1640"/>
      <c r="FHS91" s="1640"/>
      <c r="FHT91" s="1640"/>
      <c r="FHU91" s="1640"/>
      <c r="FHV91" s="1640"/>
      <c r="FHW91" s="1640"/>
      <c r="FHX91" s="1640"/>
      <c r="FHY91" s="1640"/>
      <c r="FHZ91" s="1640"/>
      <c r="FIA91" s="1640"/>
      <c r="FIB91" s="1640"/>
      <c r="FIC91" s="1640"/>
      <c r="FID91" s="1640"/>
      <c r="FIE91" s="1640"/>
      <c r="FIF91" s="1640"/>
      <c r="FIG91" s="1640"/>
      <c r="FIH91" s="1640"/>
      <c r="FII91" s="1640"/>
      <c r="FIJ91" s="1640"/>
      <c r="FIK91" s="1640"/>
      <c r="FIL91" s="1640"/>
      <c r="FIM91" s="1640"/>
      <c r="FIN91" s="1640"/>
      <c r="FIO91" s="1640"/>
      <c r="FIP91" s="1640"/>
      <c r="FIQ91" s="1640"/>
      <c r="FIR91" s="1640"/>
      <c r="FIS91" s="1640"/>
      <c r="FIT91" s="1640"/>
      <c r="FIU91" s="1640"/>
      <c r="FIV91" s="1640"/>
      <c r="FIW91" s="1640"/>
      <c r="FIX91" s="1640"/>
      <c r="FIY91" s="1640"/>
      <c r="FIZ91" s="1640"/>
      <c r="FJA91" s="1640"/>
      <c r="FJB91" s="1640"/>
      <c r="FJC91" s="1640"/>
      <c r="FJD91" s="1640"/>
      <c r="FJE91" s="1640"/>
      <c r="FJF91" s="1640"/>
      <c r="FJG91" s="1640"/>
      <c r="FJH91" s="1640"/>
      <c r="FJI91" s="1640"/>
      <c r="FJJ91" s="1640"/>
      <c r="FJK91" s="1640"/>
      <c r="FJL91" s="1640"/>
      <c r="FJM91" s="1640"/>
      <c r="FJN91" s="1640"/>
      <c r="FJO91" s="1640"/>
      <c r="FJP91" s="1640"/>
      <c r="FJQ91" s="1640"/>
      <c r="FJR91" s="1640"/>
      <c r="FJS91" s="1640"/>
      <c r="FJT91" s="1640"/>
      <c r="FJU91" s="1640"/>
      <c r="FJV91" s="1640"/>
      <c r="FJW91" s="1640"/>
      <c r="FJX91" s="1640"/>
      <c r="FJY91" s="1640"/>
      <c r="FJZ91" s="1640"/>
      <c r="FKA91" s="1640"/>
      <c r="FKB91" s="1640"/>
      <c r="FKC91" s="1640"/>
      <c r="FKD91" s="1640"/>
      <c r="FKE91" s="1640"/>
      <c r="FKF91" s="1640"/>
      <c r="FKG91" s="1640"/>
      <c r="FKH91" s="1640"/>
      <c r="FKI91" s="1640"/>
      <c r="FKJ91" s="1640"/>
      <c r="FKK91" s="1640"/>
      <c r="FKL91" s="1640"/>
      <c r="FKM91" s="1640"/>
      <c r="FKN91" s="1640"/>
      <c r="FKO91" s="1640"/>
      <c r="FKP91" s="1640"/>
      <c r="FKQ91" s="1640"/>
      <c r="FKR91" s="1640"/>
      <c r="FKS91" s="1640"/>
      <c r="FKT91" s="1640"/>
      <c r="FKU91" s="1640"/>
      <c r="FKV91" s="1640"/>
      <c r="FKW91" s="1640"/>
      <c r="FKX91" s="1640"/>
      <c r="FKY91" s="1640"/>
      <c r="FKZ91" s="1640"/>
      <c r="FLA91" s="1640"/>
      <c r="FLB91" s="1640"/>
      <c r="FLC91" s="1640"/>
      <c r="FLD91" s="1640"/>
      <c r="FLE91" s="1640"/>
      <c r="FLF91" s="1640"/>
      <c r="FLG91" s="1640"/>
      <c r="FLH91" s="1640"/>
      <c r="FLI91" s="1640"/>
      <c r="FLJ91" s="1640"/>
      <c r="FLK91" s="1640"/>
      <c r="FLL91" s="1640"/>
      <c r="FLM91" s="1640"/>
      <c r="FLN91" s="1640"/>
      <c r="FLO91" s="1640"/>
      <c r="FLP91" s="1640"/>
      <c r="FLQ91" s="1640"/>
      <c r="FLR91" s="1640"/>
      <c r="FLS91" s="1640"/>
      <c r="FLT91" s="1640"/>
      <c r="FLU91" s="1640"/>
      <c r="FLV91" s="1640"/>
      <c r="FLW91" s="1640"/>
      <c r="FLX91" s="1640"/>
      <c r="FLY91" s="1640"/>
      <c r="FLZ91" s="1640"/>
      <c r="FMA91" s="1640"/>
      <c r="FMB91" s="1640"/>
      <c r="FMC91" s="1640"/>
      <c r="FMD91" s="1640"/>
      <c r="FME91" s="1640"/>
      <c r="FMF91" s="1640"/>
      <c r="FMG91" s="1640"/>
      <c r="FMH91" s="1640"/>
      <c r="FMI91" s="1640"/>
      <c r="FMJ91" s="1640"/>
      <c r="FMK91" s="1640"/>
      <c r="FML91" s="1640"/>
      <c r="FMM91" s="1640"/>
      <c r="FMN91" s="1640"/>
      <c r="FMO91" s="1640"/>
      <c r="FMP91" s="1640"/>
      <c r="FMQ91" s="1640"/>
      <c r="FMR91" s="1640"/>
      <c r="FMS91" s="1640"/>
      <c r="FMT91" s="1640"/>
      <c r="FMU91" s="1640"/>
      <c r="FMV91" s="1640"/>
      <c r="FMW91" s="1640"/>
      <c r="FMX91" s="1640"/>
      <c r="FMY91" s="1640"/>
      <c r="FMZ91" s="1640"/>
      <c r="FNA91" s="1640"/>
      <c r="FNB91" s="1640"/>
      <c r="FNC91" s="1640"/>
      <c r="FND91" s="1640"/>
      <c r="FNE91" s="1640"/>
      <c r="FNF91" s="1640"/>
      <c r="FNG91" s="1640"/>
      <c r="FNH91" s="1640"/>
      <c r="FNI91" s="1640"/>
      <c r="FNJ91" s="1640"/>
      <c r="FNK91" s="1640"/>
      <c r="FNL91" s="1640"/>
      <c r="FNM91" s="1640"/>
      <c r="FNN91" s="1640"/>
      <c r="FNO91" s="1640"/>
      <c r="FNP91" s="1640"/>
      <c r="FNQ91" s="1640"/>
      <c r="FNR91" s="1640"/>
      <c r="FNS91" s="1640"/>
      <c r="FNT91" s="1640"/>
      <c r="FNU91" s="1640"/>
      <c r="FNV91" s="1640"/>
      <c r="FNW91" s="1640"/>
      <c r="FNX91" s="1640"/>
      <c r="FNY91" s="1640"/>
      <c r="FNZ91" s="1640"/>
      <c r="FOA91" s="1640"/>
      <c r="FOB91" s="1640"/>
      <c r="FOC91" s="1640"/>
      <c r="FOD91" s="1640"/>
      <c r="FOE91" s="1640"/>
      <c r="FOF91" s="1640"/>
      <c r="FOG91" s="1640"/>
      <c r="FOH91" s="1640"/>
      <c r="FOI91" s="1640"/>
      <c r="FOJ91" s="1640"/>
      <c r="FOK91" s="1640"/>
      <c r="FOL91" s="1640"/>
      <c r="FOM91" s="1640"/>
      <c r="FON91" s="1640"/>
      <c r="FOO91" s="1640"/>
      <c r="FOP91" s="1640"/>
      <c r="FOQ91" s="1640"/>
      <c r="FOR91" s="1640"/>
      <c r="FOS91" s="1640"/>
      <c r="FOT91" s="1640"/>
      <c r="FOU91" s="1640"/>
      <c r="FOV91" s="1640"/>
      <c r="FOW91" s="1640"/>
      <c r="FOX91" s="1640"/>
      <c r="FOY91" s="1640"/>
      <c r="FOZ91" s="1640"/>
      <c r="FPA91" s="1640"/>
      <c r="FPB91" s="1640"/>
      <c r="FPC91" s="1640"/>
      <c r="FPD91" s="1640"/>
      <c r="FPE91" s="1640"/>
      <c r="FPF91" s="1640"/>
      <c r="FPG91" s="1640"/>
      <c r="FPH91" s="1640"/>
      <c r="FPI91" s="1640"/>
      <c r="FPJ91" s="1640"/>
      <c r="FPK91" s="1640"/>
      <c r="FPL91" s="1640"/>
      <c r="FPM91" s="1640"/>
      <c r="FPN91" s="1640"/>
      <c r="FPO91" s="1640"/>
      <c r="FPP91" s="1640"/>
      <c r="FPQ91" s="1640"/>
      <c r="FPR91" s="1640"/>
      <c r="FPS91" s="1640"/>
      <c r="FPT91" s="1640"/>
      <c r="FPU91" s="1640"/>
      <c r="FPV91" s="1640"/>
      <c r="FPW91" s="1640"/>
      <c r="FPX91" s="1640"/>
      <c r="FPY91" s="1640"/>
      <c r="FPZ91" s="1640"/>
      <c r="FQA91" s="1640"/>
      <c r="FQB91" s="1640"/>
      <c r="FQC91" s="1640"/>
      <c r="FQD91" s="1640"/>
      <c r="FQE91" s="1640"/>
      <c r="FQF91" s="1640"/>
      <c r="FQG91" s="1640"/>
      <c r="FQH91" s="1640"/>
      <c r="FQI91" s="1640"/>
      <c r="FQJ91" s="1640"/>
      <c r="FQK91" s="1640"/>
      <c r="FQL91" s="1640"/>
      <c r="FQM91" s="1640"/>
      <c r="FQN91" s="1640"/>
      <c r="FQO91" s="1640"/>
      <c r="FQP91" s="1640"/>
      <c r="FQQ91" s="1640"/>
      <c r="FQR91" s="1640"/>
      <c r="FQS91" s="1640"/>
      <c r="FQT91" s="1640"/>
      <c r="FQU91" s="1640"/>
      <c r="FQV91" s="1640"/>
      <c r="FQW91" s="1640"/>
      <c r="FQX91" s="1640"/>
      <c r="FQY91" s="1640"/>
      <c r="FQZ91" s="1640"/>
      <c r="FRA91" s="1640"/>
      <c r="FRB91" s="1640"/>
      <c r="FRC91" s="1640"/>
      <c r="FRD91" s="1640"/>
      <c r="FRE91" s="1640"/>
      <c r="FRF91" s="1640"/>
      <c r="FRG91" s="1640"/>
      <c r="FRH91" s="1640"/>
      <c r="FRI91" s="1640"/>
      <c r="FRJ91" s="1640"/>
      <c r="FRK91" s="1640"/>
      <c r="FRL91" s="1640"/>
      <c r="FRM91" s="1640"/>
      <c r="FRN91" s="1640"/>
      <c r="FRO91" s="1640"/>
      <c r="FRP91" s="1640"/>
      <c r="FRQ91" s="1640"/>
      <c r="FRR91" s="1640"/>
      <c r="FRS91" s="1640"/>
      <c r="FRT91" s="1640"/>
      <c r="FRU91" s="1640"/>
      <c r="FRV91" s="1640"/>
      <c r="FRW91" s="1640"/>
      <c r="FRX91" s="1640"/>
      <c r="FRY91" s="1640"/>
      <c r="FRZ91" s="1640"/>
      <c r="FSA91" s="1640"/>
      <c r="FSB91" s="1640"/>
      <c r="FSC91" s="1640"/>
      <c r="FSD91" s="1640"/>
      <c r="FSE91" s="1640"/>
      <c r="FSF91" s="1640"/>
      <c r="FSG91" s="1640"/>
      <c r="FSH91" s="1640"/>
      <c r="FSI91" s="1640"/>
      <c r="FSJ91" s="1640"/>
      <c r="FSK91" s="1640"/>
      <c r="FSL91" s="1640"/>
      <c r="FSM91" s="1640"/>
      <c r="FSN91" s="1640"/>
      <c r="FSO91" s="1640"/>
      <c r="FSP91" s="1640"/>
      <c r="FSQ91" s="1640"/>
      <c r="FSR91" s="1640"/>
      <c r="FSS91" s="1640"/>
      <c r="FST91" s="1640"/>
      <c r="FSU91" s="1640"/>
      <c r="FSV91" s="1640"/>
      <c r="FSW91" s="1640"/>
      <c r="FSX91" s="1640"/>
      <c r="FSY91" s="1640"/>
      <c r="FSZ91" s="1640"/>
      <c r="FTA91" s="1640"/>
      <c r="FTB91" s="1640"/>
      <c r="FTC91" s="1640"/>
      <c r="FTD91" s="1640"/>
      <c r="FTE91" s="1640"/>
      <c r="FTF91" s="1640"/>
      <c r="FTG91" s="1640"/>
      <c r="FTH91" s="1640"/>
      <c r="FTI91" s="1640"/>
      <c r="FTJ91" s="1640"/>
      <c r="FTK91" s="1640"/>
      <c r="FTL91" s="1640"/>
      <c r="FTM91" s="1640"/>
      <c r="FTN91" s="1640"/>
      <c r="FTO91" s="1640"/>
      <c r="FTP91" s="1640"/>
      <c r="FTQ91" s="1640"/>
      <c r="FTR91" s="1640"/>
      <c r="FTS91" s="1640"/>
      <c r="FTT91" s="1640"/>
      <c r="FTU91" s="1640"/>
      <c r="FTV91" s="1640"/>
      <c r="FTW91" s="1640"/>
      <c r="FTX91" s="1640"/>
      <c r="FTY91" s="1640"/>
      <c r="FTZ91" s="1640"/>
      <c r="FUA91" s="1640"/>
      <c r="FUB91" s="1640"/>
      <c r="FUC91" s="1640"/>
      <c r="FUD91" s="1640"/>
      <c r="FUE91" s="1640"/>
      <c r="FUF91" s="1640"/>
      <c r="FUG91" s="1640"/>
      <c r="FUH91" s="1640"/>
      <c r="FUI91" s="1640"/>
      <c r="FUJ91" s="1640"/>
      <c r="FUK91" s="1640"/>
      <c r="FUL91" s="1640"/>
      <c r="FUM91" s="1640"/>
      <c r="FUN91" s="1640"/>
      <c r="FUO91" s="1640"/>
      <c r="FUP91" s="1640"/>
      <c r="FUQ91" s="1640"/>
      <c r="FUR91" s="1640"/>
      <c r="FUS91" s="1640"/>
      <c r="FUT91" s="1640"/>
      <c r="FUU91" s="1640"/>
      <c r="FUV91" s="1640"/>
      <c r="FUW91" s="1640"/>
      <c r="FUX91" s="1640"/>
      <c r="FUY91" s="1640"/>
      <c r="FUZ91" s="1640"/>
      <c r="FVA91" s="1640"/>
      <c r="FVB91" s="1640"/>
      <c r="FVC91" s="1640"/>
      <c r="FVD91" s="1640"/>
      <c r="FVE91" s="1640"/>
      <c r="FVF91" s="1640"/>
      <c r="FVG91" s="1640"/>
      <c r="FVH91" s="1640"/>
      <c r="FVI91" s="1640"/>
      <c r="FVJ91" s="1640"/>
      <c r="FVK91" s="1640"/>
      <c r="FVL91" s="1640"/>
      <c r="FVM91" s="1640"/>
      <c r="FVN91" s="1640"/>
      <c r="FVO91" s="1640"/>
      <c r="FVP91" s="1640"/>
      <c r="FVQ91" s="1640"/>
      <c r="FVR91" s="1640"/>
      <c r="FVS91" s="1640"/>
      <c r="FVT91" s="1640"/>
      <c r="FVU91" s="1640"/>
      <c r="FVV91" s="1640"/>
      <c r="FVW91" s="1640"/>
      <c r="FVX91" s="1640"/>
      <c r="FVY91" s="1640"/>
      <c r="FVZ91" s="1640"/>
      <c r="FWA91" s="1640"/>
      <c r="FWB91" s="1640"/>
      <c r="FWC91" s="1640"/>
      <c r="FWD91" s="1640"/>
      <c r="FWE91" s="1640"/>
      <c r="FWF91" s="1640"/>
      <c r="FWG91" s="1640"/>
      <c r="FWH91" s="1640"/>
      <c r="FWI91" s="1640"/>
      <c r="FWJ91" s="1640"/>
      <c r="FWK91" s="1640"/>
      <c r="FWL91" s="1640"/>
      <c r="FWM91" s="1640"/>
      <c r="FWN91" s="1640"/>
      <c r="FWO91" s="1640"/>
      <c r="FWP91" s="1640"/>
      <c r="FWQ91" s="1640"/>
      <c r="FWR91" s="1640"/>
      <c r="FWS91" s="1640"/>
      <c r="FWT91" s="1640"/>
      <c r="FWU91" s="1640"/>
      <c r="FWV91" s="1640"/>
      <c r="FWW91" s="1640"/>
      <c r="FWX91" s="1640"/>
      <c r="FWY91" s="1640"/>
      <c r="FWZ91" s="1640"/>
      <c r="FXA91" s="1640"/>
      <c r="FXB91" s="1640"/>
      <c r="FXC91" s="1640"/>
      <c r="FXD91" s="1640"/>
      <c r="FXE91" s="1640"/>
      <c r="FXF91" s="1640"/>
      <c r="FXG91" s="1640"/>
      <c r="FXH91" s="1640"/>
      <c r="FXI91" s="1640"/>
      <c r="FXJ91" s="1640"/>
      <c r="FXK91" s="1640"/>
      <c r="FXL91" s="1640"/>
      <c r="FXM91" s="1640"/>
      <c r="FXN91" s="1640"/>
      <c r="FXO91" s="1640"/>
      <c r="FXP91" s="1640"/>
      <c r="FXQ91" s="1640"/>
      <c r="FXR91" s="1640"/>
      <c r="FXS91" s="1640"/>
      <c r="FXT91" s="1640"/>
      <c r="FXU91" s="1640"/>
      <c r="FXV91" s="1640"/>
      <c r="FXW91" s="1640"/>
      <c r="FXX91" s="1640"/>
      <c r="FXY91" s="1640"/>
      <c r="FXZ91" s="1640"/>
      <c r="FYA91" s="1640"/>
      <c r="FYB91" s="1640"/>
      <c r="FYC91" s="1640"/>
      <c r="FYD91" s="1640"/>
      <c r="FYE91" s="1640"/>
      <c r="FYF91" s="1640"/>
      <c r="FYG91" s="1640"/>
      <c r="FYH91" s="1640"/>
      <c r="FYI91" s="1640"/>
      <c r="FYJ91" s="1640"/>
      <c r="FYK91" s="1640"/>
      <c r="FYL91" s="1640"/>
      <c r="FYM91" s="1640"/>
      <c r="FYN91" s="1640"/>
      <c r="FYO91" s="1640"/>
      <c r="FYP91" s="1640"/>
      <c r="FYQ91" s="1640"/>
      <c r="FYR91" s="1640"/>
      <c r="FYS91" s="1640"/>
      <c r="FYT91" s="1640"/>
      <c r="FYU91" s="1640"/>
      <c r="FYV91" s="1640"/>
      <c r="FYW91" s="1640"/>
      <c r="FYX91" s="1640"/>
      <c r="FYY91" s="1640"/>
      <c r="FYZ91" s="1640"/>
      <c r="FZA91" s="1640"/>
      <c r="FZB91" s="1640"/>
      <c r="FZC91" s="1640"/>
      <c r="FZD91" s="1640"/>
      <c r="FZE91" s="1640"/>
      <c r="FZF91" s="1640"/>
      <c r="FZG91" s="1640"/>
      <c r="FZH91" s="1640"/>
      <c r="FZI91" s="1640"/>
      <c r="FZJ91" s="1640"/>
      <c r="FZK91" s="1640"/>
      <c r="FZL91" s="1640"/>
      <c r="FZM91" s="1640"/>
      <c r="FZN91" s="1640"/>
      <c r="FZO91" s="1640"/>
      <c r="FZP91" s="1640"/>
      <c r="FZQ91" s="1640"/>
      <c r="FZR91" s="1640"/>
      <c r="FZS91" s="1640"/>
      <c r="FZT91" s="1640"/>
      <c r="FZU91" s="1640"/>
      <c r="FZV91" s="1640"/>
      <c r="FZW91" s="1640"/>
      <c r="FZX91" s="1640"/>
      <c r="FZY91" s="1640"/>
      <c r="FZZ91" s="1640"/>
      <c r="GAA91" s="1640"/>
      <c r="GAB91" s="1640"/>
      <c r="GAC91" s="1640"/>
      <c r="GAD91" s="1640"/>
      <c r="GAE91" s="1640"/>
      <c r="GAF91" s="1640"/>
      <c r="GAG91" s="1640"/>
      <c r="GAH91" s="1640"/>
      <c r="GAI91" s="1640"/>
      <c r="GAJ91" s="1640"/>
      <c r="GAK91" s="1640"/>
      <c r="GAL91" s="1640"/>
      <c r="GAM91" s="1640"/>
      <c r="GAN91" s="1640"/>
      <c r="GAO91" s="1640"/>
      <c r="GAP91" s="1640"/>
      <c r="GAQ91" s="1640"/>
      <c r="GAR91" s="1640"/>
      <c r="GAS91" s="1640"/>
      <c r="GAT91" s="1640"/>
      <c r="GAU91" s="1640"/>
      <c r="GAV91" s="1640"/>
      <c r="GAW91" s="1640"/>
      <c r="GAX91" s="1640"/>
      <c r="GAY91" s="1640"/>
      <c r="GAZ91" s="1640"/>
      <c r="GBA91" s="1640"/>
      <c r="GBB91" s="1640"/>
      <c r="GBC91" s="1640"/>
      <c r="GBD91" s="1640"/>
      <c r="GBE91" s="1640"/>
      <c r="GBF91" s="1640"/>
      <c r="GBG91" s="1640"/>
      <c r="GBH91" s="1640"/>
      <c r="GBI91" s="1640"/>
      <c r="GBJ91" s="1640"/>
      <c r="GBK91" s="1640"/>
      <c r="GBL91" s="1640"/>
      <c r="GBM91" s="1640"/>
      <c r="GBN91" s="1640"/>
      <c r="GBO91" s="1640"/>
      <c r="GBP91" s="1640"/>
      <c r="GBQ91" s="1640"/>
      <c r="GBR91" s="1640"/>
      <c r="GBS91" s="1640"/>
      <c r="GBT91" s="1640"/>
      <c r="GBU91" s="1640"/>
      <c r="GBV91" s="1640"/>
      <c r="GBW91" s="1640"/>
      <c r="GBX91" s="1640"/>
      <c r="GBY91" s="1640"/>
      <c r="GBZ91" s="1640"/>
      <c r="GCA91" s="1640"/>
      <c r="GCB91" s="1640"/>
      <c r="GCC91" s="1640"/>
      <c r="GCD91" s="1640"/>
      <c r="GCE91" s="1640"/>
      <c r="GCF91" s="1640"/>
      <c r="GCG91" s="1640"/>
      <c r="GCH91" s="1640"/>
      <c r="GCI91" s="1640"/>
      <c r="GCJ91" s="1640"/>
      <c r="GCK91" s="1640"/>
      <c r="GCL91" s="1640"/>
      <c r="GCM91" s="1640"/>
      <c r="GCN91" s="1640"/>
      <c r="GCO91" s="1640"/>
      <c r="GCP91" s="1640"/>
      <c r="GCQ91" s="1640"/>
      <c r="GCR91" s="1640"/>
      <c r="GCS91" s="1640"/>
      <c r="GCT91" s="1640"/>
      <c r="GCU91" s="1640"/>
      <c r="GCV91" s="1640"/>
      <c r="GCW91" s="1640"/>
      <c r="GCX91" s="1640"/>
      <c r="GCY91" s="1640"/>
      <c r="GCZ91" s="1640"/>
      <c r="GDA91" s="1640"/>
      <c r="GDB91" s="1640"/>
      <c r="GDC91" s="1640"/>
      <c r="GDD91" s="1640"/>
      <c r="GDE91" s="1640"/>
      <c r="GDF91" s="1640"/>
      <c r="GDG91" s="1640"/>
      <c r="GDH91" s="1640"/>
      <c r="GDI91" s="1640"/>
      <c r="GDJ91" s="1640"/>
      <c r="GDK91" s="1640"/>
      <c r="GDL91" s="1640"/>
      <c r="GDM91" s="1640"/>
      <c r="GDN91" s="1640"/>
      <c r="GDO91" s="1640"/>
      <c r="GDP91" s="1640"/>
      <c r="GDQ91" s="1640"/>
      <c r="GDR91" s="1640"/>
      <c r="GDS91" s="1640"/>
      <c r="GDT91" s="1640"/>
      <c r="GDU91" s="1640"/>
      <c r="GDV91" s="1640"/>
      <c r="GDW91" s="1640"/>
      <c r="GDX91" s="1640"/>
      <c r="GDY91" s="1640"/>
      <c r="GDZ91" s="1640"/>
      <c r="GEA91" s="1640"/>
      <c r="GEB91" s="1640"/>
      <c r="GEC91" s="1640"/>
      <c r="GED91" s="1640"/>
      <c r="GEE91" s="1640"/>
      <c r="GEF91" s="1640"/>
      <c r="GEG91" s="1640"/>
      <c r="GEH91" s="1640"/>
      <c r="GEI91" s="1640"/>
      <c r="GEJ91" s="1640"/>
      <c r="GEK91" s="1640"/>
      <c r="GEL91" s="1640"/>
      <c r="GEM91" s="1640"/>
      <c r="GEN91" s="1640"/>
      <c r="GEO91" s="1640"/>
      <c r="GEP91" s="1640"/>
      <c r="GEQ91" s="1640"/>
      <c r="GER91" s="1640"/>
      <c r="GES91" s="1640"/>
      <c r="GET91" s="1640"/>
      <c r="GEU91" s="1640"/>
      <c r="GEV91" s="1640"/>
      <c r="GEW91" s="1640"/>
      <c r="GEX91" s="1640"/>
      <c r="GEY91" s="1640"/>
      <c r="GEZ91" s="1640"/>
      <c r="GFA91" s="1640"/>
      <c r="GFB91" s="1640"/>
      <c r="GFC91" s="1640"/>
      <c r="GFD91" s="1640"/>
      <c r="GFE91" s="1640"/>
      <c r="GFF91" s="1640"/>
      <c r="GFG91" s="1640"/>
      <c r="GFH91" s="1640"/>
      <c r="GFI91" s="1640"/>
      <c r="GFJ91" s="1640"/>
      <c r="GFK91" s="1640"/>
      <c r="GFL91" s="1640"/>
      <c r="GFM91" s="1640"/>
      <c r="GFN91" s="1640"/>
      <c r="GFO91" s="1640"/>
      <c r="GFP91" s="1640"/>
      <c r="GFQ91" s="1640"/>
      <c r="GFR91" s="1640"/>
      <c r="GFS91" s="1640"/>
      <c r="GFT91" s="1640"/>
      <c r="GFU91" s="1640"/>
      <c r="GFV91" s="1640"/>
      <c r="GFW91" s="1640"/>
      <c r="GFX91" s="1640"/>
      <c r="GFY91" s="1640"/>
      <c r="GFZ91" s="1640"/>
      <c r="GGA91" s="1640"/>
      <c r="GGB91" s="1640"/>
      <c r="GGC91" s="1640"/>
      <c r="GGD91" s="1640"/>
      <c r="GGE91" s="1640"/>
      <c r="GGF91" s="1640"/>
      <c r="GGG91" s="1640"/>
      <c r="GGH91" s="1640"/>
      <c r="GGI91" s="1640"/>
      <c r="GGJ91" s="1640"/>
      <c r="GGK91" s="1640"/>
      <c r="GGL91" s="1640"/>
      <c r="GGM91" s="1640"/>
      <c r="GGN91" s="1640"/>
      <c r="GGO91" s="1640"/>
      <c r="GGP91" s="1640"/>
      <c r="GGQ91" s="1640"/>
      <c r="GGR91" s="1640"/>
      <c r="GGS91" s="1640"/>
      <c r="GGT91" s="1640"/>
      <c r="GGU91" s="1640"/>
      <c r="GGV91" s="1640"/>
      <c r="GGW91" s="1640"/>
      <c r="GGX91" s="1640"/>
      <c r="GGY91" s="1640"/>
      <c r="GGZ91" s="1640"/>
      <c r="GHA91" s="1640"/>
      <c r="GHB91" s="1640"/>
      <c r="GHC91" s="1640"/>
      <c r="GHD91" s="1640"/>
      <c r="GHE91" s="1640"/>
      <c r="GHF91" s="1640"/>
      <c r="GHG91" s="1640"/>
      <c r="GHH91" s="1640"/>
      <c r="GHI91" s="1640"/>
      <c r="GHJ91" s="1640"/>
      <c r="GHK91" s="1640"/>
      <c r="GHL91" s="1640"/>
      <c r="GHM91" s="1640"/>
      <c r="GHN91" s="1640"/>
      <c r="GHO91" s="1640"/>
      <c r="GHP91" s="1640"/>
      <c r="GHQ91" s="1640"/>
      <c r="GHR91" s="1640"/>
      <c r="GHS91" s="1640"/>
      <c r="GHT91" s="1640"/>
      <c r="GHU91" s="1640"/>
      <c r="GHV91" s="1640"/>
      <c r="GHW91" s="1640"/>
      <c r="GHX91" s="1640"/>
      <c r="GHY91" s="1640"/>
      <c r="GHZ91" s="1640"/>
      <c r="GIA91" s="1640"/>
      <c r="GIB91" s="1640"/>
      <c r="GIC91" s="1640"/>
      <c r="GID91" s="1640"/>
      <c r="GIE91" s="1640"/>
      <c r="GIF91" s="1640"/>
      <c r="GIG91" s="1640"/>
      <c r="GIH91" s="1640"/>
      <c r="GII91" s="1640"/>
      <c r="GIJ91" s="1640"/>
      <c r="GIK91" s="1640"/>
      <c r="GIL91" s="1640"/>
      <c r="GIM91" s="1640"/>
      <c r="GIN91" s="1640"/>
      <c r="GIO91" s="1640"/>
      <c r="GIP91" s="1640"/>
      <c r="GIQ91" s="1640"/>
      <c r="GIR91" s="1640"/>
      <c r="GIS91" s="1640"/>
      <c r="GIT91" s="1640"/>
      <c r="GIU91" s="1640"/>
      <c r="GIV91" s="1640"/>
      <c r="GIW91" s="1640"/>
      <c r="GIX91" s="1640"/>
      <c r="GIY91" s="1640"/>
      <c r="GIZ91" s="1640"/>
      <c r="GJA91" s="1640"/>
      <c r="GJB91" s="1640"/>
      <c r="GJC91" s="1640"/>
      <c r="GJD91" s="1640"/>
      <c r="GJE91" s="1640"/>
      <c r="GJF91" s="1640"/>
      <c r="GJG91" s="1640"/>
      <c r="GJH91" s="1640"/>
      <c r="GJI91" s="1640"/>
      <c r="GJJ91" s="1640"/>
      <c r="GJK91" s="1640"/>
      <c r="GJL91" s="1640"/>
      <c r="GJM91" s="1640"/>
      <c r="GJN91" s="1640"/>
      <c r="GJO91" s="1640"/>
      <c r="GJP91" s="1640"/>
      <c r="GJQ91" s="1640"/>
      <c r="GJR91" s="1640"/>
      <c r="GJS91" s="1640"/>
      <c r="GJT91" s="1640"/>
      <c r="GJU91" s="1640"/>
      <c r="GJV91" s="1640"/>
      <c r="GJW91" s="1640"/>
      <c r="GJX91" s="1640"/>
      <c r="GJY91" s="1640"/>
      <c r="GJZ91" s="1640"/>
      <c r="GKA91" s="1640"/>
      <c r="GKB91" s="1640"/>
      <c r="GKC91" s="1640"/>
      <c r="GKD91" s="1640"/>
      <c r="GKE91" s="1640"/>
      <c r="GKF91" s="1640"/>
      <c r="GKG91" s="1640"/>
      <c r="GKH91" s="1640"/>
      <c r="GKI91" s="1640"/>
      <c r="GKJ91" s="1640"/>
      <c r="GKK91" s="1640"/>
      <c r="GKL91" s="1640"/>
      <c r="GKM91" s="1640"/>
      <c r="GKN91" s="1640"/>
      <c r="GKO91" s="1640"/>
      <c r="GKP91" s="1640"/>
      <c r="GKQ91" s="1640"/>
      <c r="GKR91" s="1640"/>
      <c r="GKS91" s="1640"/>
      <c r="GKT91" s="1640"/>
      <c r="GKU91" s="1640"/>
      <c r="GKV91" s="1640"/>
      <c r="GKW91" s="1640"/>
      <c r="GKX91" s="1640"/>
      <c r="GKY91" s="1640"/>
      <c r="GKZ91" s="1640"/>
      <c r="GLA91" s="1640"/>
      <c r="GLB91" s="1640"/>
      <c r="GLC91" s="1640"/>
      <c r="GLD91" s="1640"/>
      <c r="GLE91" s="1640"/>
      <c r="GLF91" s="1640"/>
      <c r="GLG91" s="1640"/>
      <c r="GLH91" s="1640"/>
      <c r="GLI91" s="1640"/>
      <c r="GLJ91" s="1640"/>
      <c r="GLK91" s="1640"/>
      <c r="GLL91" s="1640"/>
      <c r="GLM91" s="1640"/>
      <c r="GLN91" s="1640"/>
      <c r="GLO91" s="1640"/>
      <c r="GLP91" s="1640"/>
      <c r="GLQ91" s="1640"/>
      <c r="GLR91" s="1640"/>
      <c r="GLS91" s="1640"/>
      <c r="GLT91" s="1640"/>
      <c r="GLU91" s="1640"/>
      <c r="GLV91" s="1640"/>
      <c r="GLW91" s="1640"/>
      <c r="GLX91" s="1640"/>
      <c r="GLY91" s="1640"/>
      <c r="GLZ91" s="1640"/>
      <c r="GMA91" s="1640"/>
      <c r="GMB91" s="1640"/>
      <c r="GMC91" s="1640"/>
      <c r="GMD91" s="1640"/>
      <c r="GME91" s="1640"/>
      <c r="GMF91" s="1640"/>
      <c r="GMG91" s="1640"/>
      <c r="GMH91" s="1640"/>
      <c r="GMI91" s="1640"/>
      <c r="GMJ91" s="1640"/>
      <c r="GMK91" s="1640"/>
      <c r="GML91" s="1640"/>
      <c r="GMM91" s="1640"/>
      <c r="GMN91" s="1640"/>
      <c r="GMO91" s="1640"/>
      <c r="GMP91" s="1640"/>
      <c r="GMQ91" s="1640"/>
      <c r="GMR91" s="1640"/>
      <c r="GMS91" s="1640"/>
      <c r="GMT91" s="1640"/>
      <c r="GMU91" s="1640"/>
      <c r="GMV91" s="1640"/>
      <c r="GMW91" s="1640"/>
      <c r="GMX91" s="1640"/>
      <c r="GMY91" s="1640"/>
      <c r="GMZ91" s="1640"/>
      <c r="GNA91" s="1640"/>
      <c r="GNB91" s="1640"/>
      <c r="GNC91" s="1640"/>
      <c r="GND91" s="1640"/>
      <c r="GNE91" s="1640"/>
      <c r="GNF91" s="1640"/>
      <c r="GNG91" s="1640"/>
      <c r="GNH91" s="1640"/>
      <c r="GNI91" s="1640"/>
      <c r="GNJ91" s="1640"/>
      <c r="GNK91" s="1640"/>
      <c r="GNL91" s="1640"/>
      <c r="GNM91" s="1640"/>
      <c r="GNN91" s="1640"/>
      <c r="GNO91" s="1640"/>
      <c r="GNP91" s="1640"/>
      <c r="GNQ91" s="1640"/>
      <c r="GNR91" s="1640"/>
      <c r="GNS91" s="1640"/>
      <c r="GNT91" s="1640"/>
      <c r="GNU91" s="1640"/>
      <c r="GNV91" s="1640"/>
      <c r="GNW91" s="1640"/>
      <c r="GNX91" s="1640"/>
      <c r="GNY91" s="1640"/>
      <c r="GNZ91" s="1640"/>
      <c r="GOA91" s="1640"/>
      <c r="GOB91" s="1640"/>
      <c r="GOC91" s="1640"/>
      <c r="GOD91" s="1640"/>
      <c r="GOE91" s="1640"/>
      <c r="GOF91" s="1640"/>
      <c r="GOG91" s="1640"/>
      <c r="GOH91" s="1640"/>
      <c r="GOI91" s="1640"/>
      <c r="GOJ91" s="1640"/>
      <c r="GOK91" s="1640"/>
      <c r="GOL91" s="1640"/>
      <c r="GOM91" s="1640"/>
      <c r="GON91" s="1640"/>
      <c r="GOO91" s="1640"/>
      <c r="GOP91" s="1640"/>
      <c r="GOQ91" s="1640"/>
      <c r="GOR91" s="1640"/>
      <c r="GOS91" s="1640"/>
      <c r="GOT91" s="1640"/>
      <c r="GOU91" s="1640"/>
      <c r="GOV91" s="1640"/>
      <c r="GOW91" s="1640"/>
      <c r="GOX91" s="1640"/>
      <c r="GOY91" s="1640"/>
      <c r="GOZ91" s="1640"/>
      <c r="GPA91" s="1640"/>
      <c r="GPB91" s="1640"/>
      <c r="GPC91" s="1640"/>
      <c r="GPD91" s="1640"/>
      <c r="GPE91" s="1640"/>
      <c r="GPF91" s="1640"/>
      <c r="GPG91" s="1640"/>
      <c r="GPH91" s="1640"/>
      <c r="GPI91" s="1640"/>
      <c r="GPJ91" s="1640"/>
      <c r="GPK91" s="1640"/>
      <c r="GPL91" s="1640"/>
      <c r="GPM91" s="1640"/>
      <c r="GPN91" s="1640"/>
      <c r="GPO91" s="1640"/>
      <c r="GPP91" s="1640"/>
      <c r="GPQ91" s="1640"/>
      <c r="GPR91" s="1640"/>
      <c r="GPS91" s="1640"/>
      <c r="GPT91" s="1640"/>
      <c r="GPU91" s="1640"/>
      <c r="GPV91" s="1640"/>
      <c r="GPW91" s="1640"/>
      <c r="GPX91" s="1640"/>
      <c r="GPY91" s="1640"/>
      <c r="GPZ91" s="1640"/>
      <c r="GQA91" s="1640"/>
      <c r="GQB91" s="1640"/>
      <c r="GQC91" s="1640"/>
      <c r="GQD91" s="1640"/>
      <c r="GQE91" s="1640"/>
      <c r="GQF91" s="1640"/>
      <c r="GQG91" s="1640"/>
      <c r="GQH91" s="1640"/>
      <c r="GQI91" s="1640"/>
      <c r="GQJ91" s="1640"/>
      <c r="GQK91" s="1640"/>
      <c r="GQL91" s="1640"/>
      <c r="GQM91" s="1640"/>
      <c r="GQN91" s="1640"/>
      <c r="GQO91" s="1640"/>
      <c r="GQP91" s="1640"/>
      <c r="GQQ91" s="1640"/>
      <c r="GQR91" s="1640"/>
      <c r="GQS91" s="1640"/>
      <c r="GQT91" s="1640"/>
      <c r="GQU91" s="1640"/>
      <c r="GQV91" s="1640"/>
      <c r="GQW91" s="1640"/>
      <c r="GQX91" s="1640"/>
      <c r="GQY91" s="1640"/>
      <c r="GQZ91" s="1640"/>
      <c r="GRA91" s="1640"/>
      <c r="GRB91" s="1640"/>
      <c r="GRC91" s="1640"/>
      <c r="GRD91" s="1640"/>
      <c r="GRE91" s="1640"/>
      <c r="GRF91" s="1640"/>
      <c r="GRG91" s="1640"/>
      <c r="GRH91" s="1640"/>
      <c r="GRI91" s="1640"/>
      <c r="GRJ91" s="1640"/>
      <c r="GRK91" s="1640"/>
      <c r="GRL91" s="1640"/>
      <c r="GRM91" s="1640"/>
      <c r="GRN91" s="1640"/>
      <c r="GRO91" s="1640"/>
      <c r="GRP91" s="1640"/>
      <c r="GRQ91" s="1640"/>
      <c r="GRR91" s="1640"/>
      <c r="GRS91" s="1640"/>
      <c r="GRT91" s="1640"/>
      <c r="GRU91" s="1640"/>
      <c r="GRV91" s="1640"/>
      <c r="GRW91" s="1640"/>
      <c r="GRX91" s="1640"/>
      <c r="GRY91" s="1640"/>
      <c r="GRZ91" s="1640"/>
      <c r="GSA91" s="1640"/>
      <c r="GSB91" s="1640"/>
      <c r="GSC91" s="1640"/>
      <c r="GSD91" s="1640"/>
      <c r="GSE91" s="1640"/>
      <c r="GSF91" s="1640"/>
      <c r="GSG91" s="1640"/>
      <c r="GSH91" s="1640"/>
      <c r="GSI91" s="1640"/>
      <c r="GSJ91" s="1640"/>
      <c r="GSK91" s="1640"/>
      <c r="GSL91" s="1640"/>
      <c r="GSM91" s="1640"/>
      <c r="GSN91" s="1640"/>
      <c r="GSO91" s="1640"/>
      <c r="GSP91" s="1640"/>
      <c r="GSQ91" s="1640"/>
      <c r="GSR91" s="1640"/>
      <c r="GSS91" s="1640"/>
      <c r="GST91" s="1640"/>
      <c r="GSU91" s="1640"/>
      <c r="GSV91" s="1640"/>
      <c r="GSW91" s="1640"/>
      <c r="GSX91" s="1640"/>
      <c r="GSY91" s="1640"/>
      <c r="GSZ91" s="1640"/>
      <c r="GTA91" s="1640"/>
      <c r="GTB91" s="1640"/>
      <c r="GTC91" s="1640"/>
      <c r="GTD91" s="1640"/>
      <c r="GTE91" s="1640"/>
      <c r="GTF91" s="1640"/>
      <c r="GTG91" s="1640"/>
      <c r="GTH91" s="1640"/>
      <c r="GTI91" s="1640"/>
      <c r="GTJ91" s="1640"/>
      <c r="GTK91" s="1640"/>
      <c r="GTL91" s="1640"/>
      <c r="GTM91" s="1640"/>
      <c r="GTN91" s="1640"/>
      <c r="GTO91" s="1640"/>
      <c r="GTP91" s="1640"/>
      <c r="GTQ91" s="1640"/>
      <c r="GTR91" s="1640"/>
      <c r="GTS91" s="1640"/>
      <c r="GTT91" s="1640"/>
      <c r="GTU91" s="1640"/>
      <c r="GTV91" s="1640"/>
      <c r="GTW91" s="1640"/>
      <c r="GTX91" s="1640"/>
      <c r="GTY91" s="1640"/>
      <c r="GTZ91" s="1640"/>
      <c r="GUA91" s="1640"/>
      <c r="GUB91" s="1640"/>
      <c r="GUC91" s="1640"/>
      <c r="GUD91" s="1640"/>
      <c r="GUE91" s="1640"/>
      <c r="GUF91" s="1640"/>
      <c r="GUG91" s="1640"/>
      <c r="GUH91" s="1640"/>
      <c r="GUI91" s="1640"/>
      <c r="GUJ91" s="1640"/>
      <c r="GUK91" s="1640"/>
      <c r="GUL91" s="1640"/>
      <c r="GUM91" s="1640"/>
      <c r="GUN91" s="1640"/>
      <c r="GUO91" s="1640"/>
      <c r="GUP91" s="1640"/>
      <c r="GUQ91" s="1640"/>
      <c r="GUR91" s="1640"/>
      <c r="GUS91" s="1640"/>
      <c r="GUT91" s="1640"/>
      <c r="GUU91" s="1640"/>
      <c r="GUV91" s="1640"/>
      <c r="GUW91" s="1640"/>
      <c r="GUX91" s="1640"/>
      <c r="GUY91" s="1640"/>
      <c r="GUZ91" s="1640"/>
      <c r="GVA91" s="1640"/>
      <c r="GVB91" s="1640"/>
      <c r="GVC91" s="1640"/>
      <c r="GVD91" s="1640"/>
      <c r="GVE91" s="1640"/>
      <c r="GVF91" s="1640"/>
      <c r="GVG91" s="1640"/>
      <c r="GVH91" s="1640"/>
      <c r="GVI91" s="1640"/>
      <c r="GVJ91" s="1640"/>
      <c r="GVK91" s="1640"/>
      <c r="GVL91" s="1640"/>
      <c r="GVM91" s="1640"/>
      <c r="GVN91" s="1640"/>
      <c r="GVO91" s="1640"/>
      <c r="GVP91" s="1640"/>
      <c r="GVQ91" s="1640"/>
      <c r="GVR91" s="1640"/>
      <c r="GVS91" s="1640"/>
      <c r="GVT91" s="1640"/>
      <c r="GVU91" s="1640"/>
      <c r="GVV91" s="1640"/>
      <c r="GVW91" s="1640"/>
      <c r="GVX91" s="1640"/>
      <c r="GVY91" s="1640"/>
      <c r="GVZ91" s="1640"/>
      <c r="GWA91" s="1640"/>
      <c r="GWB91" s="1640"/>
      <c r="GWC91" s="1640"/>
      <c r="GWD91" s="1640"/>
      <c r="GWE91" s="1640"/>
      <c r="GWF91" s="1640"/>
      <c r="GWG91" s="1640"/>
      <c r="GWH91" s="1640"/>
      <c r="GWI91" s="1640"/>
      <c r="GWJ91" s="1640"/>
      <c r="GWK91" s="1640"/>
      <c r="GWL91" s="1640"/>
      <c r="GWM91" s="1640"/>
      <c r="GWN91" s="1640"/>
      <c r="GWO91" s="1640"/>
      <c r="GWP91" s="1640"/>
      <c r="GWQ91" s="1640"/>
      <c r="GWR91" s="1640"/>
      <c r="GWS91" s="1640"/>
      <c r="GWT91" s="1640"/>
      <c r="GWU91" s="1640"/>
      <c r="GWV91" s="1640"/>
      <c r="GWW91" s="1640"/>
      <c r="GWX91" s="1640"/>
      <c r="GWY91" s="1640"/>
      <c r="GWZ91" s="1640"/>
      <c r="GXA91" s="1640"/>
      <c r="GXB91" s="1640"/>
      <c r="GXC91" s="1640"/>
      <c r="GXD91" s="1640"/>
      <c r="GXE91" s="1640"/>
      <c r="GXF91" s="1640"/>
      <c r="GXG91" s="1640"/>
      <c r="GXH91" s="1640"/>
      <c r="GXI91" s="1640"/>
      <c r="GXJ91" s="1640"/>
      <c r="GXK91" s="1640"/>
      <c r="GXL91" s="1640"/>
      <c r="GXM91" s="1640"/>
      <c r="GXN91" s="1640"/>
      <c r="GXO91" s="1640"/>
      <c r="GXP91" s="1640"/>
      <c r="GXQ91" s="1640"/>
      <c r="GXR91" s="1640"/>
      <c r="GXS91" s="1640"/>
      <c r="GXT91" s="1640"/>
      <c r="GXU91" s="1640"/>
      <c r="GXV91" s="1640"/>
      <c r="GXW91" s="1640"/>
      <c r="GXX91" s="1640"/>
      <c r="GXY91" s="1640"/>
      <c r="GXZ91" s="1640"/>
      <c r="GYA91" s="1640"/>
      <c r="GYB91" s="1640"/>
      <c r="GYC91" s="1640"/>
      <c r="GYD91" s="1640"/>
      <c r="GYE91" s="1640"/>
      <c r="GYF91" s="1640"/>
      <c r="GYG91" s="1640"/>
      <c r="GYH91" s="1640"/>
      <c r="GYI91" s="1640"/>
      <c r="GYJ91" s="1640"/>
      <c r="GYK91" s="1640"/>
      <c r="GYL91" s="1640"/>
      <c r="GYM91" s="1640"/>
      <c r="GYN91" s="1640"/>
      <c r="GYO91" s="1640"/>
      <c r="GYP91" s="1640"/>
      <c r="GYQ91" s="1640"/>
      <c r="GYR91" s="1640"/>
      <c r="GYS91" s="1640"/>
      <c r="GYT91" s="1640"/>
      <c r="GYU91" s="1640"/>
      <c r="GYV91" s="1640"/>
      <c r="GYW91" s="1640"/>
      <c r="GYX91" s="1640"/>
      <c r="GYY91" s="1640"/>
      <c r="GYZ91" s="1640"/>
      <c r="GZA91" s="1640"/>
      <c r="GZB91" s="1640"/>
      <c r="GZC91" s="1640"/>
      <c r="GZD91" s="1640"/>
      <c r="GZE91" s="1640"/>
      <c r="GZF91" s="1640"/>
      <c r="GZG91" s="1640"/>
      <c r="GZH91" s="1640"/>
      <c r="GZI91" s="1640"/>
      <c r="GZJ91" s="1640"/>
      <c r="GZK91" s="1640"/>
      <c r="GZL91" s="1640"/>
      <c r="GZM91" s="1640"/>
      <c r="GZN91" s="1640"/>
      <c r="GZO91" s="1640"/>
      <c r="GZP91" s="1640"/>
      <c r="GZQ91" s="1640"/>
      <c r="GZR91" s="1640"/>
      <c r="GZS91" s="1640"/>
      <c r="GZT91" s="1640"/>
      <c r="GZU91" s="1640"/>
      <c r="GZV91" s="1640"/>
      <c r="GZW91" s="1640"/>
      <c r="GZX91" s="1640"/>
      <c r="GZY91" s="1640"/>
      <c r="GZZ91" s="1640"/>
      <c r="HAA91" s="1640"/>
      <c r="HAB91" s="1640"/>
      <c r="HAC91" s="1640"/>
      <c r="HAD91" s="1640"/>
      <c r="HAE91" s="1640"/>
      <c r="HAF91" s="1640"/>
      <c r="HAG91" s="1640"/>
      <c r="HAH91" s="1640"/>
      <c r="HAI91" s="1640"/>
      <c r="HAJ91" s="1640"/>
      <c r="HAK91" s="1640"/>
      <c r="HAL91" s="1640"/>
      <c r="HAM91" s="1640"/>
      <c r="HAN91" s="1640"/>
      <c r="HAO91" s="1640"/>
      <c r="HAP91" s="1640"/>
      <c r="HAQ91" s="1640"/>
      <c r="HAR91" s="1640"/>
      <c r="HAS91" s="1640"/>
      <c r="HAT91" s="1640"/>
      <c r="HAU91" s="1640"/>
      <c r="HAV91" s="1640"/>
      <c r="HAW91" s="1640"/>
      <c r="HAX91" s="1640"/>
      <c r="HAY91" s="1640"/>
      <c r="HAZ91" s="1640"/>
      <c r="HBA91" s="1640"/>
      <c r="HBB91" s="1640"/>
      <c r="HBC91" s="1640"/>
      <c r="HBD91" s="1640"/>
      <c r="HBE91" s="1640"/>
      <c r="HBF91" s="1640"/>
      <c r="HBG91" s="1640"/>
      <c r="HBH91" s="1640"/>
      <c r="HBI91" s="1640"/>
      <c r="HBJ91" s="1640"/>
      <c r="HBK91" s="1640"/>
      <c r="HBL91" s="1640"/>
      <c r="HBM91" s="1640"/>
      <c r="HBN91" s="1640"/>
      <c r="HBO91" s="1640"/>
      <c r="HBP91" s="1640"/>
      <c r="HBQ91" s="1640"/>
      <c r="HBR91" s="1640"/>
      <c r="HBS91" s="1640"/>
      <c r="HBT91" s="1640"/>
      <c r="HBU91" s="1640"/>
      <c r="HBV91" s="1640"/>
      <c r="HBW91" s="1640"/>
      <c r="HBX91" s="1640"/>
      <c r="HBY91" s="1640"/>
      <c r="HBZ91" s="1640"/>
      <c r="HCA91" s="1640"/>
      <c r="HCB91" s="1640"/>
      <c r="HCC91" s="1640"/>
      <c r="HCD91" s="1640"/>
      <c r="HCE91" s="1640"/>
      <c r="HCF91" s="1640"/>
      <c r="HCG91" s="1640"/>
      <c r="HCH91" s="1640"/>
      <c r="HCI91" s="1640"/>
      <c r="HCJ91" s="1640"/>
      <c r="HCK91" s="1640"/>
      <c r="HCL91" s="1640"/>
      <c r="HCM91" s="1640"/>
      <c r="HCN91" s="1640"/>
      <c r="HCO91" s="1640"/>
      <c r="HCP91" s="1640"/>
      <c r="HCQ91" s="1640"/>
      <c r="HCR91" s="1640"/>
      <c r="HCS91" s="1640"/>
      <c r="HCT91" s="1640"/>
      <c r="HCU91" s="1640"/>
      <c r="HCV91" s="1640"/>
      <c r="HCW91" s="1640"/>
      <c r="HCX91" s="1640"/>
      <c r="HCY91" s="1640"/>
      <c r="HCZ91" s="1640"/>
      <c r="HDA91" s="1640"/>
      <c r="HDB91" s="1640"/>
      <c r="HDC91" s="1640"/>
      <c r="HDD91" s="1640"/>
      <c r="HDE91" s="1640"/>
      <c r="HDF91" s="1640"/>
      <c r="HDG91" s="1640"/>
      <c r="HDH91" s="1640"/>
      <c r="HDI91" s="1640"/>
      <c r="HDJ91" s="1640"/>
      <c r="HDK91" s="1640"/>
      <c r="HDL91" s="1640"/>
      <c r="HDM91" s="1640"/>
      <c r="HDN91" s="1640"/>
      <c r="HDO91" s="1640"/>
      <c r="HDP91" s="1640"/>
      <c r="HDQ91" s="1640"/>
      <c r="HDR91" s="1640"/>
      <c r="HDS91" s="1640"/>
      <c r="HDT91" s="1640"/>
      <c r="HDU91" s="1640"/>
      <c r="HDV91" s="1640"/>
      <c r="HDW91" s="1640"/>
      <c r="HDX91" s="1640"/>
      <c r="HDY91" s="1640"/>
      <c r="HDZ91" s="1640"/>
      <c r="HEA91" s="1640"/>
      <c r="HEB91" s="1640"/>
      <c r="HEC91" s="1640"/>
      <c r="HED91" s="1640"/>
      <c r="HEE91" s="1640"/>
      <c r="HEF91" s="1640"/>
      <c r="HEG91" s="1640"/>
      <c r="HEH91" s="1640"/>
      <c r="HEI91" s="1640"/>
      <c r="HEJ91" s="1640"/>
      <c r="HEK91" s="1640"/>
      <c r="HEL91" s="1640"/>
      <c r="HEM91" s="1640"/>
      <c r="HEN91" s="1640"/>
      <c r="HEO91" s="1640"/>
      <c r="HEP91" s="1640"/>
      <c r="HEQ91" s="1640"/>
      <c r="HER91" s="1640"/>
      <c r="HES91" s="1640"/>
      <c r="HET91" s="1640"/>
      <c r="HEU91" s="1640"/>
      <c r="HEV91" s="1640"/>
      <c r="HEW91" s="1640"/>
      <c r="HEX91" s="1640"/>
      <c r="HEY91" s="1640"/>
      <c r="HEZ91" s="1640"/>
      <c r="HFA91" s="1640"/>
      <c r="HFB91" s="1640"/>
      <c r="HFC91" s="1640"/>
      <c r="HFD91" s="1640"/>
      <c r="HFE91" s="1640"/>
      <c r="HFF91" s="1640"/>
      <c r="HFG91" s="1640"/>
      <c r="HFH91" s="1640"/>
      <c r="HFI91" s="1640"/>
      <c r="HFJ91" s="1640"/>
      <c r="HFK91" s="1640"/>
      <c r="HFL91" s="1640"/>
      <c r="HFM91" s="1640"/>
      <c r="HFN91" s="1640"/>
      <c r="HFO91" s="1640"/>
      <c r="HFP91" s="1640"/>
      <c r="HFQ91" s="1640"/>
      <c r="HFR91" s="1640"/>
      <c r="HFS91" s="1640"/>
      <c r="HFT91" s="1640"/>
      <c r="HFU91" s="1640"/>
      <c r="HFV91" s="1640"/>
      <c r="HFW91" s="1640"/>
      <c r="HFX91" s="1640"/>
      <c r="HFY91" s="1640"/>
      <c r="HFZ91" s="1640"/>
      <c r="HGA91" s="1640"/>
      <c r="HGB91" s="1640"/>
      <c r="HGC91" s="1640"/>
      <c r="HGD91" s="1640"/>
      <c r="HGE91" s="1640"/>
      <c r="HGF91" s="1640"/>
      <c r="HGG91" s="1640"/>
      <c r="HGH91" s="1640"/>
      <c r="HGI91" s="1640"/>
      <c r="HGJ91" s="1640"/>
      <c r="HGK91" s="1640"/>
      <c r="HGL91" s="1640"/>
      <c r="HGM91" s="1640"/>
      <c r="HGN91" s="1640"/>
      <c r="HGO91" s="1640"/>
      <c r="HGP91" s="1640"/>
      <c r="HGQ91" s="1640"/>
      <c r="HGR91" s="1640"/>
      <c r="HGS91" s="1640"/>
      <c r="HGT91" s="1640"/>
      <c r="HGU91" s="1640"/>
      <c r="HGV91" s="1640"/>
      <c r="HGW91" s="1640"/>
      <c r="HGX91" s="1640"/>
      <c r="HGY91" s="1640"/>
      <c r="HGZ91" s="1640"/>
      <c r="HHA91" s="1640"/>
      <c r="HHB91" s="1640"/>
      <c r="HHC91" s="1640"/>
      <c r="HHD91" s="1640"/>
      <c r="HHE91" s="1640"/>
      <c r="HHF91" s="1640"/>
      <c r="HHG91" s="1640"/>
      <c r="HHH91" s="1640"/>
      <c r="HHI91" s="1640"/>
      <c r="HHJ91" s="1640"/>
      <c r="HHK91" s="1640"/>
      <c r="HHL91" s="1640"/>
      <c r="HHM91" s="1640"/>
      <c r="HHN91" s="1640"/>
      <c r="HHO91" s="1640"/>
      <c r="HHP91" s="1640"/>
      <c r="HHQ91" s="1640"/>
      <c r="HHR91" s="1640"/>
      <c r="HHS91" s="1640"/>
      <c r="HHT91" s="1640"/>
      <c r="HHU91" s="1640"/>
      <c r="HHV91" s="1640"/>
      <c r="HHW91" s="1640"/>
      <c r="HHX91" s="1640"/>
      <c r="HHY91" s="1640"/>
      <c r="HHZ91" s="1640"/>
      <c r="HIA91" s="1640"/>
      <c r="HIB91" s="1640"/>
      <c r="HIC91" s="1640"/>
      <c r="HID91" s="1640"/>
      <c r="HIE91" s="1640"/>
      <c r="HIF91" s="1640"/>
      <c r="HIG91" s="1640"/>
      <c r="HIH91" s="1640"/>
      <c r="HII91" s="1640"/>
      <c r="HIJ91" s="1640"/>
      <c r="HIK91" s="1640"/>
      <c r="HIL91" s="1640"/>
      <c r="HIM91" s="1640"/>
      <c r="HIN91" s="1640"/>
      <c r="HIO91" s="1640"/>
      <c r="HIP91" s="1640"/>
      <c r="HIQ91" s="1640"/>
      <c r="HIR91" s="1640"/>
      <c r="HIS91" s="1640"/>
      <c r="HIT91" s="1640"/>
      <c r="HIU91" s="1640"/>
      <c r="HIV91" s="1640"/>
      <c r="HIW91" s="1640"/>
      <c r="HIX91" s="1640"/>
      <c r="HIY91" s="1640"/>
      <c r="HIZ91" s="1640"/>
      <c r="HJA91" s="1640"/>
      <c r="HJB91" s="1640"/>
      <c r="HJC91" s="1640"/>
      <c r="HJD91" s="1640"/>
      <c r="HJE91" s="1640"/>
      <c r="HJF91" s="1640"/>
      <c r="HJG91" s="1640"/>
      <c r="HJH91" s="1640"/>
      <c r="HJI91" s="1640"/>
      <c r="HJJ91" s="1640"/>
      <c r="HJK91" s="1640"/>
      <c r="HJL91" s="1640"/>
      <c r="HJM91" s="1640"/>
      <c r="HJN91" s="1640"/>
      <c r="HJO91" s="1640"/>
      <c r="HJP91" s="1640"/>
      <c r="HJQ91" s="1640"/>
      <c r="HJR91" s="1640"/>
      <c r="HJS91" s="1640"/>
      <c r="HJT91" s="1640"/>
      <c r="HJU91" s="1640"/>
      <c r="HJV91" s="1640"/>
      <c r="HJW91" s="1640"/>
      <c r="HJX91" s="1640"/>
      <c r="HJY91" s="1640"/>
      <c r="HJZ91" s="1640"/>
      <c r="HKA91" s="1640"/>
      <c r="HKB91" s="1640"/>
      <c r="HKC91" s="1640"/>
      <c r="HKD91" s="1640"/>
      <c r="HKE91" s="1640"/>
      <c r="HKF91" s="1640"/>
      <c r="HKG91" s="1640"/>
      <c r="HKH91" s="1640"/>
      <c r="HKI91" s="1640"/>
      <c r="HKJ91" s="1640"/>
      <c r="HKK91" s="1640"/>
      <c r="HKL91" s="1640"/>
      <c r="HKM91" s="1640"/>
      <c r="HKN91" s="1640"/>
      <c r="HKO91" s="1640"/>
      <c r="HKP91" s="1640"/>
      <c r="HKQ91" s="1640"/>
      <c r="HKR91" s="1640"/>
      <c r="HKS91" s="1640"/>
      <c r="HKT91" s="1640"/>
      <c r="HKU91" s="1640"/>
      <c r="HKV91" s="1640"/>
      <c r="HKW91" s="1640"/>
      <c r="HKX91" s="1640"/>
      <c r="HKY91" s="1640"/>
      <c r="HKZ91" s="1640"/>
      <c r="HLA91" s="1640"/>
      <c r="HLB91" s="1640"/>
      <c r="HLC91" s="1640"/>
      <c r="HLD91" s="1640"/>
      <c r="HLE91" s="1640"/>
      <c r="HLF91" s="1640"/>
      <c r="HLG91" s="1640"/>
      <c r="HLH91" s="1640"/>
      <c r="HLI91" s="1640"/>
      <c r="HLJ91" s="1640"/>
      <c r="HLK91" s="1640"/>
      <c r="HLL91" s="1640"/>
      <c r="HLM91" s="1640"/>
      <c r="HLN91" s="1640"/>
      <c r="HLO91" s="1640"/>
      <c r="HLP91" s="1640"/>
      <c r="HLQ91" s="1640"/>
      <c r="HLR91" s="1640"/>
      <c r="HLS91" s="1640"/>
      <c r="HLT91" s="1640"/>
      <c r="HLU91" s="1640"/>
      <c r="HLV91" s="1640"/>
      <c r="HLW91" s="1640"/>
      <c r="HLX91" s="1640"/>
      <c r="HLY91" s="1640"/>
      <c r="HLZ91" s="1640"/>
      <c r="HMA91" s="1640"/>
      <c r="HMB91" s="1640"/>
      <c r="HMC91" s="1640"/>
      <c r="HMD91" s="1640"/>
      <c r="HME91" s="1640"/>
      <c r="HMF91" s="1640"/>
      <c r="HMG91" s="1640"/>
      <c r="HMH91" s="1640"/>
      <c r="HMI91" s="1640"/>
      <c r="HMJ91" s="1640"/>
      <c r="HMK91" s="1640"/>
      <c r="HML91" s="1640"/>
      <c r="HMM91" s="1640"/>
      <c r="HMN91" s="1640"/>
      <c r="HMO91" s="1640"/>
      <c r="HMP91" s="1640"/>
      <c r="HMQ91" s="1640"/>
      <c r="HMR91" s="1640"/>
      <c r="HMS91" s="1640"/>
      <c r="HMT91" s="1640"/>
      <c r="HMU91" s="1640"/>
      <c r="HMV91" s="1640"/>
      <c r="HMW91" s="1640"/>
      <c r="HMX91" s="1640"/>
      <c r="HMY91" s="1640"/>
      <c r="HMZ91" s="1640"/>
      <c r="HNA91" s="1640"/>
      <c r="HNB91" s="1640"/>
      <c r="HNC91" s="1640"/>
      <c r="HND91" s="1640"/>
      <c r="HNE91" s="1640"/>
      <c r="HNF91" s="1640"/>
      <c r="HNG91" s="1640"/>
      <c r="HNH91" s="1640"/>
      <c r="HNI91" s="1640"/>
      <c r="HNJ91" s="1640"/>
      <c r="HNK91" s="1640"/>
      <c r="HNL91" s="1640"/>
      <c r="HNM91" s="1640"/>
      <c r="HNN91" s="1640"/>
      <c r="HNO91" s="1640"/>
      <c r="HNP91" s="1640"/>
      <c r="HNQ91" s="1640"/>
      <c r="HNR91" s="1640"/>
      <c r="HNS91" s="1640"/>
      <c r="HNT91" s="1640"/>
      <c r="HNU91" s="1640"/>
      <c r="HNV91" s="1640"/>
      <c r="HNW91" s="1640"/>
      <c r="HNX91" s="1640"/>
      <c r="HNY91" s="1640"/>
      <c r="HNZ91" s="1640"/>
      <c r="HOA91" s="1640"/>
      <c r="HOB91" s="1640"/>
      <c r="HOC91" s="1640"/>
      <c r="HOD91" s="1640"/>
      <c r="HOE91" s="1640"/>
      <c r="HOF91" s="1640"/>
      <c r="HOG91" s="1640"/>
      <c r="HOH91" s="1640"/>
      <c r="HOI91" s="1640"/>
      <c r="HOJ91" s="1640"/>
      <c r="HOK91" s="1640"/>
      <c r="HOL91" s="1640"/>
      <c r="HOM91" s="1640"/>
      <c r="HON91" s="1640"/>
      <c r="HOO91" s="1640"/>
      <c r="HOP91" s="1640"/>
      <c r="HOQ91" s="1640"/>
      <c r="HOR91" s="1640"/>
      <c r="HOS91" s="1640"/>
      <c r="HOT91" s="1640"/>
      <c r="HOU91" s="1640"/>
      <c r="HOV91" s="1640"/>
      <c r="HOW91" s="1640"/>
      <c r="HOX91" s="1640"/>
      <c r="HOY91" s="1640"/>
      <c r="HOZ91" s="1640"/>
      <c r="HPA91" s="1640"/>
      <c r="HPB91" s="1640"/>
      <c r="HPC91" s="1640"/>
      <c r="HPD91" s="1640"/>
      <c r="HPE91" s="1640"/>
      <c r="HPF91" s="1640"/>
      <c r="HPG91" s="1640"/>
      <c r="HPH91" s="1640"/>
      <c r="HPI91" s="1640"/>
      <c r="HPJ91" s="1640"/>
      <c r="HPK91" s="1640"/>
      <c r="HPL91" s="1640"/>
      <c r="HPM91" s="1640"/>
      <c r="HPN91" s="1640"/>
      <c r="HPO91" s="1640"/>
      <c r="HPP91" s="1640"/>
      <c r="HPQ91" s="1640"/>
      <c r="HPR91" s="1640"/>
      <c r="HPS91" s="1640"/>
      <c r="HPT91" s="1640"/>
      <c r="HPU91" s="1640"/>
      <c r="HPV91" s="1640"/>
      <c r="HPW91" s="1640"/>
      <c r="HPX91" s="1640"/>
      <c r="HPY91" s="1640"/>
      <c r="HPZ91" s="1640"/>
      <c r="HQA91" s="1640"/>
      <c r="HQB91" s="1640"/>
      <c r="HQC91" s="1640"/>
      <c r="HQD91" s="1640"/>
      <c r="HQE91" s="1640"/>
      <c r="HQF91" s="1640"/>
      <c r="HQG91" s="1640"/>
      <c r="HQH91" s="1640"/>
      <c r="HQI91" s="1640"/>
      <c r="HQJ91" s="1640"/>
      <c r="HQK91" s="1640"/>
      <c r="HQL91" s="1640"/>
      <c r="HQM91" s="1640"/>
      <c r="HQN91" s="1640"/>
      <c r="HQO91" s="1640"/>
      <c r="HQP91" s="1640"/>
      <c r="HQQ91" s="1640"/>
      <c r="HQR91" s="1640"/>
      <c r="HQS91" s="1640"/>
      <c r="HQT91" s="1640"/>
      <c r="HQU91" s="1640"/>
      <c r="HQV91" s="1640"/>
      <c r="HQW91" s="1640"/>
      <c r="HQX91" s="1640"/>
      <c r="HQY91" s="1640"/>
      <c r="HQZ91" s="1640"/>
      <c r="HRA91" s="1640"/>
      <c r="HRB91" s="1640"/>
      <c r="HRC91" s="1640"/>
      <c r="HRD91" s="1640"/>
      <c r="HRE91" s="1640"/>
      <c r="HRF91" s="1640"/>
      <c r="HRG91" s="1640"/>
      <c r="HRH91" s="1640"/>
      <c r="HRI91" s="1640"/>
      <c r="HRJ91" s="1640"/>
      <c r="HRK91" s="1640"/>
      <c r="HRL91" s="1640"/>
      <c r="HRM91" s="1640"/>
      <c r="HRN91" s="1640"/>
      <c r="HRO91" s="1640"/>
      <c r="HRP91" s="1640"/>
      <c r="HRQ91" s="1640"/>
      <c r="HRR91" s="1640"/>
      <c r="HRS91" s="1640"/>
      <c r="HRT91" s="1640"/>
      <c r="HRU91" s="1640"/>
      <c r="HRV91" s="1640"/>
      <c r="HRW91" s="1640"/>
      <c r="HRX91" s="1640"/>
      <c r="HRY91" s="1640"/>
      <c r="HRZ91" s="1640"/>
      <c r="HSA91" s="1640"/>
      <c r="HSB91" s="1640"/>
      <c r="HSC91" s="1640"/>
      <c r="HSD91" s="1640"/>
      <c r="HSE91" s="1640"/>
      <c r="HSF91" s="1640"/>
      <c r="HSG91" s="1640"/>
      <c r="HSH91" s="1640"/>
      <c r="HSI91" s="1640"/>
      <c r="HSJ91" s="1640"/>
      <c r="HSK91" s="1640"/>
      <c r="HSL91" s="1640"/>
      <c r="HSM91" s="1640"/>
      <c r="HSN91" s="1640"/>
      <c r="HSO91" s="1640"/>
      <c r="HSP91" s="1640"/>
      <c r="HSQ91" s="1640"/>
      <c r="HSR91" s="1640"/>
      <c r="HSS91" s="1640"/>
      <c r="HST91" s="1640"/>
      <c r="HSU91" s="1640"/>
      <c r="HSV91" s="1640"/>
      <c r="HSW91" s="1640"/>
      <c r="HSX91" s="1640"/>
      <c r="HSY91" s="1640"/>
      <c r="HSZ91" s="1640"/>
      <c r="HTA91" s="1640"/>
      <c r="HTB91" s="1640"/>
      <c r="HTC91" s="1640"/>
      <c r="HTD91" s="1640"/>
      <c r="HTE91" s="1640"/>
      <c r="HTF91" s="1640"/>
      <c r="HTG91" s="1640"/>
      <c r="HTH91" s="1640"/>
      <c r="HTI91" s="1640"/>
      <c r="HTJ91" s="1640"/>
      <c r="HTK91" s="1640"/>
      <c r="HTL91" s="1640"/>
      <c r="HTM91" s="1640"/>
      <c r="HTN91" s="1640"/>
      <c r="HTO91" s="1640"/>
      <c r="HTP91" s="1640"/>
      <c r="HTQ91" s="1640"/>
      <c r="HTR91" s="1640"/>
      <c r="HTS91" s="1640"/>
      <c r="HTT91" s="1640"/>
      <c r="HTU91" s="1640"/>
      <c r="HTV91" s="1640"/>
      <c r="HTW91" s="1640"/>
      <c r="HTX91" s="1640"/>
      <c r="HTY91" s="1640"/>
      <c r="HTZ91" s="1640"/>
      <c r="HUA91" s="1640"/>
      <c r="HUB91" s="1640"/>
      <c r="HUC91" s="1640"/>
      <c r="HUD91" s="1640"/>
      <c r="HUE91" s="1640"/>
      <c r="HUF91" s="1640"/>
      <c r="HUG91" s="1640"/>
      <c r="HUH91" s="1640"/>
      <c r="HUI91" s="1640"/>
      <c r="HUJ91" s="1640"/>
      <c r="HUK91" s="1640"/>
      <c r="HUL91" s="1640"/>
      <c r="HUM91" s="1640"/>
      <c r="HUN91" s="1640"/>
      <c r="HUO91" s="1640"/>
      <c r="HUP91" s="1640"/>
      <c r="HUQ91" s="1640"/>
      <c r="HUR91" s="1640"/>
      <c r="HUS91" s="1640"/>
      <c r="HUT91" s="1640"/>
      <c r="HUU91" s="1640"/>
      <c r="HUV91" s="1640"/>
      <c r="HUW91" s="1640"/>
      <c r="HUX91" s="1640"/>
      <c r="HUY91" s="1640"/>
      <c r="HUZ91" s="1640"/>
      <c r="HVA91" s="1640"/>
      <c r="HVB91" s="1640"/>
      <c r="HVC91" s="1640"/>
      <c r="HVD91" s="1640"/>
      <c r="HVE91" s="1640"/>
      <c r="HVF91" s="1640"/>
      <c r="HVG91" s="1640"/>
      <c r="HVH91" s="1640"/>
      <c r="HVI91" s="1640"/>
      <c r="HVJ91" s="1640"/>
      <c r="HVK91" s="1640"/>
      <c r="HVL91" s="1640"/>
      <c r="HVM91" s="1640"/>
      <c r="HVN91" s="1640"/>
      <c r="HVO91" s="1640"/>
      <c r="HVP91" s="1640"/>
      <c r="HVQ91" s="1640"/>
      <c r="HVR91" s="1640"/>
      <c r="HVS91" s="1640"/>
      <c r="HVT91" s="1640"/>
      <c r="HVU91" s="1640"/>
      <c r="HVV91" s="1640"/>
      <c r="HVW91" s="1640"/>
      <c r="HVX91" s="1640"/>
      <c r="HVY91" s="1640"/>
      <c r="HVZ91" s="1640"/>
      <c r="HWA91" s="1640"/>
      <c r="HWB91" s="1640"/>
      <c r="HWC91" s="1640"/>
      <c r="HWD91" s="1640"/>
      <c r="HWE91" s="1640"/>
      <c r="HWF91" s="1640"/>
      <c r="HWG91" s="1640"/>
      <c r="HWH91" s="1640"/>
      <c r="HWI91" s="1640"/>
      <c r="HWJ91" s="1640"/>
      <c r="HWK91" s="1640"/>
      <c r="HWL91" s="1640"/>
      <c r="HWM91" s="1640"/>
      <c r="HWN91" s="1640"/>
      <c r="HWO91" s="1640"/>
      <c r="HWP91" s="1640"/>
      <c r="HWQ91" s="1640"/>
      <c r="HWR91" s="1640"/>
      <c r="HWS91" s="1640"/>
      <c r="HWT91" s="1640"/>
      <c r="HWU91" s="1640"/>
      <c r="HWV91" s="1640"/>
      <c r="HWW91" s="1640"/>
      <c r="HWX91" s="1640"/>
      <c r="HWY91" s="1640"/>
      <c r="HWZ91" s="1640"/>
      <c r="HXA91" s="1640"/>
      <c r="HXB91" s="1640"/>
      <c r="HXC91" s="1640"/>
      <c r="HXD91" s="1640"/>
      <c r="HXE91" s="1640"/>
      <c r="HXF91" s="1640"/>
      <c r="HXG91" s="1640"/>
      <c r="HXH91" s="1640"/>
      <c r="HXI91" s="1640"/>
      <c r="HXJ91" s="1640"/>
      <c r="HXK91" s="1640"/>
      <c r="HXL91" s="1640"/>
      <c r="HXM91" s="1640"/>
      <c r="HXN91" s="1640"/>
      <c r="HXO91" s="1640"/>
      <c r="HXP91" s="1640"/>
      <c r="HXQ91" s="1640"/>
      <c r="HXR91" s="1640"/>
      <c r="HXS91" s="1640"/>
      <c r="HXT91" s="1640"/>
      <c r="HXU91" s="1640"/>
      <c r="HXV91" s="1640"/>
      <c r="HXW91" s="1640"/>
      <c r="HXX91" s="1640"/>
      <c r="HXY91" s="1640"/>
      <c r="HXZ91" s="1640"/>
      <c r="HYA91" s="1640"/>
      <c r="HYB91" s="1640"/>
      <c r="HYC91" s="1640"/>
      <c r="HYD91" s="1640"/>
      <c r="HYE91" s="1640"/>
      <c r="HYF91" s="1640"/>
      <c r="HYG91" s="1640"/>
      <c r="HYH91" s="1640"/>
      <c r="HYI91" s="1640"/>
      <c r="HYJ91" s="1640"/>
      <c r="HYK91" s="1640"/>
      <c r="HYL91" s="1640"/>
      <c r="HYM91" s="1640"/>
      <c r="HYN91" s="1640"/>
      <c r="HYO91" s="1640"/>
      <c r="HYP91" s="1640"/>
      <c r="HYQ91" s="1640"/>
      <c r="HYR91" s="1640"/>
      <c r="HYS91" s="1640"/>
      <c r="HYT91" s="1640"/>
      <c r="HYU91" s="1640"/>
      <c r="HYV91" s="1640"/>
      <c r="HYW91" s="1640"/>
      <c r="HYX91" s="1640"/>
      <c r="HYY91" s="1640"/>
      <c r="HYZ91" s="1640"/>
      <c r="HZA91" s="1640"/>
      <c r="HZB91" s="1640"/>
      <c r="HZC91" s="1640"/>
      <c r="HZD91" s="1640"/>
      <c r="HZE91" s="1640"/>
      <c r="HZF91" s="1640"/>
      <c r="HZG91" s="1640"/>
      <c r="HZH91" s="1640"/>
      <c r="HZI91" s="1640"/>
      <c r="HZJ91" s="1640"/>
      <c r="HZK91" s="1640"/>
      <c r="HZL91" s="1640"/>
      <c r="HZM91" s="1640"/>
      <c r="HZN91" s="1640"/>
      <c r="HZO91" s="1640"/>
      <c r="HZP91" s="1640"/>
      <c r="HZQ91" s="1640"/>
      <c r="HZR91" s="1640"/>
      <c r="HZS91" s="1640"/>
      <c r="HZT91" s="1640"/>
      <c r="HZU91" s="1640"/>
      <c r="HZV91" s="1640"/>
      <c r="HZW91" s="1640"/>
      <c r="HZX91" s="1640"/>
      <c r="HZY91" s="1640"/>
      <c r="HZZ91" s="1640"/>
      <c r="IAA91" s="1640"/>
      <c r="IAB91" s="1640"/>
      <c r="IAC91" s="1640"/>
      <c r="IAD91" s="1640"/>
      <c r="IAE91" s="1640"/>
      <c r="IAF91" s="1640"/>
      <c r="IAG91" s="1640"/>
      <c r="IAH91" s="1640"/>
      <c r="IAI91" s="1640"/>
      <c r="IAJ91" s="1640"/>
      <c r="IAK91" s="1640"/>
      <c r="IAL91" s="1640"/>
      <c r="IAM91" s="1640"/>
      <c r="IAN91" s="1640"/>
      <c r="IAO91" s="1640"/>
      <c r="IAP91" s="1640"/>
      <c r="IAQ91" s="1640"/>
      <c r="IAR91" s="1640"/>
      <c r="IAS91" s="1640"/>
      <c r="IAT91" s="1640"/>
      <c r="IAU91" s="1640"/>
      <c r="IAV91" s="1640"/>
      <c r="IAW91" s="1640"/>
      <c r="IAX91" s="1640"/>
      <c r="IAY91" s="1640"/>
      <c r="IAZ91" s="1640"/>
      <c r="IBA91" s="1640"/>
      <c r="IBB91" s="1640"/>
      <c r="IBC91" s="1640"/>
      <c r="IBD91" s="1640"/>
      <c r="IBE91" s="1640"/>
      <c r="IBF91" s="1640"/>
      <c r="IBG91" s="1640"/>
      <c r="IBH91" s="1640"/>
      <c r="IBI91" s="1640"/>
      <c r="IBJ91" s="1640"/>
      <c r="IBK91" s="1640"/>
      <c r="IBL91" s="1640"/>
      <c r="IBM91" s="1640"/>
      <c r="IBN91" s="1640"/>
      <c r="IBO91" s="1640"/>
      <c r="IBP91" s="1640"/>
      <c r="IBQ91" s="1640"/>
      <c r="IBR91" s="1640"/>
      <c r="IBS91" s="1640"/>
      <c r="IBT91" s="1640"/>
      <c r="IBU91" s="1640"/>
      <c r="IBV91" s="1640"/>
      <c r="IBW91" s="1640"/>
      <c r="IBX91" s="1640"/>
      <c r="IBY91" s="1640"/>
      <c r="IBZ91" s="1640"/>
      <c r="ICA91" s="1640"/>
      <c r="ICB91" s="1640"/>
      <c r="ICC91" s="1640"/>
      <c r="ICD91" s="1640"/>
      <c r="ICE91" s="1640"/>
      <c r="ICF91" s="1640"/>
      <c r="ICG91" s="1640"/>
      <c r="ICH91" s="1640"/>
      <c r="ICI91" s="1640"/>
      <c r="ICJ91" s="1640"/>
      <c r="ICK91" s="1640"/>
      <c r="ICL91" s="1640"/>
      <c r="ICM91" s="1640"/>
      <c r="ICN91" s="1640"/>
      <c r="ICO91" s="1640"/>
      <c r="ICP91" s="1640"/>
      <c r="ICQ91" s="1640"/>
      <c r="ICR91" s="1640"/>
      <c r="ICS91" s="1640"/>
      <c r="ICT91" s="1640"/>
      <c r="ICU91" s="1640"/>
      <c r="ICV91" s="1640"/>
      <c r="ICW91" s="1640"/>
      <c r="ICX91" s="1640"/>
      <c r="ICY91" s="1640"/>
      <c r="ICZ91" s="1640"/>
      <c r="IDA91" s="1640"/>
      <c r="IDB91" s="1640"/>
      <c r="IDC91" s="1640"/>
      <c r="IDD91" s="1640"/>
      <c r="IDE91" s="1640"/>
      <c r="IDF91" s="1640"/>
      <c r="IDG91" s="1640"/>
      <c r="IDH91" s="1640"/>
      <c r="IDI91" s="1640"/>
      <c r="IDJ91" s="1640"/>
      <c r="IDK91" s="1640"/>
      <c r="IDL91" s="1640"/>
      <c r="IDM91" s="1640"/>
      <c r="IDN91" s="1640"/>
      <c r="IDO91" s="1640"/>
      <c r="IDP91" s="1640"/>
      <c r="IDQ91" s="1640"/>
      <c r="IDR91" s="1640"/>
      <c r="IDS91" s="1640"/>
      <c r="IDT91" s="1640"/>
      <c r="IDU91" s="1640"/>
      <c r="IDV91" s="1640"/>
      <c r="IDW91" s="1640"/>
      <c r="IDX91" s="1640"/>
      <c r="IDY91" s="1640"/>
      <c r="IDZ91" s="1640"/>
      <c r="IEA91" s="1640"/>
      <c r="IEB91" s="1640"/>
      <c r="IEC91" s="1640"/>
      <c r="IED91" s="1640"/>
      <c r="IEE91" s="1640"/>
      <c r="IEF91" s="1640"/>
      <c r="IEG91" s="1640"/>
      <c r="IEH91" s="1640"/>
      <c r="IEI91" s="1640"/>
      <c r="IEJ91" s="1640"/>
      <c r="IEK91" s="1640"/>
      <c r="IEL91" s="1640"/>
      <c r="IEM91" s="1640"/>
      <c r="IEN91" s="1640"/>
      <c r="IEO91" s="1640"/>
      <c r="IEP91" s="1640"/>
      <c r="IEQ91" s="1640"/>
      <c r="IER91" s="1640"/>
      <c r="IES91" s="1640"/>
      <c r="IET91" s="1640"/>
      <c r="IEU91" s="1640"/>
      <c r="IEV91" s="1640"/>
      <c r="IEW91" s="1640"/>
      <c r="IEX91" s="1640"/>
      <c r="IEY91" s="1640"/>
      <c r="IEZ91" s="1640"/>
      <c r="IFA91" s="1640"/>
      <c r="IFB91" s="1640"/>
      <c r="IFC91" s="1640"/>
      <c r="IFD91" s="1640"/>
      <c r="IFE91" s="1640"/>
      <c r="IFF91" s="1640"/>
      <c r="IFG91" s="1640"/>
      <c r="IFH91" s="1640"/>
      <c r="IFI91" s="1640"/>
      <c r="IFJ91" s="1640"/>
      <c r="IFK91" s="1640"/>
      <c r="IFL91" s="1640"/>
      <c r="IFM91" s="1640"/>
      <c r="IFN91" s="1640"/>
      <c r="IFO91" s="1640"/>
      <c r="IFP91" s="1640"/>
      <c r="IFQ91" s="1640"/>
      <c r="IFR91" s="1640"/>
      <c r="IFS91" s="1640"/>
      <c r="IFT91" s="1640"/>
      <c r="IFU91" s="1640"/>
      <c r="IFV91" s="1640"/>
      <c r="IFW91" s="1640"/>
      <c r="IFX91" s="1640"/>
      <c r="IFY91" s="1640"/>
      <c r="IFZ91" s="1640"/>
      <c r="IGA91" s="1640"/>
      <c r="IGB91" s="1640"/>
      <c r="IGC91" s="1640"/>
      <c r="IGD91" s="1640"/>
      <c r="IGE91" s="1640"/>
      <c r="IGF91" s="1640"/>
      <c r="IGG91" s="1640"/>
      <c r="IGH91" s="1640"/>
      <c r="IGI91" s="1640"/>
      <c r="IGJ91" s="1640"/>
      <c r="IGK91" s="1640"/>
      <c r="IGL91" s="1640"/>
      <c r="IGM91" s="1640"/>
      <c r="IGN91" s="1640"/>
      <c r="IGO91" s="1640"/>
      <c r="IGP91" s="1640"/>
      <c r="IGQ91" s="1640"/>
      <c r="IGR91" s="1640"/>
      <c r="IGS91" s="1640"/>
      <c r="IGT91" s="1640"/>
      <c r="IGU91" s="1640"/>
      <c r="IGV91" s="1640"/>
      <c r="IGW91" s="1640"/>
      <c r="IGX91" s="1640"/>
      <c r="IGY91" s="1640"/>
      <c r="IGZ91" s="1640"/>
      <c r="IHA91" s="1640"/>
      <c r="IHB91" s="1640"/>
      <c r="IHC91" s="1640"/>
      <c r="IHD91" s="1640"/>
      <c r="IHE91" s="1640"/>
      <c r="IHF91" s="1640"/>
      <c r="IHG91" s="1640"/>
      <c r="IHH91" s="1640"/>
      <c r="IHI91" s="1640"/>
      <c r="IHJ91" s="1640"/>
      <c r="IHK91" s="1640"/>
      <c r="IHL91" s="1640"/>
      <c r="IHM91" s="1640"/>
      <c r="IHN91" s="1640"/>
      <c r="IHO91" s="1640"/>
      <c r="IHP91" s="1640"/>
      <c r="IHQ91" s="1640"/>
      <c r="IHR91" s="1640"/>
      <c r="IHS91" s="1640"/>
      <c r="IHT91" s="1640"/>
      <c r="IHU91" s="1640"/>
      <c r="IHV91" s="1640"/>
      <c r="IHW91" s="1640"/>
      <c r="IHX91" s="1640"/>
      <c r="IHY91" s="1640"/>
      <c r="IHZ91" s="1640"/>
      <c r="IIA91" s="1640"/>
      <c r="IIB91" s="1640"/>
      <c r="IIC91" s="1640"/>
      <c r="IID91" s="1640"/>
      <c r="IIE91" s="1640"/>
      <c r="IIF91" s="1640"/>
      <c r="IIG91" s="1640"/>
      <c r="IIH91" s="1640"/>
      <c r="III91" s="1640"/>
      <c r="IIJ91" s="1640"/>
      <c r="IIK91" s="1640"/>
      <c r="IIL91" s="1640"/>
      <c r="IIM91" s="1640"/>
      <c r="IIN91" s="1640"/>
      <c r="IIO91" s="1640"/>
      <c r="IIP91" s="1640"/>
      <c r="IIQ91" s="1640"/>
      <c r="IIR91" s="1640"/>
      <c r="IIS91" s="1640"/>
      <c r="IIT91" s="1640"/>
      <c r="IIU91" s="1640"/>
      <c r="IIV91" s="1640"/>
      <c r="IIW91" s="1640"/>
      <c r="IIX91" s="1640"/>
      <c r="IIY91" s="1640"/>
      <c r="IIZ91" s="1640"/>
      <c r="IJA91" s="1640"/>
      <c r="IJB91" s="1640"/>
      <c r="IJC91" s="1640"/>
      <c r="IJD91" s="1640"/>
      <c r="IJE91" s="1640"/>
      <c r="IJF91" s="1640"/>
      <c r="IJG91" s="1640"/>
      <c r="IJH91" s="1640"/>
      <c r="IJI91" s="1640"/>
      <c r="IJJ91" s="1640"/>
      <c r="IJK91" s="1640"/>
      <c r="IJL91" s="1640"/>
      <c r="IJM91" s="1640"/>
      <c r="IJN91" s="1640"/>
      <c r="IJO91" s="1640"/>
      <c r="IJP91" s="1640"/>
      <c r="IJQ91" s="1640"/>
      <c r="IJR91" s="1640"/>
      <c r="IJS91" s="1640"/>
      <c r="IJT91" s="1640"/>
      <c r="IJU91" s="1640"/>
      <c r="IJV91" s="1640"/>
      <c r="IJW91" s="1640"/>
      <c r="IJX91" s="1640"/>
      <c r="IJY91" s="1640"/>
      <c r="IJZ91" s="1640"/>
      <c r="IKA91" s="1640"/>
      <c r="IKB91" s="1640"/>
      <c r="IKC91" s="1640"/>
      <c r="IKD91" s="1640"/>
      <c r="IKE91" s="1640"/>
      <c r="IKF91" s="1640"/>
      <c r="IKG91" s="1640"/>
      <c r="IKH91" s="1640"/>
      <c r="IKI91" s="1640"/>
      <c r="IKJ91" s="1640"/>
      <c r="IKK91" s="1640"/>
      <c r="IKL91" s="1640"/>
      <c r="IKM91" s="1640"/>
      <c r="IKN91" s="1640"/>
      <c r="IKO91" s="1640"/>
      <c r="IKP91" s="1640"/>
      <c r="IKQ91" s="1640"/>
      <c r="IKR91" s="1640"/>
      <c r="IKS91" s="1640"/>
      <c r="IKT91" s="1640"/>
      <c r="IKU91" s="1640"/>
      <c r="IKV91" s="1640"/>
      <c r="IKW91" s="1640"/>
      <c r="IKX91" s="1640"/>
      <c r="IKY91" s="1640"/>
      <c r="IKZ91" s="1640"/>
      <c r="ILA91" s="1640"/>
      <c r="ILB91" s="1640"/>
      <c r="ILC91" s="1640"/>
      <c r="ILD91" s="1640"/>
      <c r="ILE91" s="1640"/>
      <c r="ILF91" s="1640"/>
      <c r="ILG91" s="1640"/>
      <c r="ILH91" s="1640"/>
      <c r="ILI91" s="1640"/>
      <c r="ILJ91" s="1640"/>
      <c r="ILK91" s="1640"/>
      <c r="ILL91" s="1640"/>
      <c r="ILM91" s="1640"/>
      <c r="ILN91" s="1640"/>
      <c r="ILO91" s="1640"/>
      <c r="ILP91" s="1640"/>
      <c r="ILQ91" s="1640"/>
      <c r="ILR91" s="1640"/>
      <c r="ILS91" s="1640"/>
      <c r="ILT91" s="1640"/>
      <c r="ILU91" s="1640"/>
      <c r="ILV91" s="1640"/>
      <c r="ILW91" s="1640"/>
      <c r="ILX91" s="1640"/>
      <c r="ILY91" s="1640"/>
      <c r="ILZ91" s="1640"/>
      <c r="IMA91" s="1640"/>
      <c r="IMB91" s="1640"/>
      <c r="IMC91" s="1640"/>
      <c r="IMD91" s="1640"/>
      <c r="IME91" s="1640"/>
      <c r="IMF91" s="1640"/>
      <c r="IMG91" s="1640"/>
      <c r="IMH91" s="1640"/>
      <c r="IMI91" s="1640"/>
      <c r="IMJ91" s="1640"/>
      <c r="IMK91" s="1640"/>
      <c r="IML91" s="1640"/>
      <c r="IMM91" s="1640"/>
      <c r="IMN91" s="1640"/>
      <c r="IMO91" s="1640"/>
      <c r="IMP91" s="1640"/>
      <c r="IMQ91" s="1640"/>
      <c r="IMR91" s="1640"/>
      <c r="IMS91" s="1640"/>
      <c r="IMT91" s="1640"/>
      <c r="IMU91" s="1640"/>
      <c r="IMV91" s="1640"/>
      <c r="IMW91" s="1640"/>
      <c r="IMX91" s="1640"/>
      <c r="IMY91" s="1640"/>
      <c r="IMZ91" s="1640"/>
      <c r="INA91" s="1640"/>
      <c r="INB91" s="1640"/>
      <c r="INC91" s="1640"/>
      <c r="IND91" s="1640"/>
      <c r="INE91" s="1640"/>
      <c r="INF91" s="1640"/>
      <c r="ING91" s="1640"/>
      <c r="INH91" s="1640"/>
      <c r="INI91" s="1640"/>
      <c r="INJ91" s="1640"/>
      <c r="INK91" s="1640"/>
      <c r="INL91" s="1640"/>
      <c r="INM91" s="1640"/>
      <c r="INN91" s="1640"/>
      <c r="INO91" s="1640"/>
      <c r="INP91" s="1640"/>
      <c r="INQ91" s="1640"/>
      <c r="INR91" s="1640"/>
      <c r="INS91" s="1640"/>
      <c r="INT91" s="1640"/>
      <c r="INU91" s="1640"/>
      <c r="INV91" s="1640"/>
      <c r="INW91" s="1640"/>
      <c r="INX91" s="1640"/>
      <c r="INY91" s="1640"/>
      <c r="INZ91" s="1640"/>
      <c r="IOA91" s="1640"/>
      <c r="IOB91" s="1640"/>
      <c r="IOC91" s="1640"/>
      <c r="IOD91" s="1640"/>
      <c r="IOE91" s="1640"/>
      <c r="IOF91" s="1640"/>
      <c r="IOG91" s="1640"/>
      <c r="IOH91" s="1640"/>
      <c r="IOI91" s="1640"/>
      <c r="IOJ91" s="1640"/>
      <c r="IOK91" s="1640"/>
      <c r="IOL91" s="1640"/>
      <c r="IOM91" s="1640"/>
      <c r="ION91" s="1640"/>
      <c r="IOO91" s="1640"/>
      <c r="IOP91" s="1640"/>
      <c r="IOQ91" s="1640"/>
      <c r="IOR91" s="1640"/>
      <c r="IOS91" s="1640"/>
      <c r="IOT91" s="1640"/>
      <c r="IOU91" s="1640"/>
      <c r="IOV91" s="1640"/>
      <c r="IOW91" s="1640"/>
      <c r="IOX91" s="1640"/>
      <c r="IOY91" s="1640"/>
      <c r="IOZ91" s="1640"/>
      <c r="IPA91" s="1640"/>
      <c r="IPB91" s="1640"/>
      <c r="IPC91" s="1640"/>
      <c r="IPD91" s="1640"/>
      <c r="IPE91" s="1640"/>
      <c r="IPF91" s="1640"/>
      <c r="IPG91" s="1640"/>
      <c r="IPH91" s="1640"/>
      <c r="IPI91" s="1640"/>
      <c r="IPJ91" s="1640"/>
      <c r="IPK91" s="1640"/>
      <c r="IPL91" s="1640"/>
      <c r="IPM91" s="1640"/>
      <c r="IPN91" s="1640"/>
      <c r="IPO91" s="1640"/>
      <c r="IPP91" s="1640"/>
      <c r="IPQ91" s="1640"/>
      <c r="IPR91" s="1640"/>
      <c r="IPS91" s="1640"/>
      <c r="IPT91" s="1640"/>
      <c r="IPU91" s="1640"/>
      <c r="IPV91" s="1640"/>
      <c r="IPW91" s="1640"/>
      <c r="IPX91" s="1640"/>
      <c r="IPY91" s="1640"/>
      <c r="IPZ91" s="1640"/>
      <c r="IQA91" s="1640"/>
      <c r="IQB91" s="1640"/>
      <c r="IQC91" s="1640"/>
      <c r="IQD91" s="1640"/>
      <c r="IQE91" s="1640"/>
      <c r="IQF91" s="1640"/>
      <c r="IQG91" s="1640"/>
      <c r="IQH91" s="1640"/>
      <c r="IQI91" s="1640"/>
      <c r="IQJ91" s="1640"/>
      <c r="IQK91" s="1640"/>
      <c r="IQL91" s="1640"/>
      <c r="IQM91" s="1640"/>
      <c r="IQN91" s="1640"/>
      <c r="IQO91" s="1640"/>
      <c r="IQP91" s="1640"/>
      <c r="IQQ91" s="1640"/>
      <c r="IQR91" s="1640"/>
      <c r="IQS91" s="1640"/>
      <c r="IQT91" s="1640"/>
      <c r="IQU91" s="1640"/>
      <c r="IQV91" s="1640"/>
      <c r="IQW91" s="1640"/>
      <c r="IQX91" s="1640"/>
      <c r="IQY91" s="1640"/>
      <c r="IQZ91" s="1640"/>
      <c r="IRA91" s="1640"/>
      <c r="IRB91" s="1640"/>
      <c r="IRC91" s="1640"/>
      <c r="IRD91" s="1640"/>
      <c r="IRE91" s="1640"/>
      <c r="IRF91" s="1640"/>
      <c r="IRG91" s="1640"/>
      <c r="IRH91" s="1640"/>
      <c r="IRI91" s="1640"/>
      <c r="IRJ91" s="1640"/>
      <c r="IRK91" s="1640"/>
      <c r="IRL91" s="1640"/>
      <c r="IRM91" s="1640"/>
      <c r="IRN91" s="1640"/>
      <c r="IRO91" s="1640"/>
      <c r="IRP91" s="1640"/>
      <c r="IRQ91" s="1640"/>
      <c r="IRR91" s="1640"/>
      <c r="IRS91" s="1640"/>
      <c r="IRT91" s="1640"/>
      <c r="IRU91" s="1640"/>
      <c r="IRV91" s="1640"/>
      <c r="IRW91" s="1640"/>
      <c r="IRX91" s="1640"/>
      <c r="IRY91" s="1640"/>
      <c r="IRZ91" s="1640"/>
      <c r="ISA91" s="1640"/>
      <c r="ISB91" s="1640"/>
      <c r="ISC91" s="1640"/>
      <c r="ISD91" s="1640"/>
      <c r="ISE91" s="1640"/>
      <c r="ISF91" s="1640"/>
      <c r="ISG91" s="1640"/>
      <c r="ISH91" s="1640"/>
      <c r="ISI91" s="1640"/>
      <c r="ISJ91" s="1640"/>
      <c r="ISK91" s="1640"/>
      <c r="ISL91" s="1640"/>
      <c r="ISM91" s="1640"/>
      <c r="ISN91" s="1640"/>
      <c r="ISO91" s="1640"/>
      <c r="ISP91" s="1640"/>
      <c r="ISQ91" s="1640"/>
      <c r="ISR91" s="1640"/>
      <c r="ISS91" s="1640"/>
      <c r="IST91" s="1640"/>
      <c r="ISU91" s="1640"/>
      <c r="ISV91" s="1640"/>
      <c r="ISW91" s="1640"/>
      <c r="ISX91" s="1640"/>
      <c r="ISY91" s="1640"/>
      <c r="ISZ91" s="1640"/>
      <c r="ITA91" s="1640"/>
      <c r="ITB91" s="1640"/>
      <c r="ITC91" s="1640"/>
      <c r="ITD91" s="1640"/>
      <c r="ITE91" s="1640"/>
      <c r="ITF91" s="1640"/>
      <c r="ITG91" s="1640"/>
      <c r="ITH91" s="1640"/>
      <c r="ITI91" s="1640"/>
      <c r="ITJ91" s="1640"/>
      <c r="ITK91" s="1640"/>
      <c r="ITL91" s="1640"/>
      <c r="ITM91" s="1640"/>
      <c r="ITN91" s="1640"/>
      <c r="ITO91" s="1640"/>
      <c r="ITP91" s="1640"/>
      <c r="ITQ91" s="1640"/>
      <c r="ITR91" s="1640"/>
      <c r="ITS91" s="1640"/>
      <c r="ITT91" s="1640"/>
      <c r="ITU91" s="1640"/>
      <c r="ITV91" s="1640"/>
      <c r="ITW91" s="1640"/>
      <c r="ITX91" s="1640"/>
      <c r="ITY91" s="1640"/>
      <c r="ITZ91" s="1640"/>
      <c r="IUA91" s="1640"/>
      <c r="IUB91" s="1640"/>
      <c r="IUC91" s="1640"/>
      <c r="IUD91" s="1640"/>
      <c r="IUE91" s="1640"/>
      <c r="IUF91" s="1640"/>
      <c r="IUG91" s="1640"/>
      <c r="IUH91" s="1640"/>
      <c r="IUI91" s="1640"/>
      <c r="IUJ91" s="1640"/>
      <c r="IUK91" s="1640"/>
      <c r="IUL91" s="1640"/>
      <c r="IUM91" s="1640"/>
      <c r="IUN91" s="1640"/>
      <c r="IUO91" s="1640"/>
      <c r="IUP91" s="1640"/>
      <c r="IUQ91" s="1640"/>
      <c r="IUR91" s="1640"/>
      <c r="IUS91" s="1640"/>
      <c r="IUT91" s="1640"/>
      <c r="IUU91" s="1640"/>
      <c r="IUV91" s="1640"/>
      <c r="IUW91" s="1640"/>
      <c r="IUX91" s="1640"/>
      <c r="IUY91" s="1640"/>
      <c r="IUZ91" s="1640"/>
      <c r="IVA91" s="1640"/>
      <c r="IVB91" s="1640"/>
      <c r="IVC91" s="1640"/>
      <c r="IVD91" s="1640"/>
      <c r="IVE91" s="1640"/>
      <c r="IVF91" s="1640"/>
      <c r="IVG91" s="1640"/>
      <c r="IVH91" s="1640"/>
      <c r="IVI91" s="1640"/>
      <c r="IVJ91" s="1640"/>
      <c r="IVK91" s="1640"/>
      <c r="IVL91" s="1640"/>
      <c r="IVM91" s="1640"/>
      <c r="IVN91" s="1640"/>
      <c r="IVO91" s="1640"/>
      <c r="IVP91" s="1640"/>
      <c r="IVQ91" s="1640"/>
      <c r="IVR91" s="1640"/>
      <c r="IVS91" s="1640"/>
      <c r="IVT91" s="1640"/>
      <c r="IVU91" s="1640"/>
      <c r="IVV91" s="1640"/>
      <c r="IVW91" s="1640"/>
      <c r="IVX91" s="1640"/>
      <c r="IVY91" s="1640"/>
      <c r="IVZ91" s="1640"/>
      <c r="IWA91" s="1640"/>
      <c r="IWB91" s="1640"/>
      <c r="IWC91" s="1640"/>
      <c r="IWD91" s="1640"/>
      <c r="IWE91" s="1640"/>
      <c r="IWF91" s="1640"/>
      <c r="IWG91" s="1640"/>
      <c r="IWH91" s="1640"/>
      <c r="IWI91" s="1640"/>
      <c r="IWJ91" s="1640"/>
      <c r="IWK91" s="1640"/>
      <c r="IWL91" s="1640"/>
      <c r="IWM91" s="1640"/>
      <c r="IWN91" s="1640"/>
      <c r="IWO91" s="1640"/>
      <c r="IWP91" s="1640"/>
      <c r="IWQ91" s="1640"/>
      <c r="IWR91" s="1640"/>
      <c r="IWS91" s="1640"/>
      <c r="IWT91" s="1640"/>
      <c r="IWU91" s="1640"/>
      <c r="IWV91" s="1640"/>
      <c r="IWW91" s="1640"/>
      <c r="IWX91" s="1640"/>
      <c r="IWY91" s="1640"/>
      <c r="IWZ91" s="1640"/>
      <c r="IXA91" s="1640"/>
      <c r="IXB91" s="1640"/>
      <c r="IXC91" s="1640"/>
      <c r="IXD91" s="1640"/>
      <c r="IXE91" s="1640"/>
      <c r="IXF91" s="1640"/>
      <c r="IXG91" s="1640"/>
      <c r="IXH91" s="1640"/>
      <c r="IXI91" s="1640"/>
      <c r="IXJ91" s="1640"/>
      <c r="IXK91" s="1640"/>
      <c r="IXL91" s="1640"/>
      <c r="IXM91" s="1640"/>
      <c r="IXN91" s="1640"/>
      <c r="IXO91" s="1640"/>
      <c r="IXP91" s="1640"/>
      <c r="IXQ91" s="1640"/>
      <c r="IXR91" s="1640"/>
      <c r="IXS91" s="1640"/>
      <c r="IXT91" s="1640"/>
      <c r="IXU91" s="1640"/>
      <c r="IXV91" s="1640"/>
      <c r="IXW91" s="1640"/>
      <c r="IXX91" s="1640"/>
      <c r="IXY91" s="1640"/>
      <c r="IXZ91" s="1640"/>
      <c r="IYA91" s="1640"/>
      <c r="IYB91" s="1640"/>
      <c r="IYC91" s="1640"/>
      <c r="IYD91" s="1640"/>
      <c r="IYE91" s="1640"/>
      <c r="IYF91" s="1640"/>
      <c r="IYG91" s="1640"/>
      <c r="IYH91" s="1640"/>
      <c r="IYI91" s="1640"/>
      <c r="IYJ91" s="1640"/>
      <c r="IYK91" s="1640"/>
      <c r="IYL91" s="1640"/>
      <c r="IYM91" s="1640"/>
      <c r="IYN91" s="1640"/>
      <c r="IYO91" s="1640"/>
      <c r="IYP91" s="1640"/>
      <c r="IYQ91" s="1640"/>
      <c r="IYR91" s="1640"/>
      <c r="IYS91" s="1640"/>
      <c r="IYT91" s="1640"/>
      <c r="IYU91" s="1640"/>
      <c r="IYV91" s="1640"/>
      <c r="IYW91" s="1640"/>
      <c r="IYX91" s="1640"/>
      <c r="IYY91" s="1640"/>
      <c r="IYZ91" s="1640"/>
      <c r="IZA91" s="1640"/>
      <c r="IZB91" s="1640"/>
      <c r="IZC91" s="1640"/>
      <c r="IZD91" s="1640"/>
      <c r="IZE91" s="1640"/>
      <c r="IZF91" s="1640"/>
      <c r="IZG91" s="1640"/>
      <c r="IZH91" s="1640"/>
      <c r="IZI91" s="1640"/>
      <c r="IZJ91" s="1640"/>
      <c r="IZK91" s="1640"/>
      <c r="IZL91" s="1640"/>
      <c r="IZM91" s="1640"/>
      <c r="IZN91" s="1640"/>
      <c r="IZO91" s="1640"/>
      <c r="IZP91" s="1640"/>
      <c r="IZQ91" s="1640"/>
      <c r="IZR91" s="1640"/>
      <c r="IZS91" s="1640"/>
      <c r="IZT91" s="1640"/>
      <c r="IZU91" s="1640"/>
      <c r="IZV91" s="1640"/>
      <c r="IZW91" s="1640"/>
      <c r="IZX91" s="1640"/>
      <c r="IZY91" s="1640"/>
      <c r="IZZ91" s="1640"/>
      <c r="JAA91" s="1640"/>
      <c r="JAB91" s="1640"/>
      <c r="JAC91" s="1640"/>
      <c r="JAD91" s="1640"/>
      <c r="JAE91" s="1640"/>
      <c r="JAF91" s="1640"/>
      <c r="JAG91" s="1640"/>
      <c r="JAH91" s="1640"/>
      <c r="JAI91" s="1640"/>
      <c r="JAJ91" s="1640"/>
      <c r="JAK91" s="1640"/>
      <c r="JAL91" s="1640"/>
      <c r="JAM91" s="1640"/>
      <c r="JAN91" s="1640"/>
      <c r="JAO91" s="1640"/>
      <c r="JAP91" s="1640"/>
      <c r="JAQ91" s="1640"/>
      <c r="JAR91" s="1640"/>
      <c r="JAS91" s="1640"/>
      <c r="JAT91" s="1640"/>
      <c r="JAU91" s="1640"/>
      <c r="JAV91" s="1640"/>
      <c r="JAW91" s="1640"/>
      <c r="JAX91" s="1640"/>
      <c r="JAY91" s="1640"/>
      <c r="JAZ91" s="1640"/>
      <c r="JBA91" s="1640"/>
      <c r="JBB91" s="1640"/>
      <c r="JBC91" s="1640"/>
      <c r="JBD91" s="1640"/>
      <c r="JBE91" s="1640"/>
      <c r="JBF91" s="1640"/>
      <c r="JBG91" s="1640"/>
      <c r="JBH91" s="1640"/>
      <c r="JBI91" s="1640"/>
      <c r="JBJ91" s="1640"/>
      <c r="JBK91" s="1640"/>
      <c r="JBL91" s="1640"/>
      <c r="JBM91" s="1640"/>
      <c r="JBN91" s="1640"/>
      <c r="JBO91" s="1640"/>
      <c r="JBP91" s="1640"/>
      <c r="JBQ91" s="1640"/>
      <c r="JBR91" s="1640"/>
      <c r="JBS91" s="1640"/>
      <c r="JBT91" s="1640"/>
      <c r="JBU91" s="1640"/>
      <c r="JBV91" s="1640"/>
      <c r="JBW91" s="1640"/>
      <c r="JBX91" s="1640"/>
      <c r="JBY91" s="1640"/>
      <c r="JBZ91" s="1640"/>
      <c r="JCA91" s="1640"/>
      <c r="JCB91" s="1640"/>
      <c r="JCC91" s="1640"/>
      <c r="JCD91" s="1640"/>
      <c r="JCE91" s="1640"/>
      <c r="JCF91" s="1640"/>
      <c r="JCG91" s="1640"/>
      <c r="JCH91" s="1640"/>
      <c r="JCI91" s="1640"/>
      <c r="JCJ91" s="1640"/>
      <c r="JCK91" s="1640"/>
      <c r="JCL91" s="1640"/>
      <c r="JCM91" s="1640"/>
      <c r="JCN91" s="1640"/>
      <c r="JCO91" s="1640"/>
      <c r="JCP91" s="1640"/>
      <c r="JCQ91" s="1640"/>
      <c r="JCR91" s="1640"/>
      <c r="JCS91" s="1640"/>
      <c r="JCT91" s="1640"/>
      <c r="JCU91" s="1640"/>
      <c r="JCV91" s="1640"/>
      <c r="JCW91" s="1640"/>
      <c r="JCX91" s="1640"/>
      <c r="JCY91" s="1640"/>
      <c r="JCZ91" s="1640"/>
      <c r="JDA91" s="1640"/>
      <c r="JDB91" s="1640"/>
      <c r="JDC91" s="1640"/>
      <c r="JDD91" s="1640"/>
      <c r="JDE91" s="1640"/>
      <c r="JDF91" s="1640"/>
      <c r="JDG91" s="1640"/>
      <c r="JDH91" s="1640"/>
      <c r="JDI91" s="1640"/>
      <c r="JDJ91" s="1640"/>
      <c r="JDK91" s="1640"/>
      <c r="JDL91" s="1640"/>
      <c r="JDM91" s="1640"/>
      <c r="JDN91" s="1640"/>
      <c r="JDO91" s="1640"/>
      <c r="JDP91" s="1640"/>
      <c r="JDQ91" s="1640"/>
      <c r="JDR91" s="1640"/>
      <c r="JDS91" s="1640"/>
      <c r="JDT91" s="1640"/>
      <c r="JDU91" s="1640"/>
      <c r="JDV91" s="1640"/>
      <c r="JDW91" s="1640"/>
      <c r="JDX91" s="1640"/>
      <c r="JDY91" s="1640"/>
      <c r="JDZ91" s="1640"/>
      <c r="JEA91" s="1640"/>
      <c r="JEB91" s="1640"/>
      <c r="JEC91" s="1640"/>
      <c r="JED91" s="1640"/>
      <c r="JEE91" s="1640"/>
      <c r="JEF91" s="1640"/>
      <c r="JEG91" s="1640"/>
      <c r="JEH91" s="1640"/>
      <c r="JEI91" s="1640"/>
      <c r="JEJ91" s="1640"/>
      <c r="JEK91" s="1640"/>
      <c r="JEL91" s="1640"/>
      <c r="JEM91" s="1640"/>
      <c r="JEN91" s="1640"/>
      <c r="JEO91" s="1640"/>
      <c r="JEP91" s="1640"/>
      <c r="JEQ91" s="1640"/>
      <c r="JER91" s="1640"/>
      <c r="JES91" s="1640"/>
      <c r="JET91" s="1640"/>
      <c r="JEU91" s="1640"/>
      <c r="JEV91" s="1640"/>
      <c r="JEW91" s="1640"/>
      <c r="JEX91" s="1640"/>
      <c r="JEY91" s="1640"/>
      <c r="JEZ91" s="1640"/>
      <c r="JFA91" s="1640"/>
      <c r="JFB91" s="1640"/>
      <c r="JFC91" s="1640"/>
      <c r="JFD91" s="1640"/>
      <c r="JFE91" s="1640"/>
      <c r="JFF91" s="1640"/>
      <c r="JFG91" s="1640"/>
      <c r="JFH91" s="1640"/>
      <c r="JFI91" s="1640"/>
      <c r="JFJ91" s="1640"/>
      <c r="JFK91" s="1640"/>
      <c r="JFL91" s="1640"/>
      <c r="JFM91" s="1640"/>
      <c r="JFN91" s="1640"/>
      <c r="JFO91" s="1640"/>
      <c r="JFP91" s="1640"/>
      <c r="JFQ91" s="1640"/>
      <c r="JFR91" s="1640"/>
      <c r="JFS91" s="1640"/>
      <c r="JFT91" s="1640"/>
      <c r="JFU91" s="1640"/>
      <c r="JFV91" s="1640"/>
      <c r="JFW91" s="1640"/>
      <c r="JFX91" s="1640"/>
      <c r="JFY91" s="1640"/>
      <c r="JFZ91" s="1640"/>
      <c r="JGA91" s="1640"/>
      <c r="JGB91" s="1640"/>
      <c r="JGC91" s="1640"/>
      <c r="JGD91" s="1640"/>
      <c r="JGE91" s="1640"/>
      <c r="JGF91" s="1640"/>
      <c r="JGG91" s="1640"/>
      <c r="JGH91" s="1640"/>
      <c r="JGI91" s="1640"/>
      <c r="JGJ91" s="1640"/>
      <c r="JGK91" s="1640"/>
      <c r="JGL91" s="1640"/>
      <c r="JGM91" s="1640"/>
      <c r="JGN91" s="1640"/>
      <c r="JGO91" s="1640"/>
      <c r="JGP91" s="1640"/>
      <c r="JGQ91" s="1640"/>
      <c r="JGR91" s="1640"/>
      <c r="JGS91" s="1640"/>
      <c r="JGT91" s="1640"/>
      <c r="JGU91" s="1640"/>
      <c r="JGV91" s="1640"/>
      <c r="JGW91" s="1640"/>
      <c r="JGX91" s="1640"/>
      <c r="JGY91" s="1640"/>
      <c r="JGZ91" s="1640"/>
      <c r="JHA91" s="1640"/>
      <c r="JHB91" s="1640"/>
      <c r="JHC91" s="1640"/>
      <c r="JHD91" s="1640"/>
      <c r="JHE91" s="1640"/>
      <c r="JHF91" s="1640"/>
      <c r="JHG91" s="1640"/>
      <c r="JHH91" s="1640"/>
      <c r="JHI91" s="1640"/>
      <c r="JHJ91" s="1640"/>
      <c r="JHK91" s="1640"/>
      <c r="JHL91" s="1640"/>
      <c r="JHM91" s="1640"/>
      <c r="JHN91" s="1640"/>
      <c r="JHO91" s="1640"/>
      <c r="JHP91" s="1640"/>
      <c r="JHQ91" s="1640"/>
      <c r="JHR91" s="1640"/>
      <c r="JHS91" s="1640"/>
      <c r="JHT91" s="1640"/>
      <c r="JHU91" s="1640"/>
      <c r="JHV91" s="1640"/>
      <c r="JHW91" s="1640"/>
      <c r="JHX91" s="1640"/>
      <c r="JHY91" s="1640"/>
      <c r="JHZ91" s="1640"/>
      <c r="JIA91" s="1640"/>
      <c r="JIB91" s="1640"/>
      <c r="JIC91" s="1640"/>
      <c r="JID91" s="1640"/>
      <c r="JIE91" s="1640"/>
      <c r="JIF91" s="1640"/>
      <c r="JIG91" s="1640"/>
      <c r="JIH91" s="1640"/>
      <c r="JII91" s="1640"/>
      <c r="JIJ91" s="1640"/>
      <c r="JIK91" s="1640"/>
      <c r="JIL91" s="1640"/>
      <c r="JIM91" s="1640"/>
      <c r="JIN91" s="1640"/>
      <c r="JIO91" s="1640"/>
      <c r="JIP91" s="1640"/>
      <c r="JIQ91" s="1640"/>
      <c r="JIR91" s="1640"/>
      <c r="JIS91" s="1640"/>
      <c r="JIT91" s="1640"/>
      <c r="JIU91" s="1640"/>
      <c r="JIV91" s="1640"/>
      <c r="JIW91" s="1640"/>
      <c r="JIX91" s="1640"/>
      <c r="JIY91" s="1640"/>
      <c r="JIZ91" s="1640"/>
      <c r="JJA91" s="1640"/>
      <c r="JJB91" s="1640"/>
      <c r="JJC91" s="1640"/>
      <c r="JJD91" s="1640"/>
      <c r="JJE91" s="1640"/>
      <c r="JJF91" s="1640"/>
      <c r="JJG91" s="1640"/>
      <c r="JJH91" s="1640"/>
      <c r="JJI91" s="1640"/>
      <c r="JJJ91" s="1640"/>
      <c r="JJK91" s="1640"/>
      <c r="JJL91" s="1640"/>
      <c r="JJM91" s="1640"/>
      <c r="JJN91" s="1640"/>
      <c r="JJO91" s="1640"/>
      <c r="JJP91" s="1640"/>
      <c r="JJQ91" s="1640"/>
      <c r="JJR91" s="1640"/>
      <c r="JJS91" s="1640"/>
      <c r="JJT91" s="1640"/>
      <c r="JJU91" s="1640"/>
      <c r="JJV91" s="1640"/>
      <c r="JJW91" s="1640"/>
      <c r="JJX91" s="1640"/>
      <c r="JJY91" s="1640"/>
      <c r="JJZ91" s="1640"/>
      <c r="JKA91" s="1640"/>
      <c r="JKB91" s="1640"/>
      <c r="JKC91" s="1640"/>
      <c r="JKD91" s="1640"/>
      <c r="JKE91" s="1640"/>
      <c r="JKF91" s="1640"/>
      <c r="JKG91" s="1640"/>
      <c r="JKH91" s="1640"/>
      <c r="JKI91" s="1640"/>
      <c r="JKJ91" s="1640"/>
      <c r="JKK91" s="1640"/>
      <c r="JKL91" s="1640"/>
      <c r="JKM91" s="1640"/>
      <c r="JKN91" s="1640"/>
      <c r="JKO91" s="1640"/>
      <c r="JKP91" s="1640"/>
      <c r="JKQ91" s="1640"/>
      <c r="JKR91" s="1640"/>
      <c r="JKS91" s="1640"/>
      <c r="JKT91" s="1640"/>
      <c r="JKU91" s="1640"/>
      <c r="JKV91" s="1640"/>
      <c r="JKW91" s="1640"/>
      <c r="JKX91" s="1640"/>
      <c r="JKY91" s="1640"/>
      <c r="JKZ91" s="1640"/>
      <c r="JLA91" s="1640"/>
      <c r="JLB91" s="1640"/>
      <c r="JLC91" s="1640"/>
      <c r="JLD91" s="1640"/>
      <c r="JLE91" s="1640"/>
      <c r="JLF91" s="1640"/>
      <c r="JLG91" s="1640"/>
      <c r="JLH91" s="1640"/>
      <c r="JLI91" s="1640"/>
      <c r="JLJ91" s="1640"/>
      <c r="JLK91" s="1640"/>
      <c r="JLL91" s="1640"/>
      <c r="JLM91" s="1640"/>
      <c r="JLN91" s="1640"/>
      <c r="JLO91" s="1640"/>
      <c r="JLP91" s="1640"/>
      <c r="JLQ91" s="1640"/>
      <c r="JLR91" s="1640"/>
      <c r="JLS91" s="1640"/>
      <c r="JLT91" s="1640"/>
      <c r="JLU91" s="1640"/>
      <c r="JLV91" s="1640"/>
      <c r="JLW91" s="1640"/>
      <c r="JLX91" s="1640"/>
      <c r="JLY91" s="1640"/>
      <c r="JLZ91" s="1640"/>
      <c r="JMA91" s="1640"/>
      <c r="JMB91" s="1640"/>
      <c r="JMC91" s="1640"/>
      <c r="JMD91" s="1640"/>
      <c r="JME91" s="1640"/>
      <c r="JMF91" s="1640"/>
      <c r="JMG91" s="1640"/>
      <c r="JMH91" s="1640"/>
      <c r="JMI91" s="1640"/>
      <c r="JMJ91" s="1640"/>
      <c r="JMK91" s="1640"/>
      <c r="JML91" s="1640"/>
      <c r="JMM91" s="1640"/>
      <c r="JMN91" s="1640"/>
      <c r="JMO91" s="1640"/>
      <c r="JMP91" s="1640"/>
      <c r="JMQ91" s="1640"/>
      <c r="JMR91" s="1640"/>
      <c r="JMS91" s="1640"/>
      <c r="JMT91" s="1640"/>
      <c r="JMU91" s="1640"/>
      <c r="JMV91" s="1640"/>
      <c r="JMW91" s="1640"/>
      <c r="JMX91" s="1640"/>
      <c r="JMY91" s="1640"/>
      <c r="JMZ91" s="1640"/>
      <c r="JNA91" s="1640"/>
      <c r="JNB91" s="1640"/>
      <c r="JNC91" s="1640"/>
      <c r="JND91" s="1640"/>
      <c r="JNE91" s="1640"/>
      <c r="JNF91" s="1640"/>
      <c r="JNG91" s="1640"/>
      <c r="JNH91" s="1640"/>
      <c r="JNI91" s="1640"/>
      <c r="JNJ91" s="1640"/>
      <c r="JNK91" s="1640"/>
      <c r="JNL91" s="1640"/>
      <c r="JNM91" s="1640"/>
      <c r="JNN91" s="1640"/>
      <c r="JNO91" s="1640"/>
      <c r="JNP91" s="1640"/>
      <c r="JNQ91" s="1640"/>
      <c r="JNR91" s="1640"/>
      <c r="JNS91" s="1640"/>
      <c r="JNT91" s="1640"/>
      <c r="JNU91" s="1640"/>
      <c r="JNV91" s="1640"/>
      <c r="JNW91" s="1640"/>
      <c r="JNX91" s="1640"/>
      <c r="JNY91" s="1640"/>
      <c r="JNZ91" s="1640"/>
      <c r="JOA91" s="1640"/>
      <c r="JOB91" s="1640"/>
      <c r="JOC91" s="1640"/>
      <c r="JOD91" s="1640"/>
      <c r="JOE91" s="1640"/>
      <c r="JOF91" s="1640"/>
      <c r="JOG91" s="1640"/>
      <c r="JOH91" s="1640"/>
      <c r="JOI91" s="1640"/>
      <c r="JOJ91" s="1640"/>
      <c r="JOK91" s="1640"/>
      <c r="JOL91" s="1640"/>
      <c r="JOM91" s="1640"/>
      <c r="JON91" s="1640"/>
      <c r="JOO91" s="1640"/>
      <c r="JOP91" s="1640"/>
      <c r="JOQ91" s="1640"/>
      <c r="JOR91" s="1640"/>
      <c r="JOS91" s="1640"/>
      <c r="JOT91" s="1640"/>
      <c r="JOU91" s="1640"/>
      <c r="JOV91" s="1640"/>
      <c r="JOW91" s="1640"/>
      <c r="JOX91" s="1640"/>
      <c r="JOY91" s="1640"/>
      <c r="JOZ91" s="1640"/>
      <c r="JPA91" s="1640"/>
      <c r="JPB91" s="1640"/>
      <c r="JPC91" s="1640"/>
      <c r="JPD91" s="1640"/>
      <c r="JPE91" s="1640"/>
      <c r="JPF91" s="1640"/>
      <c r="JPG91" s="1640"/>
      <c r="JPH91" s="1640"/>
      <c r="JPI91" s="1640"/>
      <c r="JPJ91" s="1640"/>
      <c r="JPK91" s="1640"/>
      <c r="JPL91" s="1640"/>
      <c r="JPM91" s="1640"/>
      <c r="JPN91" s="1640"/>
      <c r="JPO91" s="1640"/>
      <c r="JPP91" s="1640"/>
      <c r="JPQ91" s="1640"/>
      <c r="JPR91" s="1640"/>
      <c r="JPS91" s="1640"/>
      <c r="JPT91" s="1640"/>
      <c r="JPU91" s="1640"/>
      <c r="JPV91" s="1640"/>
      <c r="JPW91" s="1640"/>
      <c r="JPX91" s="1640"/>
      <c r="JPY91" s="1640"/>
      <c r="JPZ91" s="1640"/>
      <c r="JQA91" s="1640"/>
      <c r="JQB91" s="1640"/>
      <c r="JQC91" s="1640"/>
      <c r="JQD91" s="1640"/>
      <c r="JQE91" s="1640"/>
      <c r="JQF91" s="1640"/>
      <c r="JQG91" s="1640"/>
      <c r="JQH91" s="1640"/>
      <c r="JQI91" s="1640"/>
      <c r="JQJ91" s="1640"/>
      <c r="JQK91" s="1640"/>
      <c r="JQL91" s="1640"/>
      <c r="JQM91" s="1640"/>
      <c r="JQN91" s="1640"/>
      <c r="JQO91" s="1640"/>
      <c r="JQP91" s="1640"/>
      <c r="JQQ91" s="1640"/>
      <c r="JQR91" s="1640"/>
      <c r="JQS91" s="1640"/>
      <c r="JQT91" s="1640"/>
      <c r="JQU91" s="1640"/>
      <c r="JQV91" s="1640"/>
      <c r="JQW91" s="1640"/>
      <c r="JQX91" s="1640"/>
      <c r="JQY91" s="1640"/>
      <c r="JQZ91" s="1640"/>
      <c r="JRA91" s="1640"/>
      <c r="JRB91" s="1640"/>
      <c r="JRC91" s="1640"/>
      <c r="JRD91" s="1640"/>
      <c r="JRE91" s="1640"/>
      <c r="JRF91" s="1640"/>
      <c r="JRG91" s="1640"/>
      <c r="JRH91" s="1640"/>
      <c r="JRI91" s="1640"/>
      <c r="JRJ91" s="1640"/>
      <c r="JRK91" s="1640"/>
      <c r="JRL91" s="1640"/>
      <c r="JRM91" s="1640"/>
      <c r="JRN91" s="1640"/>
      <c r="JRO91" s="1640"/>
      <c r="JRP91" s="1640"/>
      <c r="JRQ91" s="1640"/>
      <c r="JRR91" s="1640"/>
      <c r="JRS91" s="1640"/>
      <c r="JRT91" s="1640"/>
      <c r="JRU91" s="1640"/>
      <c r="JRV91" s="1640"/>
      <c r="JRW91" s="1640"/>
      <c r="JRX91" s="1640"/>
      <c r="JRY91" s="1640"/>
      <c r="JRZ91" s="1640"/>
      <c r="JSA91" s="1640"/>
      <c r="JSB91" s="1640"/>
      <c r="JSC91" s="1640"/>
      <c r="JSD91" s="1640"/>
      <c r="JSE91" s="1640"/>
      <c r="JSF91" s="1640"/>
      <c r="JSG91" s="1640"/>
      <c r="JSH91" s="1640"/>
      <c r="JSI91" s="1640"/>
      <c r="JSJ91" s="1640"/>
      <c r="JSK91" s="1640"/>
      <c r="JSL91" s="1640"/>
      <c r="JSM91" s="1640"/>
      <c r="JSN91" s="1640"/>
      <c r="JSO91" s="1640"/>
      <c r="JSP91" s="1640"/>
      <c r="JSQ91" s="1640"/>
      <c r="JSR91" s="1640"/>
      <c r="JSS91" s="1640"/>
      <c r="JST91" s="1640"/>
      <c r="JSU91" s="1640"/>
      <c r="JSV91" s="1640"/>
      <c r="JSW91" s="1640"/>
      <c r="JSX91" s="1640"/>
      <c r="JSY91" s="1640"/>
      <c r="JSZ91" s="1640"/>
      <c r="JTA91" s="1640"/>
      <c r="JTB91" s="1640"/>
      <c r="JTC91" s="1640"/>
      <c r="JTD91" s="1640"/>
      <c r="JTE91" s="1640"/>
      <c r="JTF91" s="1640"/>
      <c r="JTG91" s="1640"/>
      <c r="JTH91" s="1640"/>
      <c r="JTI91" s="1640"/>
      <c r="JTJ91" s="1640"/>
      <c r="JTK91" s="1640"/>
      <c r="JTL91" s="1640"/>
      <c r="JTM91" s="1640"/>
      <c r="JTN91" s="1640"/>
      <c r="JTO91" s="1640"/>
      <c r="JTP91" s="1640"/>
      <c r="JTQ91" s="1640"/>
      <c r="JTR91" s="1640"/>
      <c r="JTS91" s="1640"/>
      <c r="JTT91" s="1640"/>
      <c r="JTU91" s="1640"/>
      <c r="JTV91" s="1640"/>
      <c r="JTW91" s="1640"/>
      <c r="JTX91" s="1640"/>
      <c r="JTY91" s="1640"/>
      <c r="JTZ91" s="1640"/>
      <c r="JUA91" s="1640"/>
      <c r="JUB91" s="1640"/>
      <c r="JUC91" s="1640"/>
      <c r="JUD91" s="1640"/>
      <c r="JUE91" s="1640"/>
      <c r="JUF91" s="1640"/>
      <c r="JUG91" s="1640"/>
      <c r="JUH91" s="1640"/>
      <c r="JUI91" s="1640"/>
      <c r="JUJ91" s="1640"/>
      <c r="JUK91" s="1640"/>
      <c r="JUL91" s="1640"/>
      <c r="JUM91" s="1640"/>
      <c r="JUN91" s="1640"/>
      <c r="JUO91" s="1640"/>
      <c r="JUP91" s="1640"/>
      <c r="JUQ91" s="1640"/>
      <c r="JUR91" s="1640"/>
      <c r="JUS91" s="1640"/>
      <c r="JUT91" s="1640"/>
      <c r="JUU91" s="1640"/>
      <c r="JUV91" s="1640"/>
      <c r="JUW91" s="1640"/>
      <c r="JUX91" s="1640"/>
      <c r="JUY91" s="1640"/>
      <c r="JUZ91" s="1640"/>
      <c r="JVA91" s="1640"/>
      <c r="JVB91" s="1640"/>
      <c r="JVC91" s="1640"/>
      <c r="JVD91" s="1640"/>
      <c r="JVE91" s="1640"/>
      <c r="JVF91" s="1640"/>
      <c r="JVG91" s="1640"/>
      <c r="JVH91" s="1640"/>
      <c r="JVI91" s="1640"/>
      <c r="JVJ91" s="1640"/>
      <c r="JVK91" s="1640"/>
      <c r="JVL91" s="1640"/>
      <c r="JVM91" s="1640"/>
      <c r="JVN91" s="1640"/>
      <c r="JVO91" s="1640"/>
      <c r="JVP91" s="1640"/>
      <c r="JVQ91" s="1640"/>
      <c r="JVR91" s="1640"/>
      <c r="JVS91" s="1640"/>
      <c r="JVT91" s="1640"/>
      <c r="JVU91" s="1640"/>
      <c r="JVV91" s="1640"/>
      <c r="JVW91" s="1640"/>
      <c r="JVX91" s="1640"/>
      <c r="JVY91" s="1640"/>
      <c r="JVZ91" s="1640"/>
      <c r="JWA91" s="1640"/>
      <c r="JWB91" s="1640"/>
      <c r="JWC91" s="1640"/>
      <c r="JWD91" s="1640"/>
      <c r="JWE91" s="1640"/>
      <c r="JWF91" s="1640"/>
      <c r="JWG91" s="1640"/>
      <c r="JWH91" s="1640"/>
      <c r="JWI91" s="1640"/>
      <c r="JWJ91" s="1640"/>
      <c r="JWK91" s="1640"/>
      <c r="JWL91" s="1640"/>
      <c r="JWM91" s="1640"/>
      <c r="JWN91" s="1640"/>
      <c r="JWO91" s="1640"/>
      <c r="JWP91" s="1640"/>
      <c r="JWQ91" s="1640"/>
      <c r="JWR91" s="1640"/>
      <c r="JWS91" s="1640"/>
      <c r="JWT91" s="1640"/>
      <c r="JWU91" s="1640"/>
      <c r="JWV91" s="1640"/>
      <c r="JWW91" s="1640"/>
      <c r="JWX91" s="1640"/>
      <c r="JWY91" s="1640"/>
      <c r="JWZ91" s="1640"/>
      <c r="JXA91" s="1640"/>
      <c r="JXB91" s="1640"/>
      <c r="JXC91" s="1640"/>
      <c r="JXD91" s="1640"/>
      <c r="JXE91" s="1640"/>
      <c r="JXF91" s="1640"/>
      <c r="JXG91" s="1640"/>
      <c r="JXH91" s="1640"/>
      <c r="JXI91" s="1640"/>
      <c r="JXJ91" s="1640"/>
      <c r="JXK91" s="1640"/>
      <c r="JXL91" s="1640"/>
      <c r="JXM91" s="1640"/>
      <c r="JXN91" s="1640"/>
      <c r="JXO91" s="1640"/>
      <c r="JXP91" s="1640"/>
      <c r="JXQ91" s="1640"/>
      <c r="JXR91" s="1640"/>
      <c r="JXS91" s="1640"/>
      <c r="JXT91" s="1640"/>
      <c r="JXU91" s="1640"/>
      <c r="JXV91" s="1640"/>
      <c r="JXW91" s="1640"/>
      <c r="JXX91" s="1640"/>
      <c r="JXY91" s="1640"/>
      <c r="JXZ91" s="1640"/>
      <c r="JYA91" s="1640"/>
      <c r="JYB91" s="1640"/>
      <c r="JYC91" s="1640"/>
      <c r="JYD91" s="1640"/>
      <c r="JYE91" s="1640"/>
      <c r="JYF91" s="1640"/>
      <c r="JYG91" s="1640"/>
      <c r="JYH91" s="1640"/>
      <c r="JYI91" s="1640"/>
      <c r="JYJ91" s="1640"/>
      <c r="JYK91" s="1640"/>
      <c r="JYL91" s="1640"/>
      <c r="JYM91" s="1640"/>
      <c r="JYN91" s="1640"/>
      <c r="JYO91" s="1640"/>
      <c r="JYP91" s="1640"/>
      <c r="JYQ91" s="1640"/>
      <c r="JYR91" s="1640"/>
      <c r="JYS91" s="1640"/>
      <c r="JYT91" s="1640"/>
      <c r="JYU91" s="1640"/>
      <c r="JYV91" s="1640"/>
      <c r="JYW91" s="1640"/>
      <c r="JYX91" s="1640"/>
      <c r="JYY91" s="1640"/>
      <c r="JYZ91" s="1640"/>
      <c r="JZA91" s="1640"/>
      <c r="JZB91" s="1640"/>
      <c r="JZC91" s="1640"/>
      <c r="JZD91" s="1640"/>
      <c r="JZE91" s="1640"/>
      <c r="JZF91" s="1640"/>
      <c r="JZG91" s="1640"/>
      <c r="JZH91" s="1640"/>
      <c r="JZI91" s="1640"/>
      <c r="JZJ91" s="1640"/>
      <c r="JZK91" s="1640"/>
      <c r="JZL91" s="1640"/>
      <c r="JZM91" s="1640"/>
      <c r="JZN91" s="1640"/>
      <c r="JZO91" s="1640"/>
      <c r="JZP91" s="1640"/>
      <c r="JZQ91" s="1640"/>
      <c r="JZR91" s="1640"/>
      <c r="JZS91" s="1640"/>
      <c r="JZT91" s="1640"/>
      <c r="JZU91" s="1640"/>
      <c r="JZV91" s="1640"/>
      <c r="JZW91" s="1640"/>
      <c r="JZX91" s="1640"/>
      <c r="JZY91" s="1640"/>
      <c r="JZZ91" s="1640"/>
      <c r="KAA91" s="1640"/>
      <c r="KAB91" s="1640"/>
      <c r="KAC91" s="1640"/>
      <c r="KAD91" s="1640"/>
      <c r="KAE91" s="1640"/>
      <c r="KAF91" s="1640"/>
      <c r="KAG91" s="1640"/>
      <c r="KAH91" s="1640"/>
      <c r="KAI91" s="1640"/>
      <c r="KAJ91" s="1640"/>
      <c r="KAK91" s="1640"/>
      <c r="KAL91" s="1640"/>
      <c r="KAM91" s="1640"/>
      <c r="KAN91" s="1640"/>
      <c r="KAO91" s="1640"/>
      <c r="KAP91" s="1640"/>
      <c r="KAQ91" s="1640"/>
      <c r="KAR91" s="1640"/>
      <c r="KAS91" s="1640"/>
      <c r="KAT91" s="1640"/>
      <c r="KAU91" s="1640"/>
      <c r="KAV91" s="1640"/>
      <c r="KAW91" s="1640"/>
      <c r="KAX91" s="1640"/>
      <c r="KAY91" s="1640"/>
      <c r="KAZ91" s="1640"/>
      <c r="KBA91" s="1640"/>
      <c r="KBB91" s="1640"/>
      <c r="KBC91" s="1640"/>
      <c r="KBD91" s="1640"/>
      <c r="KBE91" s="1640"/>
      <c r="KBF91" s="1640"/>
      <c r="KBG91" s="1640"/>
      <c r="KBH91" s="1640"/>
      <c r="KBI91" s="1640"/>
      <c r="KBJ91" s="1640"/>
      <c r="KBK91" s="1640"/>
      <c r="KBL91" s="1640"/>
      <c r="KBM91" s="1640"/>
      <c r="KBN91" s="1640"/>
      <c r="KBO91" s="1640"/>
      <c r="KBP91" s="1640"/>
      <c r="KBQ91" s="1640"/>
      <c r="KBR91" s="1640"/>
      <c r="KBS91" s="1640"/>
      <c r="KBT91" s="1640"/>
      <c r="KBU91" s="1640"/>
      <c r="KBV91" s="1640"/>
      <c r="KBW91" s="1640"/>
      <c r="KBX91" s="1640"/>
      <c r="KBY91" s="1640"/>
      <c r="KBZ91" s="1640"/>
      <c r="KCA91" s="1640"/>
      <c r="KCB91" s="1640"/>
      <c r="KCC91" s="1640"/>
      <c r="KCD91" s="1640"/>
      <c r="KCE91" s="1640"/>
      <c r="KCF91" s="1640"/>
      <c r="KCG91" s="1640"/>
      <c r="KCH91" s="1640"/>
      <c r="KCI91" s="1640"/>
      <c r="KCJ91" s="1640"/>
      <c r="KCK91" s="1640"/>
      <c r="KCL91" s="1640"/>
      <c r="KCM91" s="1640"/>
      <c r="KCN91" s="1640"/>
      <c r="KCO91" s="1640"/>
      <c r="KCP91" s="1640"/>
      <c r="KCQ91" s="1640"/>
      <c r="KCR91" s="1640"/>
      <c r="KCS91" s="1640"/>
      <c r="KCT91" s="1640"/>
      <c r="KCU91" s="1640"/>
      <c r="KCV91" s="1640"/>
      <c r="KCW91" s="1640"/>
      <c r="KCX91" s="1640"/>
      <c r="KCY91" s="1640"/>
      <c r="KCZ91" s="1640"/>
      <c r="KDA91" s="1640"/>
      <c r="KDB91" s="1640"/>
      <c r="KDC91" s="1640"/>
      <c r="KDD91" s="1640"/>
      <c r="KDE91" s="1640"/>
      <c r="KDF91" s="1640"/>
      <c r="KDG91" s="1640"/>
      <c r="KDH91" s="1640"/>
      <c r="KDI91" s="1640"/>
      <c r="KDJ91" s="1640"/>
      <c r="KDK91" s="1640"/>
      <c r="KDL91" s="1640"/>
      <c r="KDM91" s="1640"/>
      <c r="KDN91" s="1640"/>
      <c r="KDO91" s="1640"/>
      <c r="KDP91" s="1640"/>
      <c r="KDQ91" s="1640"/>
      <c r="KDR91" s="1640"/>
      <c r="KDS91" s="1640"/>
      <c r="KDT91" s="1640"/>
      <c r="KDU91" s="1640"/>
      <c r="KDV91" s="1640"/>
      <c r="KDW91" s="1640"/>
      <c r="KDX91" s="1640"/>
      <c r="KDY91" s="1640"/>
      <c r="KDZ91" s="1640"/>
      <c r="KEA91" s="1640"/>
      <c r="KEB91" s="1640"/>
      <c r="KEC91" s="1640"/>
      <c r="KED91" s="1640"/>
      <c r="KEE91" s="1640"/>
      <c r="KEF91" s="1640"/>
      <c r="KEG91" s="1640"/>
      <c r="KEH91" s="1640"/>
      <c r="KEI91" s="1640"/>
      <c r="KEJ91" s="1640"/>
      <c r="KEK91" s="1640"/>
      <c r="KEL91" s="1640"/>
      <c r="KEM91" s="1640"/>
    </row>
    <row r="92" spans="1:7580" ht="15.75" x14ac:dyDescent="0.2">
      <c r="A92" s="9">
        <v>100</v>
      </c>
      <c r="B92" s="396" t="s">
        <v>270</v>
      </c>
      <c r="C92" s="457"/>
      <c r="D92" s="490"/>
      <c r="E92" s="458"/>
      <c r="F92" s="413"/>
      <c r="G92" s="440"/>
      <c r="H92" s="528"/>
      <c r="I92" s="528"/>
      <c r="J92" s="528"/>
      <c r="K92" s="528"/>
      <c r="L92" s="392"/>
      <c r="M92" s="392"/>
      <c r="N92" s="396">
        <f t="shared" si="32"/>
        <v>0</v>
      </c>
      <c r="O92" s="559"/>
      <c r="P92" s="415"/>
      <c r="Q92" s="1060">
        <f t="shared" si="24"/>
        <v>0</v>
      </c>
      <c r="R92" s="550"/>
      <c r="S92" s="550"/>
      <c r="T92" s="415"/>
      <c r="U92" s="550"/>
      <c r="V92" s="1065"/>
      <c r="W92" s="550"/>
      <c r="X92" s="550"/>
      <c r="Y92" s="550"/>
      <c r="Z92" s="550"/>
      <c r="AA92" s="550"/>
      <c r="AB92" s="415"/>
      <c r="AC92" s="415"/>
      <c r="AD92" s="415"/>
      <c r="AE92" s="551"/>
      <c r="AF92" s="415"/>
      <c r="AG92" s="551"/>
      <c r="AH92" s="415"/>
      <c r="AI92" s="446"/>
      <c r="AJ92" s="1014"/>
      <c r="AK92" s="447"/>
      <c r="AL92" s="448"/>
      <c r="AM92" s="449"/>
      <c r="AN92" s="449"/>
      <c r="AO92" s="450"/>
      <c r="AP92" s="451"/>
      <c r="AQ92" s="451"/>
      <c r="AR92" s="451"/>
      <c r="AS92" s="452"/>
      <c r="AT92" s="451"/>
      <c r="AU92" s="450"/>
    </row>
    <row r="93" spans="1:7580" s="739" customFormat="1" ht="15.75" x14ac:dyDescent="0.2">
      <c r="A93" s="739">
        <v>101</v>
      </c>
      <c r="B93" s="763" t="s">
        <v>88</v>
      </c>
      <c r="C93" s="764">
        <v>81600</v>
      </c>
      <c r="D93" s="743" t="s">
        <v>234</v>
      </c>
      <c r="E93" s="743"/>
      <c r="F93" s="744" t="s">
        <v>239</v>
      </c>
      <c r="G93" s="744" t="s">
        <v>42</v>
      </c>
      <c r="H93" s="746">
        <v>6</v>
      </c>
      <c r="I93" s="746">
        <v>6</v>
      </c>
      <c r="J93" s="746">
        <f t="shared" ref="J93:J103" si="33">IF(G93="A",(H93+I93)/2,H93+I93)</f>
        <v>6</v>
      </c>
      <c r="K93" s="746">
        <f t="shared" ref="K93:K103" si="34">TRUNC(J93,0)</f>
        <v>6</v>
      </c>
      <c r="L93" s="747"/>
      <c r="M93" s="747"/>
      <c r="N93" s="747">
        <f t="shared" si="32"/>
        <v>0</v>
      </c>
      <c r="O93" s="748"/>
      <c r="P93" s="748"/>
      <c r="Q93" s="1060">
        <f t="shared" si="24"/>
        <v>2</v>
      </c>
      <c r="R93" s="748"/>
      <c r="S93" s="748"/>
      <c r="T93" s="748"/>
      <c r="U93" s="748"/>
      <c r="V93" s="1064"/>
      <c r="W93" s="748"/>
      <c r="X93" s="748"/>
      <c r="Y93" s="791"/>
      <c r="Z93" s="748"/>
      <c r="AA93" s="748"/>
      <c r="AB93" s="748"/>
      <c r="AC93" s="748"/>
      <c r="AD93" s="748"/>
      <c r="AE93" s="751"/>
      <c r="AF93" s="748"/>
      <c r="AG93" s="751"/>
      <c r="AH93" s="746">
        <v>36</v>
      </c>
      <c r="AI93" s="792"/>
      <c r="AJ93" s="1014">
        <f t="shared" ref="AJ93:AJ103" si="35">SUM(N93:AI93)+K93</f>
        <v>44</v>
      </c>
      <c r="AK93" s="753"/>
      <c r="AL93" s="754">
        <f t="shared" ref="AL93:AL103" si="36">+IF(D93="PC",1,0)</f>
        <v>1</v>
      </c>
      <c r="AM93" s="762">
        <f>IF(D93="PC", +IF(AJ93&gt;17,1,0),0)</f>
        <v>1</v>
      </c>
      <c r="AN93" s="762">
        <f>IF(E93="CA",1,0)</f>
        <v>0</v>
      </c>
      <c r="AO93" s="755">
        <f>+IF(G93="S",5,+IF(D93="PM",10,12))</f>
        <v>12</v>
      </c>
      <c r="AP93" s="756">
        <f t="shared" ref="AP93:AP103" si="37">+C93*AO93*AJ93</f>
        <v>43084800</v>
      </c>
      <c r="AQ93" s="756">
        <v>115008</v>
      </c>
      <c r="AR93" s="756">
        <v>340620</v>
      </c>
      <c r="AS93" s="756">
        <f>AP93*$AN$2*AN93</f>
        <v>0</v>
      </c>
      <c r="AT93" s="756">
        <f>SUM(AP93:AS93)/AO93</f>
        <v>3628369</v>
      </c>
      <c r="AU93" s="756">
        <f>AT93*5/44</f>
        <v>412314.65909090912</v>
      </c>
    </row>
    <row r="94" spans="1:7580" s="739" customFormat="1" ht="15.75" hidden="1" x14ac:dyDescent="0.2">
      <c r="B94" s="763" t="s">
        <v>584</v>
      </c>
      <c r="C94" s="764">
        <v>25631</v>
      </c>
      <c r="D94" s="743" t="s">
        <v>244</v>
      </c>
      <c r="E94" s="743"/>
      <c r="F94" s="744" t="s">
        <v>241</v>
      </c>
      <c r="G94" s="744" t="s">
        <v>42</v>
      </c>
      <c r="H94" s="746">
        <v>6</v>
      </c>
      <c r="I94" s="746">
        <v>6</v>
      </c>
      <c r="J94" s="746"/>
      <c r="K94" s="746"/>
      <c r="L94" s="747"/>
      <c r="M94" s="747"/>
      <c r="N94" s="747"/>
      <c r="O94" s="748"/>
      <c r="P94" s="748"/>
      <c r="Q94" s="1060">
        <v>0</v>
      </c>
      <c r="R94" s="748"/>
      <c r="S94" s="748"/>
      <c r="T94" s="748"/>
      <c r="U94" s="748"/>
      <c r="V94" s="1064"/>
      <c r="W94" s="748"/>
      <c r="X94" s="748"/>
      <c r="Y94" s="791"/>
      <c r="Z94" s="748"/>
      <c r="AA94" s="748"/>
      <c r="AB94" s="748"/>
      <c r="AC94" s="748"/>
      <c r="AD94" s="748"/>
      <c r="AE94" s="751"/>
      <c r="AF94" s="748"/>
      <c r="AG94" s="751"/>
      <c r="AH94" s="746"/>
      <c r="AI94" s="792"/>
      <c r="AJ94" s="1014">
        <v>6</v>
      </c>
      <c r="AK94" s="753"/>
      <c r="AL94" s="754"/>
      <c r="AM94" s="762"/>
      <c r="AN94" s="762"/>
      <c r="AO94" s="755">
        <v>10</v>
      </c>
      <c r="AP94" s="756">
        <f t="shared" si="37"/>
        <v>1537860</v>
      </c>
      <c r="AQ94" s="756"/>
      <c r="AR94" s="756"/>
      <c r="AS94" s="756"/>
      <c r="AT94" s="756">
        <f>SUM(AP94:AS94)/AO94</f>
        <v>153786</v>
      </c>
      <c r="AU94" s="756"/>
    </row>
    <row r="95" spans="1:7580" s="739" customFormat="1" ht="15" customHeight="1" x14ac:dyDescent="0.2">
      <c r="A95" s="739">
        <v>103</v>
      </c>
      <c r="B95" s="763" t="s">
        <v>409</v>
      </c>
      <c r="C95" s="764">
        <v>81600</v>
      </c>
      <c r="D95" s="743" t="s">
        <v>234</v>
      </c>
      <c r="E95" s="743"/>
      <c r="F95" s="761" t="s">
        <v>237</v>
      </c>
      <c r="G95" s="744" t="s">
        <v>42</v>
      </c>
      <c r="H95" s="746">
        <v>20</v>
      </c>
      <c r="I95" s="746">
        <v>22</v>
      </c>
      <c r="J95" s="746">
        <f t="shared" si="33"/>
        <v>21</v>
      </c>
      <c r="K95" s="746">
        <f t="shared" si="34"/>
        <v>21</v>
      </c>
      <c r="L95" s="747"/>
      <c r="M95" s="747"/>
      <c r="N95" s="747">
        <f t="shared" si="32"/>
        <v>0</v>
      </c>
      <c r="O95" s="748"/>
      <c r="P95" s="748"/>
      <c r="Q95" s="1060">
        <f t="shared" si="24"/>
        <v>7</v>
      </c>
      <c r="R95" s="748"/>
      <c r="S95" s="748"/>
      <c r="T95" s="748"/>
      <c r="U95" s="748"/>
      <c r="V95" s="1064"/>
      <c r="W95" s="748"/>
      <c r="X95" s="748"/>
      <c r="Y95" s="748"/>
      <c r="Z95" s="748"/>
      <c r="AA95" s="748"/>
      <c r="AB95" s="748"/>
      <c r="AC95" s="748"/>
      <c r="AD95" s="748"/>
      <c r="AE95" s="751"/>
      <c r="AF95" s="748"/>
      <c r="AG95" s="751"/>
      <c r="AH95" s="748"/>
      <c r="AI95" s="759"/>
      <c r="AJ95" s="1014">
        <f t="shared" si="35"/>
        <v>28</v>
      </c>
      <c r="AK95" s="753"/>
      <c r="AL95" s="754">
        <f t="shared" si="36"/>
        <v>1</v>
      </c>
      <c r="AM95" s="762">
        <f>IF(D95="PC", +IF(AJ95&gt;17,1,0),0)</f>
        <v>1</v>
      </c>
      <c r="AN95" s="762">
        <f>IF(E95="CA",1,0)</f>
        <v>0</v>
      </c>
      <c r="AO95" s="755">
        <f>+IF(G95="S",5,+IF(D95="PM",10,12))</f>
        <v>12</v>
      </c>
      <c r="AP95" s="756">
        <f t="shared" si="37"/>
        <v>27417600</v>
      </c>
      <c r="AQ95" s="756">
        <v>115008</v>
      </c>
      <c r="AR95" s="756">
        <v>340620</v>
      </c>
      <c r="AS95" s="756">
        <f>AP95*$AN$2*AN95</f>
        <v>0</v>
      </c>
      <c r="AT95" s="756">
        <f>SUM(AP95:AS95)/AO95</f>
        <v>2322769</v>
      </c>
      <c r="AU95" s="756">
        <f>AT95*5/44</f>
        <v>263951.02272727271</v>
      </c>
    </row>
    <row r="96" spans="1:7580" ht="15.75" hidden="1" x14ac:dyDescent="0.2">
      <c r="A96" s="9">
        <v>105</v>
      </c>
      <c r="B96" s="410" t="s">
        <v>271</v>
      </c>
      <c r="C96" s="411">
        <v>56000</v>
      </c>
      <c r="D96" s="412" t="s">
        <v>234</v>
      </c>
      <c r="E96" s="412"/>
      <c r="F96" s="414" t="s">
        <v>235</v>
      </c>
      <c r="G96" s="414" t="s">
        <v>42</v>
      </c>
      <c r="H96" s="528">
        <v>6</v>
      </c>
      <c r="I96" s="528">
        <v>8</v>
      </c>
      <c r="J96" s="573">
        <f>IF(G96="A",(H96+I96)/2,H96+I96)</f>
        <v>7</v>
      </c>
      <c r="K96" s="573">
        <f>TRUNC(J96,0)</f>
        <v>7</v>
      </c>
      <c r="L96" s="396"/>
      <c r="M96" s="396"/>
      <c r="N96" s="396">
        <f t="shared" si="32"/>
        <v>0</v>
      </c>
      <c r="O96" s="420"/>
      <c r="P96" s="420"/>
      <c r="Q96" s="1059">
        <f t="shared" ref="Q96:Q121" si="38">TRUNC(IF(D96="PM",0,IF(E96="CA",(K96)/6,(K96)/3)),0)</f>
        <v>2</v>
      </c>
      <c r="R96" s="420"/>
      <c r="S96" s="90">
        <v>7</v>
      </c>
      <c r="T96" s="177">
        <v>3</v>
      </c>
      <c r="U96" s="90">
        <v>2</v>
      </c>
      <c r="V96" s="1064"/>
      <c r="W96" s="420"/>
      <c r="X96" s="420"/>
      <c r="Y96" s="420"/>
      <c r="Z96" s="420"/>
      <c r="AA96" s="420"/>
      <c r="AB96" s="420"/>
      <c r="AC96" s="420"/>
      <c r="AD96" s="90"/>
      <c r="AE96" s="177"/>
      <c r="AF96" s="177"/>
      <c r="AG96" s="177"/>
      <c r="AH96" s="420"/>
      <c r="AI96" s="492"/>
      <c r="AJ96" s="1013">
        <f t="shared" si="35"/>
        <v>21</v>
      </c>
      <c r="AK96" s="416"/>
      <c r="AL96" s="417">
        <f t="shared" si="36"/>
        <v>1</v>
      </c>
      <c r="AM96" s="418">
        <f>IF(D96="PC", +IF(AJ96&gt;17,1,0),0)</f>
        <v>1</v>
      </c>
      <c r="AN96" s="418">
        <f>IF(E96="CA",1,0)</f>
        <v>0</v>
      </c>
      <c r="AO96" s="4">
        <v>10</v>
      </c>
      <c r="AP96" s="419">
        <f t="shared" si="37"/>
        <v>11760000</v>
      </c>
      <c r="AQ96" s="419">
        <v>115008</v>
      </c>
      <c r="AR96" s="419">
        <v>340620</v>
      </c>
      <c r="AS96" s="419">
        <f>AP96*$AN$2*AN96</f>
        <v>0</v>
      </c>
      <c r="AT96" s="419">
        <f>SUM(AP96:AS96)/AO96</f>
        <v>1221562.8</v>
      </c>
      <c r="AU96" s="419">
        <f>AT96*5/44</f>
        <v>138813.95454545456</v>
      </c>
    </row>
    <row r="97" spans="1:52" s="739" customFormat="1" ht="15.75" x14ac:dyDescent="0.2">
      <c r="A97" s="739">
        <v>106</v>
      </c>
      <c r="B97" s="763" t="s">
        <v>89</v>
      </c>
      <c r="C97" s="784">
        <v>65600</v>
      </c>
      <c r="D97" s="743" t="s">
        <v>234</v>
      </c>
      <c r="E97" s="742"/>
      <c r="F97" s="744" t="s">
        <v>239</v>
      </c>
      <c r="G97" s="745" t="s">
        <v>42</v>
      </c>
      <c r="H97" s="746">
        <v>16</v>
      </c>
      <c r="I97" s="746">
        <v>22</v>
      </c>
      <c r="J97" s="746">
        <f t="shared" si="33"/>
        <v>19</v>
      </c>
      <c r="K97" s="746">
        <f t="shared" si="34"/>
        <v>19</v>
      </c>
      <c r="L97" s="770"/>
      <c r="M97" s="770"/>
      <c r="N97" s="747">
        <f t="shared" si="32"/>
        <v>0</v>
      </c>
      <c r="O97" s="788"/>
      <c r="P97" s="746">
        <v>2</v>
      </c>
      <c r="Q97" s="1060">
        <f t="shared" si="38"/>
        <v>6</v>
      </c>
      <c r="R97" s="748"/>
      <c r="S97" s="748"/>
      <c r="T97" s="748"/>
      <c r="U97" s="748"/>
      <c r="V97" s="1061">
        <v>4</v>
      </c>
      <c r="W97" s="748"/>
      <c r="X97" s="748"/>
      <c r="Y97" s="748"/>
      <c r="Z97" s="748"/>
      <c r="AA97" s="748"/>
      <c r="AB97" s="748"/>
      <c r="AC97" s="787"/>
      <c r="AD97" s="748"/>
      <c r="AE97" s="749">
        <v>4</v>
      </c>
      <c r="AF97" s="748"/>
      <c r="AG97" s="751"/>
      <c r="AH97" s="748"/>
      <c r="AI97" s="759"/>
      <c r="AJ97" s="1014">
        <f t="shared" si="35"/>
        <v>35</v>
      </c>
      <c r="AK97" s="753"/>
      <c r="AL97" s="754">
        <f t="shared" si="36"/>
        <v>1</v>
      </c>
      <c r="AM97" s="762">
        <f>IF(D97="PC", +IF(AJ97&gt;17,1,0),0)</f>
        <v>1</v>
      </c>
      <c r="AN97" s="762">
        <f>IF(E97="CA",1,0)</f>
        <v>0</v>
      </c>
      <c r="AO97" s="755">
        <f t="shared" ref="AO97:AO103" si="39">+IF(G97="S",5,+IF(D97="PM",10,12))</f>
        <v>12</v>
      </c>
      <c r="AP97" s="756">
        <f t="shared" si="37"/>
        <v>27552000</v>
      </c>
      <c r="AQ97" s="756">
        <v>115008</v>
      </c>
      <c r="AR97" s="756">
        <v>340620</v>
      </c>
      <c r="AS97" s="756">
        <f>AP97*$AN$2*AN97</f>
        <v>0</v>
      </c>
      <c r="AT97" s="756">
        <f>SUM(AP97:AS97)/AO97</f>
        <v>2333969</v>
      </c>
      <c r="AU97" s="756">
        <f>AT97*5/44</f>
        <v>265223.75</v>
      </c>
    </row>
    <row r="98" spans="1:52" s="739" customFormat="1" ht="15.75" x14ac:dyDescent="0.2">
      <c r="A98" s="739">
        <v>107</v>
      </c>
      <c r="B98" s="790" t="s">
        <v>322</v>
      </c>
      <c r="C98" s="784">
        <v>48000</v>
      </c>
      <c r="D98" s="742" t="s">
        <v>234</v>
      </c>
      <c r="E98" s="742"/>
      <c r="F98" s="744" t="s">
        <v>237</v>
      </c>
      <c r="G98" s="890" t="s">
        <v>42</v>
      </c>
      <c r="H98" s="746">
        <v>6</v>
      </c>
      <c r="I98" s="746">
        <v>18</v>
      </c>
      <c r="J98" s="746">
        <f t="shared" si="33"/>
        <v>12</v>
      </c>
      <c r="K98" s="746">
        <f t="shared" si="34"/>
        <v>12</v>
      </c>
      <c r="L98" s="746">
        <v>4</v>
      </c>
      <c r="M98" s="746">
        <v>8</v>
      </c>
      <c r="N98" s="746">
        <f t="shared" si="32"/>
        <v>6</v>
      </c>
      <c r="O98" s="891">
        <v>1</v>
      </c>
      <c r="P98" s="748"/>
      <c r="Q98" s="1060">
        <f t="shared" si="38"/>
        <v>4</v>
      </c>
      <c r="R98" s="748"/>
      <c r="S98" s="748"/>
      <c r="T98" s="748"/>
      <c r="U98" s="748"/>
      <c r="V98" s="1059">
        <v>6</v>
      </c>
      <c r="W98" s="748"/>
      <c r="X98" s="748"/>
      <c r="Y98" s="748"/>
      <c r="Z98" s="748"/>
      <c r="AA98" s="748"/>
      <c r="AB98" s="748"/>
      <c r="AC98" s="787"/>
      <c r="AD98" s="748"/>
      <c r="AE98" s="751"/>
      <c r="AF98" s="748"/>
      <c r="AG98" s="751"/>
      <c r="AH98" s="748"/>
      <c r="AI98" s="759"/>
      <c r="AJ98" s="1014">
        <f t="shared" si="35"/>
        <v>29</v>
      </c>
      <c r="AK98" s="753"/>
      <c r="AL98" s="754">
        <f t="shared" si="36"/>
        <v>1</v>
      </c>
      <c r="AM98" s="762"/>
      <c r="AN98" s="762"/>
      <c r="AO98" s="755">
        <f t="shared" si="39"/>
        <v>12</v>
      </c>
      <c r="AP98" s="756">
        <f t="shared" si="37"/>
        <v>16704000</v>
      </c>
      <c r="AQ98" s="756">
        <v>115008</v>
      </c>
      <c r="AR98" s="756"/>
      <c r="AS98" s="756"/>
      <c r="AT98" s="756"/>
      <c r="AU98" s="755"/>
    </row>
    <row r="99" spans="1:52" s="739" customFormat="1" ht="15.75" x14ac:dyDescent="0.2">
      <c r="A99" s="739">
        <v>110</v>
      </c>
      <c r="B99" s="763" t="s">
        <v>111</v>
      </c>
      <c r="C99" s="784">
        <v>81600</v>
      </c>
      <c r="D99" s="742" t="s">
        <v>234</v>
      </c>
      <c r="E99" s="742" t="s">
        <v>240</v>
      </c>
      <c r="F99" s="744" t="s">
        <v>241</v>
      </c>
      <c r="G99" s="745" t="s">
        <v>42</v>
      </c>
      <c r="H99" s="746">
        <v>10</v>
      </c>
      <c r="I99" s="746">
        <v>6</v>
      </c>
      <c r="J99" s="746">
        <f t="shared" si="33"/>
        <v>8</v>
      </c>
      <c r="K99" s="746">
        <f t="shared" si="34"/>
        <v>8</v>
      </c>
      <c r="L99" s="747"/>
      <c r="M99" s="747"/>
      <c r="N99" s="747">
        <f t="shared" si="32"/>
        <v>0</v>
      </c>
      <c r="O99" s="788"/>
      <c r="P99" s="748"/>
      <c r="Q99" s="1060">
        <f t="shared" si="38"/>
        <v>1</v>
      </c>
      <c r="R99" s="748"/>
      <c r="S99" s="748"/>
      <c r="T99" s="748"/>
      <c r="U99" s="748"/>
      <c r="V99" s="1064"/>
      <c r="W99" s="748"/>
      <c r="X99" s="748"/>
      <c r="Y99" s="748"/>
      <c r="Z99" s="748"/>
      <c r="AA99" s="748"/>
      <c r="AB99" s="748"/>
      <c r="AC99" s="748"/>
      <c r="AD99" s="748"/>
      <c r="AE99" s="751"/>
      <c r="AF99" s="748"/>
      <c r="AG99" s="751"/>
      <c r="AH99" s="748"/>
      <c r="AI99" s="759"/>
      <c r="AJ99" s="1014">
        <f t="shared" si="35"/>
        <v>9</v>
      </c>
      <c r="AK99" s="753"/>
      <c r="AL99" s="754">
        <f t="shared" si="36"/>
        <v>1</v>
      </c>
      <c r="AM99" s="762">
        <f>IF(D99="PC", +IF(AJ99&gt;17,1,0),0)</f>
        <v>0</v>
      </c>
      <c r="AN99" s="762">
        <f>IF(E99="CA",1,0)</f>
        <v>1</v>
      </c>
      <c r="AO99" s="755">
        <f t="shared" si="39"/>
        <v>12</v>
      </c>
      <c r="AP99" s="756">
        <f t="shared" si="37"/>
        <v>8812800</v>
      </c>
      <c r="AQ99" s="756">
        <f>+AL99*AO99*$AL$2</f>
        <v>85524</v>
      </c>
      <c r="AR99" s="756">
        <f>AM99*$AM$2*AO99</f>
        <v>0</v>
      </c>
      <c r="AS99" s="756">
        <f>AP99*$AN$2*AN99</f>
        <v>308448.00000000006</v>
      </c>
      <c r="AT99" s="756">
        <f>SUM(AP99:AS99)/AO99</f>
        <v>767231</v>
      </c>
      <c r="AU99" s="756">
        <f>AT99*5/44</f>
        <v>87185.340909090912</v>
      </c>
    </row>
    <row r="100" spans="1:52" s="739" customFormat="1" ht="15.75" x14ac:dyDescent="0.2">
      <c r="A100" s="739">
        <v>111</v>
      </c>
      <c r="B100" s="763" t="s">
        <v>96</v>
      </c>
      <c r="C100" s="764">
        <v>81600</v>
      </c>
      <c r="D100" s="743" t="s">
        <v>234</v>
      </c>
      <c r="E100" s="743" t="s">
        <v>240</v>
      </c>
      <c r="F100" s="744" t="s">
        <v>241</v>
      </c>
      <c r="G100" s="744" t="s">
        <v>42</v>
      </c>
      <c r="H100" s="746">
        <v>26</v>
      </c>
      <c r="I100" s="746">
        <v>26</v>
      </c>
      <c r="J100" s="746">
        <f t="shared" si="33"/>
        <v>26</v>
      </c>
      <c r="K100" s="746">
        <f t="shared" si="34"/>
        <v>26</v>
      </c>
      <c r="L100" s="747"/>
      <c r="M100" s="747"/>
      <c r="N100" s="747">
        <f t="shared" si="32"/>
        <v>0</v>
      </c>
      <c r="O100" s="748"/>
      <c r="P100" s="748"/>
      <c r="Q100" s="1060">
        <f t="shared" si="38"/>
        <v>4</v>
      </c>
      <c r="R100" s="748"/>
      <c r="S100" s="748"/>
      <c r="T100" s="748"/>
      <c r="U100" s="748"/>
      <c r="V100" s="1061"/>
      <c r="W100" s="748"/>
      <c r="X100" s="748"/>
      <c r="Y100" s="748"/>
      <c r="Z100" s="748"/>
      <c r="AA100" s="748"/>
      <c r="AB100" s="748"/>
      <c r="AC100" s="746"/>
      <c r="AD100" s="748"/>
      <c r="AE100" s="751"/>
      <c r="AF100" s="748"/>
      <c r="AG100" s="751"/>
      <c r="AH100" s="748"/>
      <c r="AI100" s="766"/>
      <c r="AJ100" s="1014">
        <f t="shared" si="35"/>
        <v>30</v>
      </c>
      <c r="AK100" s="753"/>
      <c r="AL100" s="754">
        <f t="shared" si="36"/>
        <v>1</v>
      </c>
      <c r="AM100" s="762">
        <f>IF(D100="PC", +IF(AJ100&gt;17,1,0),0)</f>
        <v>1</v>
      </c>
      <c r="AN100" s="762">
        <f>IF(E100="CA",1,0)</f>
        <v>1</v>
      </c>
      <c r="AO100" s="755">
        <f t="shared" si="39"/>
        <v>12</v>
      </c>
      <c r="AP100" s="756">
        <f t="shared" si="37"/>
        <v>29376000</v>
      </c>
      <c r="AQ100" s="756">
        <v>115008</v>
      </c>
      <c r="AR100" s="756">
        <v>340620</v>
      </c>
      <c r="AS100" s="756">
        <f>AP100*$AN$2*AN100</f>
        <v>1028160.0000000001</v>
      </c>
      <c r="AT100" s="756">
        <f>SUM(AP100:AS100)/AO100</f>
        <v>2571649</v>
      </c>
      <c r="AU100" s="756">
        <f>AT100*5/44</f>
        <v>292232.84090909088</v>
      </c>
    </row>
    <row r="101" spans="1:52" s="739" customFormat="1" ht="15.75" x14ac:dyDescent="0.2">
      <c r="A101" s="739">
        <v>112</v>
      </c>
      <c r="B101" s="763" t="s">
        <v>90</v>
      </c>
      <c r="C101" s="784">
        <v>81600</v>
      </c>
      <c r="D101" s="742" t="s">
        <v>234</v>
      </c>
      <c r="E101" s="742"/>
      <c r="F101" s="744" t="s">
        <v>239</v>
      </c>
      <c r="G101" s="745" t="s">
        <v>42</v>
      </c>
      <c r="H101" s="746">
        <v>12</v>
      </c>
      <c r="I101" s="746">
        <v>22</v>
      </c>
      <c r="J101" s="746">
        <f t="shared" si="33"/>
        <v>17</v>
      </c>
      <c r="K101" s="746">
        <f t="shared" si="34"/>
        <v>17</v>
      </c>
      <c r="L101" s="747"/>
      <c r="M101" s="747"/>
      <c r="N101" s="747">
        <f t="shared" si="32"/>
        <v>0</v>
      </c>
      <c r="O101" s="788"/>
      <c r="P101" s="748"/>
      <c r="Q101" s="1060">
        <f t="shared" si="38"/>
        <v>5</v>
      </c>
      <c r="R101" s="748"/>
      <c r="S101" s="748"/>
      <c r="T101" s="748"/>
      <c r="U101" s="748"/>
      <c r="V101" s="1061"/>
      <c r="W101" s="748"/>
      <c r="X101" s="748"/>
      <c r="Y101" s="748"/>
      <c r="Z101" s="748"/>
      <c r="AA101" s="748"/>
      <c r="AB101" s="748"/>
      <c r="AC101" s="787"/>
      <c r="AD101" s="748"/>
      <c r="AE101" s="751"/>
      <c r="AF101" s="748"/>
      <c r="AG101" s="751"/>
      <c r="AH101" s="748"/>
      <c r="AI101" s="759"/>
      <c r="AJ101" s="1014">
        <f t="shared" si="35"/>
        <v>22</v>
      </c>
      <c r="AK101" s="753"/>
      <c r="AL101" s="754">
        <f t="shared" si="36"/>
        <v>1</v>
      </c>
      <c r="AM101" s="762">
        <f>IF(D101="PC", +IF(AJ101&gt;17,1,0),0)</f>
        <v>1</v>
      </c>
      <c r="AN101" s="762">
        <f>IF(E101="CA",1,0)</f>
        <v>0</v>
      </c>
      <c r="AO101" s="755">
        <f t="shared" si="39"/>
        <v>12</v>
      </c>
      <c r="AP101" s="756">
        <f t="shared" si="37"/>
        <v>21542400</v>
      </c>
      <c r="AQ101" s="756">
        <v>115008</v>
      </c>
      <c r="AR101" s="756">
        <v>340620</v>
      </c>
      <c r="AS101" s="756">
        <f>AP101*$AN$2*AN101</f>
        <v>0</v>
      </c>
      <c r="AT101" s="756">
        <f>SUM(AP101:AS101)/AO101</f>
        <v>1833169</v>
      </c>
      <c r="AU101" s="756">
        <f>AT101*5/44</f>
        <v>208314.65909090909</v>
      </c>
    </row>
    <row r="102" spans="1:52" s="739" customFormat="1" ht="15.75" hidden="1" x14ac:dyDescent="0.2">
      <c r="B102" s="763" t="s">
        <v>518</v>
      </c>
      <c r="C102" s="784">
        <v>25631</v>
      </c>
      <c r="D102" s="742" t="s">
        <v>244</v>
      </c>
      <c r="E102" s="742"/>
      <c r="F102" s="744" t="s">
        <v>241</v>
      </c>
      <c r="G102" s="745" t="s">
        <v>242</v>
      </c>
      <c r="H102" s="746">
        <v>2</v>
      </c>
      <c r="I102" s="746">
        <v>0</v>
      </c>
      <c r="J102" s="746">
        <f t="shared" si="33"/>
        <v>2</v>
      </c>
      <c r="K102" s="746">
        <f t="shared" si="34"/>
        <v>2</v>
      </c>
      <c r="L102" s="747"/>
      <c r="M102" s="747"/>
      <c r="N102" s="747"/>
      <c r="O102" s="788"/>
      <c r="P102" s="748"/>
      <c r="Q102" s="1060">
        <f t="shared" si="38"/>
        <v>0</v>
      </c>
      <c r="R102" s="748"/>
      <c r="S102" s="748"/>
      <c r="T102" s="748"/>
      <c r="U102" s="748"/>
      <c r="V102" s="1061"/>
      <c r="W102" s="748"/>
      <c r="X102" s="748"/>
      <c r="Y102" s="748"/>
      <c r="Z102" s="748"/>
      <c r="AA102" s="748"/>
      <c r="AB102" s="748"/>
      <c r="AC102" s="787"/>
      <c r="AD102" s="748"/>
      <c r="AE102" s="751"/>
      <c r="AF102" s="748"/>
      <c r="AG102" s="751"/>
      <c r="AH102" s="748"/>
      <c r="AI102" s="759"/>
      <c r="AJ102" s="1014">
        <f t="shared" si="35"/>
        <v>2</v>
      </c>
      <c r="AK102" s="753"/>
      <c r="AL102" s="754">
        <f t="shared" si="36"/>
        <v>0</v>
      </c>
      <c r="AM102" s="762"/>
      <c r="AN102" s="762"/>
      <c r="AO102" s="755">
        <f t="shared" si="39"/>
        <v>5</v>
      </c>
      <c r="AP102" s="756">
        <f>C102*AJ102*AO102</f>
        <v>256310</v>
      </c>
      <c r="AQ102" s="756"/>
      <c r="AR102" s="756"/>
      <c r="AS102" s="756"/>
      <c r="AT102" s="756"/>
      <c r="AU102" s="756"/>
    </row>
    <row r="103" spans="1:52" s="739" customFormat="1" ht="15.75" hidden="1" x14ac:dyDescent="0.2">
      <c r="A103" s="739">
        <v>114</v>
      </c>
      <c r="B103" s="763" t="s">
        <v>345</v>
      </c>
      <c r="C103" s="784">
        <v>50920</v>
      </c>
      <c r="D103" s="742" t="s">
        <v>244</v>
      </c>
      <c r="E103" s="742"/>
      <c r="F103" s="761" t="s">
        <v>241</v>
      </c>
      <c r="G103" s="745" t="s">
        <v>42</v>
      </c>
      <c r="H103" s="747">
        <v>4</v>
      </c>
      <c r="I103" s="746">
        <v>10</v>
      </c>
      <c r="J103" s="746">
        <f t="shared" si="33"/>
        <v>7</v>
      </c>
      <c r="K103" s="746">
        <f t="shared" si="34"/>
        <v>7</v>
      </c>
      <c r="L103" s="747"/>
      <c r="M103" s="747"/>
      <c r="N103" s="747">
        <f t="shared" si="32"/>
        <v>0</v>
      </c>
      <c r="O103" s="788"/>
      <c r="P103" s="748"/>
      <c r="Q103" s="1060">
        <f t="shared" si="38"/>
        <v>0</v>
      </c>
      <c r="R103" s="748"/>
      <c r="S103" s="748"/>
      <c r="T103" s="748"/>
      <c r="U103" s="748"/>
      <c r="V103" s="1064"/>
      <c r="W103" s="748"/>
      <c r="X103" s="748"/>
      <c r="Y103" s="748"/>
      <c r="Z103" s="748"/>
      <c r="AA103" s="748"/>
      <c r="AB103" s="748"/>
      <c r="AC103" s="748"/>
      <c r="AD103" s="748"/>
      <c r="AE103" s="751"/>
      <c r="AF103" s="748"/>
      <c r="AG103" s="751"/>
      <c r="AH103" s="750"/>
      <c r="AI103" s="759"/>
      <c r="AJ103" s="1014">
        <f t="shared" si="35"/>
        <v>7</v>
      </c>
      <c r="AK103" s="753"/>
      <c r="AL103" s="754">
        <f t="shared" si="36"/>
        <v>0</v>
      </c>
      <c r="AM103" s="762">
        <f>IF(D103="PC", +IF(AJ103&gt;17,1,0),0)</f>
        <v>0</v>
      </c>
      <c r="AN103" s="762">
        <f>IF(E103="CA",1,0)</f>
        <v>0</v>
      </c>
      <c r="AO103" s="755">
        <f t="shared" si="39"/>
        <v>10</v>
      </c>
      <c r="AP103" s="756">
        <f t="shared" si="37"/>
        <v>3564400</v>
      </c>
      <c r="AQ103" s="756">
        <f>+AL103*AO103*$AL$2</f>
        <v>0</v>
      </c>
      <c r="AR103" s="756">
        <f>AM103*$AM$2*AO103</f>
        <v>0</v>
      </c>
      <c r="AS103" s="756">
        <f>AP103*$AN$2*AN103</f>
        <v>0</v>
      </c>
      <c r="AT103" s="756">
        <f>SUM(AP103:AS103)/AO103</f>
        <v>356440</v>
      </c>
      <c r="AU103" s="756">
        <f>AT103/44*8*5/44</f>
        <v>7364.462809917356</v>
      </c>
    </row>
    <row r="104" spans="1:52" x14ac:dyDescent="0.2">
      <c r="A104" s="9">
        <v>115</v>
      </c>
      <c r="B104" s="396" t="s">
        <v>242</v>
      </c>
      <c r="C104" s="457"/>
      <c r="D104" s="458"/>
      <c r="E104" s="444"/>
      <c r="F104" s="413"/>
      <c r="G104" s="440"/>
      <c r="H104" s="396"/>
      <c r="I104" s="396"/>
      <c r="J104" s="396"/>
      <c r="K104" s="396"/>
      <c r="L104" s="396"/>
      <c r="M104" s="396"/>
      <c r="N104" s="396">
        <f t="shared" si="32"/>
        <v>0</v>
      </c>
      <c r="O104" s="550"/>
      <c r="P104" s="415"/>
      <c r="Q104" s="1060">
        <f t="shared" si="38"/>
        <v>0</v>
      </c>
      <c r="R104" s="550"/>
      <c r="S104" s="550"/>
      <c r="T104" s="415"/>
      <c r="U104" s="550"/>
      <c r="V104" s="1065"/>
      <c r="W104" s="550"/>
      <c r="X104" s="550"/>
      <c r="Y104" s="550"/>
      <c r="Z104" s="550"/>
      <c r="AA104" s="550"/>
      <c r="AB104" s="415"/>
      <c r="AC104" s="415"/>
      <c r="AD104" s="415"/>
      <c r="AE104" s="551"/>
      <c r="AF104" s="415"/>
      <c r="AG104" s="551"/>
      <c r="AH104" s="415"/>
      <c r="AI104" s="446"/>
      <c r="AJ104" s="1014"/>
      <c r="AK104" s="447"/>
      <c r="AL104" s="448"/>
      <c r="AM104" s="448"/>
      <c r="AN104" s="448"/>
      <c r="AO104" s="450"/>
      <c r="AP104" s="451"/>
      <c r="AQ104" s="451"/>
      <c r="AR104" s="451"/>
      <c r="AS104" s="452"/>
      <c r="AT104" s="451"/>
      <c r="AU104" s="450"/>
      <c r="AV104" s="1"/>
      <c r="AW104" s="1"/>
      <c r="AX104" s="1"/>
      <c r="AY104" s="1"/>
      <c r="AZ104" s="1"/>
    </row>
    <row r="105" spans="1:52" ht="15.75" hidden="1" x14ac:dyDescent="0.2">
      <c r="B105" s="535" t="s">
        <v>320</v>
      </c>
      <c r="C105" s="426">
        <v>56000</v>
      </c>
      <c r="D105" s="427" t="s">
        <v>234</v>
      </c>
      <c r="E105" s="427"/>
      <c r="F105" s="414" t="s">
        <v>235</v>
      </c>
      <c r="G105" s="428" t="s">
        <v>42</v>
      </c>
      <c r="H105" s="528">
        <v>6</v>
      </c>
      <c r="I105" s="528">
        <v>6</v>
      </c>
      <c r="J105" s="573">
        <f>IF(G105="A",(H105+I105)/2,H105+I105)</f>
        <v>6</v>
      </c>
      <c r="K105" s="573">
        <f>TRUNC(J105,0)</f>
        <v>6</v>
      </c>
      <c r="L105" s="528"/>
      <c r="M105" s="528"/>
      <c r="N105" s="528">
        <f t="shared" si="32"/>
        <v>0</v>
      </c>
      <c r="O105" s="455"/>
      <c r="P105" s="455"/>
      <c r="Q105" s="1061">
        <f t="shared" si="38"/>
        <v>2</v>
      </c>
      <c r="R105" s="90">
        <v>7</v>
      </c>
      <c r="S105" s="90"/>
      <c r="T105" s="90">
        <v>3</v>
      </c>
      <c r="U105" s="177"/>
      <c r="V105" s="1064"/>
      <c r="W105" s="420"/>
      <c r="X105" s="420"/>
      <c r="Y105" s="420"/>
      <c r="Z105" s="420"/>
      <c r="AA105" s="420"/>
      <c r="AB105" s="420"/>
      <c r="AC105" s="420"/>
      <c r="AD105" s="90"/>
      <c r="AE105" s="90"/>
      <c r="AF105" s="177"/>
      <c r="AG105" s="177"/>
      <c r="AH105" s="420"/>
      <c r="AI105" s="421"/>
      <c r="AJ105" s="1014">
        <f t="shared" ref="AJ105:AJ111" si="40">SUM(N105:AI105)+K105</f>
        <v>18</v>
      </c>
      <c r="AK105" s="416"/>
      <c r="AL105" s="417"/>
      <c r="AM105" s="417"/>
      <c r="AN105" s="417"/>
      <c r="AO105" s="4">
        <v>12</v>
      </c>
      <c r="AP105" s="579">
        <f>AJ105*C105*AO105</f>
        <v>12096000</v>
      </c>
      <c r="AQ105" s="419">
        <v>115008</v>
      </c>
      <c r="AR105" s="419">
        <v>340620</v>
      </c>
      <c r="AS105" s="419"/>
      <c r="AT105" s="419"/>
      <c r="AU105" s="419"/>
    </row>
    <row r="106" spans="1:52" s="739" customFormat="1" ht="15.75" hidden="1" x14ac:dyDescent="0.2">
      <c r="B106" s="763" t="s">
        <v>370</v>
      </c>
      <c r="C106" s="764">
        <v>25631</v>
      </c>
      <c r="D106" s="743" t="s">
        <v>244</v>
      </c>
      <c r="E106" s="743"/>
      <c r="F106" s="761" t="s">
        <v>241</v>
      </c>
      <c r="G106" s="744" t="s">
        <v>42</v>
      </c>
      <c r="H106" s="746">
        <v>2</v>
      </c>
      <c r="I106" s="746">
        <v>2</v>
      </c>
      <c r="J106" s="746">
        <f>IF(G106="A",(H106+I106)/2,H106+I106)</f>
        <v>2</v>
      </c>
      <c r="K106" s="746">
        <f>TRUNC(J106,0)</f>
        <v>2</v>
      </c>
      <c r="L106" s="746"/>
      <c r="M106" s="747"/>
      <c r="N106" s="747"/>
      <c r="O106" s="748"/>
      <c r="P106" s="748"/>
      <c r="Q106" s="1060">
        <f t="shared" si="38"/>
        <v>0</v>
      </c>
      <c r="R106" s="749"/>
      <c r="S106" s="751"/>
      <c r="T106" s="749"/>
      <c r="U106" s="748"/>
      <c r="V106" s="1064"/>
      <c r="W106" s="748"/>
      <c r="X106" s="748"/>
      <c r="Y106" s="748"/>
      <c r="Z106" s="748"/>
      <c r="AA106" s="751">
        <v>4</v>
      </c>
      <c r="AB106" s="748"/>
      <c r="AC106" s="748"/>
      <c r="AD106" s="749"/>
      <c r="AE106" s="751"/>
      <c r="AF106" s="748"/>
      <c r="AG106" s="751"/>
      <c r="AH106" s="748"/>
      <c r="AI106" s="759"/>
      <c r="AJ106" s="1014">
        <f t="shared" si="40"/>
        <v>6</v>
      </c>
      <c r="AK106" s="753"/>
      <c r="AL106" s="754">
        <f t="shared" ref="AL106:AL111" si="41">+IF(D106="PC",1,0)</f>
        <v>0</v>
      </c>
      <c r="AM106" s="762"/>
      <c r="AN106" s="762"/>
      <c r="AO106" s="755">
        <f t="shared" ref="AO106:AO111" si="42">+IF(G106="S",5,+IF(D106="PM",10,12))</f>
        <v>10</v>
      </c>
      <c r="AP106" s="756">
        <f>+C106*AO106*AJ106</f>
        <v>1537860</v>
      </c>
      <c r="AQ106" s="756">
        <f>+AL106*AO106*$AL$2</f>
        <v>0</v>
      </c>
      <c r="AR106" s="756"/>
      <c r="AS106" s="756"/>
      <c r="AT106" s="756"/>
      <c r="AU106" s="756"/>
    </row>
    <row r="107" spans="1:52" s="739" customFormat="1" ht="15.75" x14ac:dyDescent="0.2">
      <c r="A107" s="739">
        <v>119</v>
      </c>
      <c r="B107" s="763" t="s">
        <v>272</v>
      </c>
      <c r="C107" s="758">
        <v>76800</v>
      </c>
      <c r="D107" s="742" t="s">
        <v>234</v>
      </c>
      <c r="E107" s="743" t="s">
        <v>240</v>
      </c>
      <c r="F107" s="761" t="s">
        <v>241</v>
      </c>
      <c r="G107" s="745" t="s">
        <v>42</v>
      </c>
      <c r="H107" s="746">
        <v>10</v>
      </c>
      <c r="I107" s="746">
        <v>10</v>
      </c>
      <c r="J107" s="746">
        <f>IF(G107="A",(H107+I107)/2,H107+I107)</f>
        <v>10</v>
      </c>
      <c r="K107" s="746">
        <f>TRUNC(J107,0)</f>
        <v>10</v>
      </c>
      <c r="L107" s="747"/>
      <c r="M107" s="747"/>
      <c r="N107" s="747">
        <f t="shared" ref="N107:N117" si="43">TRUNC(SUM(L107:M107)/2,0)</f>
        <v>0</v>
      </c>
      <c r="O107" s="750"/>
      <c r="P107" s="750"/>
      <c r="Q107" s="1060">
        <f t="shared" si="38"/>
        <v>1</v>
      </c>
      <c r="R107" s="749">
        <v>7</v>
      </c>
      <c r="S107" s="749"/>
      <c r="T107" s="749">
        <v>2</v>
      </c>
      <c r="U107" s="750"/>
      <c r="V107" s="1066"/>
      <c r="W107" s="750"/>
      <c r="X107" s="749">
        <v>8</v>
      </c>
      <c r="Y107" s="750"/>
      <c r="Z107" s="750"/>
      <c r="AA107" s="749"/>
      <c r="AB107" s="748"/>
      <c r="AC107" s="748"/>
      <c r="AD107" s="748"/>
      <c r="AE107" s="751"/>
      <c r="AF107" s="748"/>
      <c r="AG107" s="751"/>
      <c r="AH107" s="748"/>
      <c r="AI107" s="759"/>
      <c r="AJ107" s="1014">
        <f t="shared" si="40"/>
        <v>28</v>
      </c>
      <c r="AK107" s="753"/>
      <c r="AL107" s="754">
        <f t="shared" si="41"/>
        <v>1</v>
      </c>
      <c r="AM107" s="754">
        <f>IF(D107="PC", +IF(AJ107&gt;17,1,0),0)</f>
        <v>1</v>
      </c>
      <c r="AN107" s="754">
        <f>IF(E107="CA",1,0)</f>
        <v>1</v>
      </c>
      <c r="AO107" s="755">
        <f t="shared" si="42"/>
        <v>12</v>
      </c>
      <c r="AP107" s="756">
        <f t="shared" ref="AP107:AP114" si="44">+C107*AO107*AJ107</f>
        <v>25804800</v>
      </c>
      <c r="AQ107" s="756">
        <v>115008</v>
      </c>
      <c r="AR107" s="756">
        <v>340620</v>
      </c>
      <c r="AS107" s="756">
        <f>AP107*$AN$2*AN107</f>
        <v>903168.00000000012</v>
      </c>
      <c r="AT107" s="756">
        <f>SUM(AP107:AS107)/AO107</f>
        <v>2263633</v>
      </c>
      <c r="AU107" s="756">
        <f>AT107*5/44</f>
        <v>257231.02272727274</v>
      </c>
    </row>
    <row r="108" spans="1:52" s="739" customFormat="1" ht="15.75" x14ac:dyDescent="0.2">
      <c r="A108" s="739">
        <v>120</v>
      </c>
      <c r="B108" s="763" t="s">
        <v>110</v>
      </c>
      <c r="C108" s="758">
        <v>81600</v>
      </c>
      <c r="D108" s="742" t="s">
        <v>234</v>
      </c>
      <c r="E108" s="743" t="s">
        <v>240</v>
      </c>
      <c r="F108" s="744" t="s">
        <v>241</v>
      </c>
      <c r="G108" s="745" t="s">
        <v>42</v>
      </c>
      <c r="H108" s="749">
        <v>8</v>
      </c>
      <c r="I108" s="749">
        <v>8</v>
      </c>
      <c r="J108" s="749">
        <f>IF(G108="A",(H108+I108)/2,H108+I108)</f>
        <v>8</v>
      </c>
      <c r="K108" s="749">
        <f>TRUNC(J108,0)</f>
        <v>8</v>
      </c>
      <c r="L108" s="747"/>
      <c r="M108" s="747"/>
      <c r="N108" s="747">
        <f t="shared" si="43"/>
        <v>0</v>
      </c>
      <c r="O108" s="748"/>
      <c r="P108" s="748"/>
      <c r="Q108" s="1060">
        <f t="shared" si="38"/>
        <v>1</v>
      </c>
      <c r="R108" s="748"/>
      <c r="S108" s="748"/>
      <c r="T108" s="748"/>
      <c r="U108" s="748"/>
      <c r="V108" s="1064"/>
      <c r="W108" s="748"/>
      <c r="X108" s="748"/>
      <c r="Y108" s="748"/>
      <c r="Z108" s="748"/>
      <c r="AA108" s="748"/>
      <c r="AB108" s="748"/>
      <c r="AC108" s="787"/>
      <c r="AD108" s="748"/>
      <c r="AE108" s="749">
        <v>3</v>
      </c>
      <c r="AF108" s="748"/>
      <c r="AG108" s="749">
        <v>12</v>
      </c>
      <c r="AH108" s="748"/>
      <c r="AI108" s="759"/>
      <c r="AJ108" s="1014">
        <f t="shared" si="40"/>
        <v>24</v>
      </c>
      <c r="AK108" s="753"/>
      <c r="AL108" s="754">
        <f t="shared" si="41"/>
        <v>1</v>
      </c>
      <c r="AM108" s="754">
        <f>IF(D108="PC", +IF(AJ108&gt;17,1,0),0)</f>
        <v>1</v>
      </c>
      <c r="AN108" s="754">
        <f>IF(E108="CA",1,0)</f>
        <v>1</v>
      </c>
      <c r="AO108" s="755">
        <f t="shared" si="42"/>
        <v>12</v>
      </c>
      <c r="AP108" s="756">
        <f t="shared" si="44"/>
        <v>23500800</v>
      </c>
      <c r="AQ108" s="756">
        <v>115008</v>
      </c>
      <c r="AR108" s="756">
        <v>340620</v>
      </c>
      <c r="AS108" s="756">
        <f>AP108*$AN$2*AN108</f>
        <v>822528.00000000012</v>
      </c>
      <c r="AT108" s="756">
        <f>SUM(AP108:AS108)/AO108</f>
        <v>2064913</v>
      </c>
      <c r="AU108" s="756">
        <f>AT108*5/44</f>
        <v>234649.20454545456</v>
      </c>
    </row>
    <row r="109" spans="1:52" s="739" customFormat="1" hidden="1" x14ac:dyDescent="0.2">
      <c r="A109" s="739">
        <v>121</v>
      </c>
      <c r="B109" s="763" t="s">
        <v>305</v>
      </c>
      <c r="C109" s="758">
        <v>32039</v>
      </c>
      <c r="D109" s="742" t="s">
        <v>244</v>
      </c>
      <c r="E109" s="743"/>
      <c r="F109" s="744" t="s">
        <v>241</v>
      </c>
      <c r="G109" s="745" t="s">
        <v>42</v>
      </c>
      <c r="H109" s="751">
        <v>6</v>
      </c>
      <c r="I109" s="751">
        <v>10</v>
      </c>
      <c r="J109" s="747">
        <f>IF(G109="A",(H109+I109)/2,H109+I109)</f>
        <v>8</v>
      </c>
      <c r="K109" s="747">
        <f>TRUNC(J109,0)</f>
        <v>8</v>
      </c>
      <c r="L109" s="747"/>
      <c r="M109" s="747"/>
      <c r="N109" s="747">
        <f t="shared" si="43"/>
        <v>0</v>
      </c>
      <c r="O109" s="748"/>
      <c r="P109" s="748"/>
      <c r="Q109" s="1060">
        <f t="shared" si="38"/>
        <v>0</v>
      </c>
      <c r="R109" s="748"/>
      <c r="S109" s="748"/>
      <c r="T109" s="748"/>
      <c r="U109" s="748"/>
      <c r="V109" s="1064"/>
      <c r="W109" s="748"/>
      <c r="X109" s="748"/>
      <c r="Y109" s="748"/>
      <c r="Z109" s="748"/>
      <c r="AA109" s="748"/>
      <c r="AB109" s="748"/>
      <c r="AC109" s="748"/>
      <c r="AD109" s="748"/>
      <c r="AE109" s="751"/>
      <c r="AF109" s="748"/>
      <c r="AG109" s="751"/>
      <c r="AH109" s="748"/>
      <c r="AI109" s="759"/>
      <c r="AJ109" s="1014">
        <f t="shared" si="40"/>
        <v>8</v>
      </c>
      <c r="AK109" s="753"/>
      <c r="AL109" s="754">
        <f t="shared" si="41"/>
        <v>0</v>
      </c>
      <c r="AM109" s="754">
        <f>IF(D109="PC", +IF(AJ109&gt;17,1,0),0)</f>
        <v>0</v>
      </c>
      <c r="AN109" s="754">
        <f>IF(E109="CA",1,0)</f>
        <v>0</v>
      </c>
      <c r="AO109" s="755">
        <f t="shared" si="42"/>
        <v>10</v>
      </c>
      <c r="AP109" s="756">
        <f t="shared" si="44"/>
        <v>2563120</v>
      </c>
      <c r="AQ109" s="756"/>
      <c r="AR109" s="756">
        <f>AM109*$AM$2*AO109</f>
        <v>0</v>
      </c>
      <c r="AS109" s="756">
        <f>AP109*$AN$2*AN109</f>
        <v>0</v>
      </c>
      <c r="AT109" s="756">
        <f>SUM(AP109:AS109)/AO109</f>
        <v>256312</v>
      </c>
      <c r="AU109" s="755"/>
    </row>
    <row r="110" spans="1:52" s="739" customFormat="1" hidden="1" x14ac:dyDescent="0.2">
      <c r="B110" s="757" t="s">
        <v>512</v>
      </c>
      <c r="C110" s="758">
        <v>25631</v>
      </c>
      <c r="D110" s="742" t="s">
        <v>244</v>
      </c>
      <c r="E110" s="743"/>
      <c r="F110" s="744" t="s">
        <v>241</v>
      </c>
      <c r="G110" s="745" t="s">
        <v>242</v>
      </c>
      <c r="H110" s="747">
        <v>0</v>
      </c>
      <c r="I110" s="747">
        <v>4</v>
      </c>
      <c r="J110" s="747"/>
      <c r="K110" s="747">
        <v>4</v>
      </c>
      <c r="L110" s="747"/>
      <c r="M110" s="747"/>
      <c r="N110" s="747"/>
      <c r="O110" s="748"/>
      <c r="P110" s="748"/>
      <c r="Q110" s="1060">
        <v>0</v>
      </c>
      <c r="R110" s="748"/>
      <c r="S110" s="748"/>
      <c r="T110" s="748"/>
      <c r="U110" s="748"/>
      <c r="V110" s="1064"/>
      <c r="W110" s="748"/>
      <c r="X110" s="748"/>
      <c r="Y110" s="748"/>
      <c r="Z110" s="748"/>
      <c r="AA110" s="748"/>
      <c r="AB110" s="748"/>
      <c r="AC110" s="748"/>
      <c r="AD110" s="748"/>
      <c r="AE110" s="751"/>
      <c r="AF110" s="748"/>
      <c r="AG110" s="751"/>
      <c r="AH110" s="748"/>
      <c r="AI110" s="759"/>
      <c r="AJ110" s="1014">
        <f t="shared" si="40"/>
        <v>4</v>
      </c>
      <c r="AK110" s="753"/>
      <c r="AL110" s="754">
        <f t="shared" si="41"/>
        <v>0</v>
      </c>
      <c r="AM110" s="754"/>
      <c r="AN110" s="754"/>
      <c r="AO110" s="755">
        <f t="shared" si="42"/>
        <v>5</v>
      </c>
      <c r="AP110" s="756">
        <f t="shared" si="44"/>
        <v>512620</v>
      </c>
      <c r="AQ110" s="756"/>
      <c r="AR110" s="756"/>
      <c r="AS110" s="756"/>
      <c r="AT110" s="756"/>
      <c r="AU110" s="755"/>
    </row>
    <row r="111" spans="1:52" ht="15.75" hidden="1" x14ac:dyDescent="0.2">
      <c r="A111" s="9">
        <v>125</v>
      </c>
      <c r="B111" s="410" t="s">
        <v>273</v>
      </c>
      <c r="C111" s="426">
        <v>81600</v>
      </c>
      <c r="D111" s="427" t="s">
        <v>234</v>
      </c>
      <c r="E111" s="412"/>
      <c r="F111" s="414" t="s">
        <v>235</v>
      </c>
      <c r="G111" s="428" t="s">
        <v>42</v>
      </c>
      <c r="H111" s="528">
        <v>10</v>
      </c>
      <c r="I111" s="528">
        <v>10</v>
      </c>
      <c r="J111" s="528">
        <v>10</v>
      </c>
      <c r="K111" s="528">
        <v>10</v>
      </c>
      <c r="L111" s="396"/>
      <c r="M111" s="396"/>
      <c r="N111" s="396">
        <f t="shared" si="43"/>
        <v>0</v>
      </c>
      <c r="O111" s="420"/>
      <c r="P111" s="420"/>
      <c r="Q111" s="1059">
        <f t="shared" si="38"/>
        <v>3</v>
      </c>
      <c r="R111" s="90">
        <v>7</v>
      </c>
      <c r="S111" s="177"/>
      <c r="T111" s="90">
        <v>2</v>
      </c>
      <c r="U111" s="90">
        <v>4</v>
      </c>
      <c r="V111" s="1064"/>
      <c r="W111" s="420"/>
      <c r="X111" s="420"/>
      <c r="Y111" s="420"/>
      <c r="Z111" s="420"/>
      <c r="AA111" s="420"/>
      <c r="AB111" s="420"/>
      <c r="AC111" s="420"/>
      <c r="AD111" s="90"/>
      <c r="AE111" s="177"/>
      <c r="AF111" s="90">
        <v>4</v>
      </c>
      <c r="AG111" s="177"/>
      <c r="AH111" s="420"/>
      <c r="AI111" s="492"/>
      <c r="AJ111" s="1013">
        <f t="shared" si="40"/>
        <v>30</v>
      </c>
      <c r="AK111" s="416"/>
      <c r="AL111" s="417">
        <f t="shared" si="41"/>
        <v>1</v>
      </c>
      <c r="AM111" s="417">
        <f>IF(D111="PC", +IF(AJ111&gt;17,1,0),0)</f>
        <v>1</v>
      </c>
      <c r="AN111" s="417">
        <f>IF(E111="CA",1,0)</f>
        <v>0</v>
      </c>
      <c r="AO111" s="4">
        <f t="shared" si="42"/>
        <v>12</v>
      </c>
      <c r="AP111" s="419">
        <f t="shared" si="44"/>
        <v>29376000</v>
      </c>
      <c r="AQ111" s="419">
        <v>115008</v>
      </c>
      <c r="AR111" s="419">
        <v>340620</v>
      </c>
      <c r="AS111" s="419">
        <f>AP111*$AN$2*AN111</f>
        <v>0</v>
      </c>
      <c r="AT111" s="419">
        <f>SUM(AP111:AS111)/AO111</f>
        <v>2485969</v>
      </c>
      <c r="AU111" s="419">
        <f>AT111*5/44</f>
        <v>282496.47727272729</v>
      </c>
    </row>
    <row r="112" spans="1:52" x14ac:dyDescent="0.2">
      <c r="A112" s="9">
        <v>126</v>
      </c>
      <c r="B112" s="396" t="s">
        <v>274</v>
      </c>
      <c r="C112" s="457"/>
      <c r="D112" s="458"/>
      <c r="E112" s="444"/>
      <c r="F112" s="413"/>
      <c r="G112" s="440"/>
      <c r="H112" s="396"/>
      <c r="I112" s="396"/>
      <c r="J112" s="396"/>
      <c r="K112" s="396"/>
      <c r="L112" s="396"/>
      <c r="M112" s="396"/>
      <c r="N112" s="396">
        <f t="shared" si="43"/>
        <v>0</v>
      </c>
      <c r="O112" s="550"/>
      <c r="P112" s="415"/>
      <c r="Q112" s="1060">
        <f t="shared" si="38"/>
        <v>0</v>
      </c>
      <c r="R112" s="550"/>
      <c r="S112" s="550"/>
      <c r="T112" s="415"/>
      <c r="U112" s="550"/>
      <c r="V112" s="1065"/>
      <c r="W112" s="550"/>
      <c r="X112" s="550"/>
      <c r="Y112" s="550"/>
      <c r="Z112" s="550"/>
      <c r="AA112" s="550"/>
      <c r="AB112" s="415"/>
      <c r="AC112" s="415"/>
      <c r="AD112" s="415"/>
      <c r="AE112" s="551"/>
      <c r="AF112" s="415"/>
      <c r="AG112" s="551"/>
      <c r="AH112" s="415"/>
      <c r="AI112" s="446"/>
      <c r="AJ112" s="1014"/>
      <c r="AK112" s="447"/>
      <c r="AL112" s="448"/>
      <c r="AM112" s="448"/>
      <c r="AN112" s="448"/>
      <c r="AO112" s="450"/>
      <c r="AP112" s="579">
        <f t="shared" si="44"/>
        <v>0</v>
      </c>
      <c r="AQ112" s="451"/>
      <c r="AR112" s="451"/>
      <c r="AS112" s="452"/>
      <c r="AT112" s="451"/>
      <c r="AU112" s="450"/>
    </row>
    <row r="113" spans="1:47" ht="15.75" hidden="1" x14ac:dyDescent="0.2">
      <c r="A113" s="9">
        <v>127</v>
      </c>
      <c r="B113" s="410" t="s">
        <v>275</v>
      </c>
      <c r="C113" s="411">
        <v>67200</v>
      </c>
      <c r="D113" s="427" t="s">
        <v>234</v>
      </c>
      <c r="E113" s="412"/>
      <c r="F113" s="414" t="s">
        <v>235</v>
      </c>
      <c r="G113" s="428" t="s">
        <v>42</v>
      </c>
      <c r="H113" s="528"/>
      <c r="I113" s="528"/>
      <c r="J113" s="528">
        <f>IF(G113="A",(H113+I113)/2,H113+I113)</f>
        <v>0</v>
      </c>
      <c r="K113" s="528">
        <f>TRUNC(J113,0)</f>
        <v>0</v>
      </c>
      <c r="L113" s="396"/>
      <c r="M113" s="396"/>
      <c r="N113" s="396">
        <f t="shared" si="43"/>
        <v>0</v>
      </c>
      <c r="O113" s="420"/>
      <c r="P113" s="420"/>
      <c r="Q113" s="1059">
        <f t="shared" si="38"/>
        <v>0</v>
      </c>
      <c r="R113" s="90">
        <v>7</v>
      </c>
      <c r="S113" s="90"/>
      <c r="T113" s="90">
        <v>3</v>
      </c>
      <c r="U113" s="455"/>
      <c r="V113" s="1064"/>
      <c r="W113" s="420"/>
      <c r="X113" s="420"/>
      <c r="Y113" s="420"/>
      <c r="Z113" s="420"/>
      <c r="AA113" s="420"/>
      <c r="AB113" s="420"/>
      <c r="AC113" s="420"/>
      <c r="AD113" s="420"/>
      <c r="AE113" s="177"/>
      <c r="AF113" s="420"/>
      <c r="AG113" s="177"/>
      <c r="AH113" s="420"/>
      <c r="AI113" s="492"/>
      <c r="AJ113" s="1013">
        <f>SUM(N113:AI113)+K113</f>
        <v>10</v>
      </c>
      <c r="AK113" s="416"/>
      <c r="AL113" s="417">
        <f>+IF(D113="PC",1,0)</f>
        <v>1</v>
      </c>
      <c r="AM113" s="417">
        <f>IF(D113="PC", +IF(AJ113&gt;17,1,0),0)</f>
        <v>0</v>
      </c>
      <c r="AN113" s="417">
        <f>IF(E113="CA",1,0)</f>
        <v>0</v>
      </c>
      <c r="AO113" s="4">
        <f>+IF(G113="S",5,+IF(D113="PM",10,12))</f>
        <v>12</v>
      </c>
      <c r="AP113" s="419">
        <f t="shared" si="44"/>
        <v>8064000</v>
      </c>
      <c r="AQ113" s="419">
        <v>115008</v>
      </c>
      <c r="AR113" s="419">
        <f>AM113*$AM$2*AO113</f>
        <v>0</v>
      </c>
      <c r="AS113" s="419">
        <f>AP113*$AN$2*AN113</f>
        <v>0</v>
      </c>
      <c r="AT113" s="419">
        <f>SUM(AP113:AS113)/AO113</f>
        <v>681584</v>
      </c>
      <c r="AU113" s="419">
        <f>AT113*5/44</f>
        <v>77452.727272727279</v>
      </c>
    </row>
    <row r="114" spans="1:47" s="739" customFormat="1" ht="15.75" hidden="1" x14ac:dyDescent="0.2">
      <c r="B114" s="740" t="s">
        <v>513</v>
      </c>
      <c r="C114" s="741">
        <v>25631</v>
      </c>
      <c r="D114" s="742" t="s">
        <v>244</v>
      </c>
      <c r="E114" s="743"/>
      <c r="F114" s="744" t="s">
        <v>241</v>
      </c>
      <c r="G114" s="745" t="s">
        <v>242</v>
      </c>
      <c r="H114" s="746">
        <v>0</v>
      </c>
      <c r="I114" s="746">
        <v>4</v>
      </c>
      <c r="J114" s="746">
        <v>0</v>
      </c>
      <c r="K114" s="746">
        <v>4</v>
      </c>
      <c r="L114" s="747"/>
      <c r="M114" s="747"/>
      <c r="N114" s="747"/>
      <c r="O114" s="748"/>
      <c r="P114" s="748"/>
      <c r="Q114" s="1059"/>
      <c r="R114" s="749"/>
      <c r="S114" s="749"/>
      <c r="T114" s="749"/>
      <c r="U114" s="750"/>
      <c r="V114" s="1064"/>
      <c r="W114" s="748"/>
      <c r="X114" s="748"/>
      <c r="Y114" s="748"/>
      <c r="Z114" s="748"/>
      <c r="AA114" s="748"/>
      <c r="AB114" s="748"/>
      <c r="AC114" s="748"/>
      <c r="AD114" s="748"/>
      <c r="AE114" s="751"/>
      <c r="AF114" s="748"/>
      <c r="AG114" s="751"/>
      <c r="AH114" s="748"/>
      <c r="AI114" s="752"/>
      <c r="AJ114" s="1013">
        <f>SUM(N114:AI114)+K114</f>
        <v>4</v>
      </c>
      <c r="AK114" s="753"/>
      <c r="AL114" s="754">
        <f>+IF(D114="PC",1,0)</f>
        <v>0</v>
      </c>
      <c r="AM114" s="754"/>
      <c r="AN114" s="754"/>
      <c r="AO114" s="755">
        <v>5</v>
      </c>
      <c r="AP114" s="756">
        <f t="shared" si="44"/>
        <v>512620</v>
      </c>
      <c r="AQ114" s="756"/>
      <c r="AR114" s="756"/>
      <c r="AS114" s="756"/>
      <c r="AT114" s="756"/>
      <c r="AU114" s="756"/>
    </row>
    <row r="115" spans="1:47" ht="15.75" hidden="1" x14ac:dyDescent="0.2">
      <c r="A115" s="9">
        <v>128</v>
      </c>
      <c r="B115" s="410" t="s">
        <v>402</v>
      </c>
      <c r="C115" s="426">
        <v>73600</v>
      </c>
      <c r="D115" s="427" t="s">
        <v>234</v>
      </c>
      <c r="E115" s="412"/>
      <c r="F115" s="414" t="s">
        <v>235</v>
      </c>
      <c r="G115" s="428" t="s">
        <v>42</v>
      </c>
      <c r="H115" s="528"/>
      <c r="I115" s="528"/>
      <c r="J115" s="528">
        <f>IF(G115="A",(H115+I115)/2,H115+I115)</f>
        <v>0</v>
      </c>
      <c r="K115" s="528">
        <f>TRUNC(J115,0)</f>
        <v>0</v>
      </c>
      <c r="L115" s="396"/>
      <c r="M115" s="396"/>
      <c r="N115" s="396">
        <f t="shared" si="43"/>
        <v>0</v>
      </c>
      <c r="O115" s="420"/>
      <c r="P115" s="420"/>
      <c r="Q115" s="1059">
        <f t="shared" si="38"/>
        <v>0</v>
      </c>
      <c r="R115" s="90">
        <v>7</v>
      </c>
      <c r="S115" s="455"/>
      <c r="T115" s="90">
        <v>3</v>
      </c>
      <c r="U115" s="455"/>
      <c r="V115" s="1064"/>
      <c r="W115" s="420"/>
      <c r="X115" s="420"/>
      <c r="Y115" s="420"/>
      <c r="Z115" s="420"/>
      <c r="AA115" s="420"/>
      <c r="AB115" s="420"/>
      <c r="AC115" s="420"/>
      <c r="AD115" s="420"/>
      <c r="AE115" s="177"/>
      <c r="AF115" s="420"/>
      <c r="AG115" s="177"/>
      <c r="AH115" s="420"/>
      <c r="AI115" s="492"/>
      <c r="AJ115" s="1013">
        <f>SUM(N115:AI115)+K115</f>
        <v>10</v>
      </c>
      <c r="AK115" s="416"/>
      <c r="AL115" s="417">
        <f>+IF(D115="PC",1,0)</f>
        <v>1</v>
      </c>
      <c r="AM115" s="417"/>
      <c r="AN115" s="417"/>
      <c r="AO115" s="4">
        <f>+IF(G115="S",5,+IF(D115="PM",10,12))</f>
        <v>12</v>
      </c>
      <c r="AP115" s="419"/>
      <c r="AQ115" s="419"/>
      <c r="AR115" s="419"/>
      <c r="AS115" s="419"/>
      <c r="AT115" s="419"/>
      <c r="AU115" s="419"/>
    </row>
    <row r="116" spans="1:47" s="739" customFormat="1" ht="15.75" x14ac:dyDescent="0.2">
      <c r="A116" s="739">
        <v>130</v>
      </c>
      <c r="B116" s="763" t="s">
        <v>283</v>
      </c>
      <c r="C116" s="758">
        <v>48000</v>
      </c>
      <c r="D116" s="742" t="s">
        <v>234</v>
      </c>
      <c r="E116" s="743"/>
      <c r="F116" s="744" t="s">
        <v>245</v>
      </c>
      <c r="G116" s="745" t="s">
        <v>42</v>
      </c>
      <c r="H116" s="747"/>
      <c r="I116" s="747"/>
      <c r="J116" s="747">
        <f>IF(G116="A",(H116+I116)/2,H116+I116)</f>
        <v>0</v>
      </c>
      <c r="K116" s="747">
        <f>TRUNC(J116,0)</f>
        <v>0</v>
      </c>
      <c r="L116" s="747"/>
      <c r="M116" s="747"/>
      <c r="N116" s="747">
        <f t="shared" si="43"/>
        <v>0</v>
      </c>
      <c r="O116" s="748"/>
      <c r="P116" s="749">
        <v>3</v>
      </c>
      <c r="Q116" s="1060">
        <f t="shared" si="38"/>
        <v>0</v>
      </c>
      <c r="R116" s="748"/>
      <c r="S116" s="748"/>
      <c r="T116" s="748"/>
      <c r="U116" s="748"/>
      <c r="V116" s="1064"/>
      <c r="W116" s="748"/>
      <c r="X116" s="748"/>
      <c r="Y116" s="748"/>
      <c r="Z116" s="748"/>
      <c r="AA116" s="748"/>
      <c r="AB116" s="748"/>
      <c r="AC116" s="748"/>
      <c r="AD116" s="748"/>
      <c r="AE116" s="751"/>
      <c r="AF116" s="748"/>
      <c r="AG116" s="751"/>
      <c r="AH116" s="748"/>
      <c r="AI116" s="759"/>
      <c r="AJ116" s="1014">
        <f>SUM(N116:AI116)+K116</f>
        <v>3</v>
      </c>
      <c r="AK116" s="753"/>
      <c r="AL116" s="754">
        <f>+IF(D116="PC",1,0)</f>
        <v>1</v>
      </c>
      <c r="AM116" s="754">
        <f>IF(D116="PC", +IF(AJ116&gt;17,1,0),0)</f>
        <v>0</v>
      </c>
      <c r="AN116" s="754">
        <f>IF(E116="CA",1,0)</f>
        <v>0</v>
      </c>
      <c r="AO116" s="755">
        <f>+IF(G116="S",5,+IF(D116="PM",10,12))</f>
        <v>12</v>
      </c>
      <c r="AP116" s="756">
        <f>+C116*AO116*AJ116</f>
        <v>1728000</v>
      </c>
      <c r="AQ116" s="756">
        <v>115008</v>
      </c>
      <c r="AR116" s="756">
        <f>AM116*$AM$2*AO116</f>
        <v>0</v>
      </c>
      <c r="AS116" s="756">
        <f>AP116*$AN$2*AN116</f>
        <v>0</v>
      </c>
      <c r="AT116" s="756">
        <f>SUM(AP116:AS116)/AO116</f>
        <v>153584</v>
      </c>
      <c r="AU116" s="756">
        <f>AT116*5/44</f>
        <v>17452.727272727272</v>
      </c>
    </row>
    <row r="117" spans="1:47" x14ac:dyDescent="0.2">
      <c r="A117" s="9">
        <v>131</v>
      </c>
      <c r="B117" s="396" t="s">
        <v>276</v>
      </c>
      <c r="C117" s="457"/>
      <c r="D117" s="458"/>
      <c r="E117" s="444"/>
      <c r="F117" s="413"/>
      <c r="G117" s="440"/>
      <c r="H117" s="396"/>
      <c r="I117" s="396"/>
      <c r="J117" s="396"/>
      <c r="K117" s="396"/>
      <c r="L117" s="396"/>
      <c r="M117" s="396"/>
      <c r="N117" s="396">
        <f t="shared" si="43"/>
        <v>0</v>
      </c>
      <c r="O117" s="550"/>
      <c r="P117" s="415"/>
      <c r="Q117" s="1060">
        <f t="shared" si="38"/>
        <v>0</v>
      </c>
      <c r="R117" s="550"/>
      <c r="S117" s="550"/>
      <c r="T117" s="415"/>
      <c r="U117" s="550"/>
      <c r="V117" s="1065"/>
      <c r="W117" s="550"/>
      <c r="X117" s="550"/>
      <c r="Y117" s="550"/>
      <c r="Z117" s="550"/>
      <c r="AA117" s="550"/>
      <c r="AB117" s="415"/>
      <c r="AC117" s="415"/>
      <c r="AD117" s="415"/>
      <c r="AE117" s="551"/>
      <c r="AF117" s="415"/>
      <c r="AG117" s="551"/>
      <c r="AH117" s="415"/>
      <c r="AI117" s="446"/>
      <c r="AJ117" s="1014"/>
      <c r="AK117" s="447"/>
      <c r="AL117" s="448"/>
      <c r="AM117" s="448"/>
      <c r="AN117" s="448"/>
      <c r="AO117" s="450"/>
      <c r="AP117" s="451"/>
      <c r="AQ117" s="451"/>
      <c r="AR117" s="451"/>
      <c r="AS117" s="452"/>
      <c r="AT117" s="451"/>
      <c r="AU117" s="450"/>
    </row>
    <row r="118" spans="1:47" s="739" customFormat="1" x14ac:dyDescent="0.2">
      <c r="A118" s="739">
        <v>132</v>
      </c>
      <c r="B118" s="763" t="s">
        <v>139</v>
      </c>
      <c r="C118" s="741">
        <v>81600</v>
      </c>
      <c r="D118" s="742" t="s">
        <v>234</v>
      </c>
      <c r="E118" s="743" t="s">
        <v>240</v>
      </c>
      <c r="F118" s="744" t="s">
        <v>241</v>
      </c>
      <c r="G118" s="745" t="s">
        <v>242</v>
      </c>
      <c r="H118" s="747">
        <v>4</v>
      </c>
      <c r="I118" s="747">
        <v>0</v>
      </c>
      <c r="J118" s="747">
        <v>4</v>
      </c>
      <c r="K118" s="747">
        <v>0</v>
      </c>
      <c r="L118" s="747"/>
      <c r="M118" s="747"/>
      <c r="N118" s="747">
        <f>TRUNC(SUM(L118:M118)/2,0)</f>
        <v>0</v>
      </c>
      <c r="O118" s="748"/>
      <c r="P118" s="748"/>
      <c r="Q118" s="1060">
        <f t="shared" si="38"/>
        <v>0</v>
      </c>
      <c r="R118" s="748"/>
      <c r="S118" s="748"/>
      <c r="T118" s="748"/>
      <c r="U118" s="748"/>
      <c r="V118" s="1064"/>
      <c r="W118" s="748"/>
      <c r="X118" s="748"/>
      <c r="Y118" s="748"/>
      <c r="Z118" s="748"/>
      <c r="AA118" s="748"/>
      <c r="AB118" s="748"/>
      <c r="AC118" s="748"/>
      <c r="AD118" s="748"/>
      <c r="AE118" s="751"/>
      <c r="AF118" s="748"/>
      <c r="AG118" s="751"/>
      <c r="AH118" s="748"/>
      <c r="AI118" s="759"/>
      <c r="AJ118" s="1014">
        <v>4</v>
      </c>
      <c r="AK118" s="753"/>
      <c r="AL118" s="754">
        <f>+IF(D118="PC",1,0)</f>
        <v>1</v>
      </c>
      <c r="AM118" s="754">
        <f>IF(D118="PC", +IF(AJ118&gt;17,1,0),0)</f>
        <v>0</v>
      </c>
      <c r="AN118" s="754">
        <f>IF(E118="CA",1,0)</f>
        <v>1</v>
      </c>
      <c r="AO118" s="755">
        <f>+IF(G118="S",5,+IF(D118="PM",10,12))</f>
        <v>5</v>
      </c>
      <c r="AP118" s="756">
        <f>+C118*AO118*AJ118</f>
        <v>1632000</v>
      </c>
      <c r="AQ118" s="756">
        <v>115008</v>
      </c>
      <c r="AR118" s="756">
        <f>AM118*$AM$2*AO118</f>
        <v>0</v>
      </c>
      <c r="AS118" s="756">
        <f>AP118*$AN$2*AN118</f>
        <v>57120.000000000007</v>
      </c>
      <c r="AT118" s="756">
        <f>SUM(AP118:AS118)/AO118</f>
        <v>360825.59999999998</v>
      </c>
      <c r="AU118" s="756">
        <f>AT118*5/44</f>
        <v>41002.909090909088</v>
      </c>
    </row>
    <row r="119" spans="1:47" x14ac:dyDescent="0.2">
      <c r="A119" s="9">
        <v>133</v>
      </c>
      <c r="B119" s="396" t="s">
        <v>277</v>
      </c>
      <c r="C119" s="457"/>
      <c r="D119" s="458"/>
      <c r="E119" s="444"/>
      <c r="F119" s="413"/>
      <c r="G119" s="440"/>
      <c r="H119" s="396"/>
      <c r="I119" s="396"/>
      <c r="J119" s="396"/>
      <c r="K119" s="396"/>
      <c r="L119" s="396"/>
      <c r="M119" s="396"/>
      <c r="N119" s="396">
        <f>TRUNC(SUM(L119:M119)/2,0)</f>
        <v>0</v>
      </c>
      <c r="O119" s="550"/>
      <c r="P119" s="415"/>
      <c r="Q119" s="1060">
        <f t="shared" si="38"/>
        <v>0</v>
      </c>
      <c r="R119" s="550"/>
      <c r="S119" s="550"/>
      <c r="T119" s="415"/>
      <c r="U119" s="550"/>
      <c r="V119" s="1065"/>
      <c r="W119" s="550"/>
      <c r="X119" s="550"/>
      <c r="Y119" s="550"/>
      <c r="Z119" s="550"/>
      <c r="AA119" s="550"/>
      <c r="AB119" s="415"/>
      <c r="AC119" s="415"/>
      <c r="AD119" s="415"/>
      <c r="AE119" s="551"/>
      <c r="AF119" s="415"/>
      <c r="AG119" s="551"/>
      <c r="AH119" s="415"/>
      <c r="AI119" s="446"/>
      <c r="AJ119" s="1014"/>
      <c r="AK119" s="447"/>
      <c r="AL119" s="448"/>
      <c r="AM119" s="448"/>
      <c r="AN119" s="448"/>
      <c r="AO119" s="450"/>
      <c r="AP119" s="451"/>
      <c r="AQ119" s="451"/>
      <c r="AR119" s="451"/>
      <c r="AS119" s="452"/>
      <c r="AT119" s="451"/>
      <c r="AU119" s="450"/>
    </row>
    <row r="120" spans="1:47" s="739" customFormat="1" ht="15.75" hidden="1" x14ac:dyDescent="0.2">
      <c r="A120" s="739">
        <v>134</v>
      </c>
      <c r="B120" s="763" t="s">
        <v>410</v>
      </c>
      <c r="C120" s="764">
        <v>25631</v>
      </c>
      <c r="D120" s="743" t="s">
        <v>244</v>
      </c>
      <c r="E120" s="743" t="s">
        <v>240</v>
      </c>
      <c r="F120" s="744" t="s">
        <v>239</v>
      </c>
      <c r="G120" s="744" t="s">
        <v>42</v>
      </c>
      <c r="H120" s="747">
        <v>2</v>
      </c>
      <c r="I120" s="747">
        <v>2</v>
      </c>
      <c r="J120" s="747">
        <f t="shared" ref="J120:J126" si="45">IF(G120="A",(H120+I120)/2,H120+I120)</f>
        <v>2</v>
      </c>
      <c r="K120" s="747">
        <f t="shared" ref="K120:K126" si="46">TRUNC(J120,0)</f>
        <v>2</v>
      </c>
      <c r="L120" s="747"/>
      <c r="M120" s="747"/>
      <c r="N120" s="747">
        <f>TRUNC(SUM(L120:M120)/2,0)</f>
        <v>0</v>
      </c>
      <c r="O120" s="748"/>
      <c r="P120" s="748"/>
      <c r="Q120" s="1060">
        <f t="shared" si="38"/>
        <v>0</v>
      </c>
      <c r="R120" s="748"/>
      <c r="S120" s="748"/>
      <c r="T120" s="748"/>
      <c r="U120" s="748"/>
      <c r="V120" s="1064"/>
      <c r="W120" s="748"/>
      <c r="X120" s="748"/>
      <c r="Y120" s="748"/>
      <c r="Z120" s="748"/>
      <c r="AA120" s="749">
        <v>4</v>
      </c>
      <c r="AB120" s="748"/>
      <c r="AC120" s="748"/>
      <c r="AD120" s="748"/>
      <c r="AE120" s="751"/>
      <c r="AF120" s="748"/>
      <c r="AG120" s="751"/>
      <c r="AH120" s="748"/>
      <c r="AI120" s="759"/>
      <c r="AJ120" s="1014">
        <f>SUM(N120:AI120)+K120</f>
        <v>6</v>
      </c>
      <c r="AK120" s="753"/>
      <c r="AL120" s="754">
        <f>+IF(D120="PC",1,0)</f>
        <v>0</v>
      </c>
      <c r="AM120" s="762">
        <f>IF(D120="PC", +IF(AJ120&gt;17,1,0),0)</f>
        <v>0</v>
      </c>
      <c r="AN120" s="762">
        <f>IF(E120="CA",1,0)</f>
        <v>1</v>
      </c>
      <c r="AO120" s="755">
        <f>+IF(G120="S",5,+IF(D120="PM",10,12))</f>
        <v>10</v>
      </c>
      <c r="AP120" s="756">
        <f>+C120*AO120*AJ120</f>
        <v>1537860</v>
      </c>
      <c r="AQ120" s="756">
        <f>+AL120*AO120*$AL$2</f>
        <v>0</v>
      </c>
      <c r="AR120" s="756">
        <f>AM120*$AM$2*AO120</f>
        <v>0</v>
      </c>
      <c r="AS120" s="756">
        <f>AP120*$AN$2*AN120</f>
        <v>53825.100000000006</v>
      </c>
      <c r="AT120" s="756">
        <f>SUM(AP120:AS120)/AO120</f>
        <v>159168.51</v>
      </c>
      <c r="AU120" s="756">
        <f>AT120*5/44</f>
        <v>18087.330681818185</v>
      </c>
    </row>
    <row r="121" spans="1:47" s="739" customFormat="1" ht="15.75" x14ac:dyDescent="0.2">
      <c r="A121" s="739">
        <v>135</v>
      </c>
      <c r="B121" s="763" t="s">
        <v>82</v>
      </c>
      <c r="C121" s="741">
        <v>81600</v>
      </c>
      <c r="D121" s="743" t="s">
        <v>234</v>
      </c>
      <c r="E121" s="743" t="s">
        <v>240</v>
      </c>
      <c r="F121" s="744" t="s">
        <v>241</v>
      </c>
      <c r="G121" s="744" t="s">
        <v>42</v>
      </c>
      <c r="H121" s="747">
        <v>2</v>
      </c>
      <c r="I121" s="747">
        <v>2</v>
      </c>
      <c r="J121" s="747">
        <f t="shared" si="45"/>
        <v>2</v>
      </c>
      <c r="K121" s="747">
        <f t="shared" si="46"/>
        <v>2</v>
      </c>
      <c r="L121" s="747"/>
      <c r="M121" s="747"/>
      <c r="N121" s="747">
        <f>TRUNC(SUM(L121:M121)/2,0)</f>
        <v>0</v>
      </c>
      <c r="O121" s="748"/>
      <c r="P121" s="748"/>
      <c r="Q121" s="1060">
        <f t="shared" si="38"/>
        <v>0</v>
      </c>
      <c r="R121" s="748"/>
      <c r="S121" s="748"/>
      <c r="T121" s="748"/>
      <c r="U121" s="748"/>
      <c r="V121" s="1064"/>
      <c r="W121" s="748"/>
      <c r="X121" s="748"/>
      <c r="Y121" s="748"/>
      <c r="Z121" s="748"/>
      <c r="AA121" s="748"/>
      <c r="AB121" s="748"/>
      <c r="AC121" s="748"/>
      <c r="AD121" s="748"/>
      <c r="AE121" s="749">
        <v>3</v>
      </c>
      <c r="AF121" s="748"/>
      <c r="AG121" s="751"/>
      <c r="AH121" s="748"/>
      <c r="AI121" s="759"/>
      <c r="AJ121" s="1014">
        <f>SUM(N121:AI121)+K121</f>
        <v>5</v>
      </c>
      <c r="AK121" s="753"/>
      <c r="AL121" s="754">
        <f>+IF(D121="PC",1,0)</f>
        <v>1</v>
      </c>
      <c r="AM121" s="762">
        <f>IF(D121="PC", +IF(AJ121&gt;17,1,0),0)</f>
        <v>0</v>
      </c>
      <c r="AN121" s="762">
        <f>IF(E121="CA",1,0)</f>
        <v>1</v>
      </c>
      <c r="AO121" s="755">
        <f>+IF(G121="S",5,+IF(D121="PM",10,12))</f>
        <v>12</v>
      </c>
      <c r="AP121" s="756">
        <f>+C121*AO121*AJ121</f>
        <v>4896000</v>
      </c>
      <c r="AQ121" s="756">
        <v>115008</v>
      </c>
      <c r="AR121" s="756">
        <v>340620</v>
      </c>
      <c r="AS121" s="756">
        <f>AP121*$AN$2*AN121</f>
        <v>171360.00000000003</v>
      </c>
      <c r="AT121" s="756">
        <f>SUM(AP121:AS121)/AO121</f>
        <v>460249</v>
      </c>
      <c r="AU121" s="756">
        <f>AT121*5/44</f>
        <v>52301.022727272728</v>
      </c>
    </row>
    <row r="122" spans="1:47" s="739" customFormat="1" ht="15.75" hidden="1" x14ac:dyDescent="0.2">
      <c r="B122" s="763" t="s">
        <v>519</v>
      </c>
      <c r="C122" s="741">
        <v>25651</v>
      </c>
      <c r="D122" s="743" t="s">
        <v>244</v>
      </c>
      <c r="E122" s="743"/>
      <c r="F122" s="744" t="s">
        <v>241</v>
      </c>
      <c r="G122" s="744" t="s">
        <v>242</v>
      </c>
      <c r="H122" s="747">
        <v>0</v>
      </c>
      <c r="I122" s="747">
        <v>4</v>
      </c>
      <c r="J122" s="747">
        <f t="shared" si="45"/>
        <v>4</v>
      </c>
      <c r="K122" s="747">
        <f t="shared" si="46"/>
        <v>4</v>
      </c>
      <c r="L122" s="747"/>
      <c r="M122" s="747"/>
      <c r="N122" s="747"/>
      <c r="O122" s="748"/>
      <c r="P122" s="748"/>
      <c r="Q122" s="1060"/>
      <c r="R122" s="748"/>
      <c r="S122" s="748"/>
      <c r="T122" s="748"/>
      <c r="U122" s="748"/>
      <c r="V122" s="1064"/>
      <c r="W122" s="748"/>
      <c r="X122" s="748"/>
      <c r="Y122" s="748"/>
      <c r="Z122" s="748"/>
      <c r="AA122" s="748"/>
      <c r="AB122" s="748"/>
      <c r="AC122" s="748"/>
      <c r="AD122" s="748"/>
      <c r="AE122" s="749"/>
      <c r="AF122" s="748"/>
      <c r="AG122" s="751"/>
      <c r="AH122" s="748"/>
      <c r="AI122" s="759"/>
      <c r="AJ122" s="1014">
        <f>SUM(N122:AI122)+K122</f>
        <v>4</v>
      </c>
      <c r="AK122" s="753"/>
      <c r="AL122" s="754"/>
      <c r="AM122" s="762"/>
      <c r="AN122" s="762"/>
      <c r="AO122" s="755">
        <v>5</v>
      </c>
      <c r="AP122" s="756">
        <f>+C122*AO122*AJ122</f>
        <v>513020</v>
      </c>
      <c r="AQ122" s="756"/>
      <c r="AR122" s="756"/>
      <c r="AS122" s="756"/>
      <c r="AT122" s="756"/>
      <c r="AU122" s="756"/>
    </row>
    <row r="123" spans="1:47" s="739" customFormat="1" ht="15.75" hidden="1" x14ac:dyDescent="0.2">
      <c r="B123" s="763" t="s">
        <v>340</v>
      </c>
      <c r="C123" s="758">
        <v>25651</v>
      </c>
      <c r="D123" s="742" t="s">
        <v>244</v>
      </c>
      <c r="E123" s="743"/>
      <c r="F123" s="744" t="s">
        <v>241</v>
      </c>
      <c r="G123" s="745" t="s">
        <v>42</v>
      </c>
      <c r="H123" s="747">
        <v>12</v>
      </c>
      <c r="I123" s="747">
        <v>10</v>
      </c>
      <c r="J123" s="747">
        <f t="shared" si="45"/>
        <v>11</v>
      </c>
      <c r="K123" s="747">
        <f t="shared" si="46"/>
        <v>11</v>
      </c>
      <c r="L123" s="747"/>
      <c r="M123" s="747"/>
      <c r="N123" s="747"/>
      <c r="O123" s="748"/>
      <c r="P123" s="748"/>
      <c r="Q123" s="1060">
        <f t="shared" ref="Q123:Q138" si="47">TRUNC(IF(D123="PM",0,IF(E123="CA",(K123)/6,(K123)/3)),0)</f>
        <v>0</v>
      </c>
      <c r="R123" s="748"/>
      <c r="S123" s="748"/>
      <c r="T123" s="748"/>
      <c r="U123" s="748"/>
      <c r="V123" s="1064"/>
      <c r="W123" s="748"/>
      <c r="X123" s="748"/>
      <c r="Y123" s="748"/>
      <c r="Z123" s="748"/>
      <c r="AA123" s="749"/>
      <c r="AB123" s="748"/>
      <c r="AC123" s="748"/>
      <c r="AD123" s="748"/>
      <c r="AE123" s="751"/>
      <c r="AF123" s="748"/>
      <c r="AG123" s="751"/>
      <c r="AH123" s="748"/>
      <c r="AI123" s="759"/>
      <c r="AJ123" s="1014">
        <f>SUM(N123:AI123)+K123</f>
        <v>11</v>
      </c>
      <c r="AK123" s="753"/>
      <c r="AL123" s="754"/>
      <c r="AM123" s="754"/>
      <c r="AN123" s="754"/>
      <c r="AO123" s="755">
        <v>10</v>
      </c>
      <c r="AP123" s="756">
        <f>+C123*AO123*AJ123</f>
        <v>2821610</v>
      </c>
      <c r="AQ123" s="756"/>
      <c r="AR123" s="756"/>
      <c r="AS123" s="756"/>
      <c r="AT123" s="756"/>
      <c r="AU123" s="756"/>
    </row>
    <row r="124" spans="1:47" s="739" customFormat="1" ht="15.75" x14ac:dyDescent="0.2">
      <c r="B124" s="763" t="s">
        <v>605</v>
      </c>
      <c r="C124" s="741">
        <v>81600</v>
      </c>
      <c r="D124" s="743" t="s">
        <v>234</v>
      </c>
      <c r="E124" s="743" t="s">
        <v>240</v>
      </c>
      <c r="F124" s="744" t="s">
        <v>241</v>
      </c>
      <c r="G124" s="744" t="s">
        <v>42</v>
      </c>
      <c r="H124" s="747">
        <v>18</v>
      </c>
      <c r="I124" s="747">
        <v>18</v>
      </c>
      <c r="J124" s="747">
        <f t="shared" si="45"/>
        <v>18</v>
      </c>
      <c r="K124" s="747">
        <f t="shared" si="46"/>
        <v>18</v>
      </c>
      <c r="L124" s="747"/>
      <c r="M124" s="747"/>
      <c r="N124" s="747"/>
      <c r="O124" s="748"/>
      <c r="P124" s="748"/>
      <c r="Q124" s="1060">
        <f t="shared" si="47"/>
        <v>3</v>
      </c>
      <c r="R124" s="748"/>
      <c r="S124" s="748"/>
      <c r="T124" s="748"/>
      <c r="U124" s="748"/>
      <c r="V124" s="1064"/>
      <c r="W124" s="748"/>
      <c r="X124" s="748"/>
      <c r="Y124" s="748"/>
      <c r="Z124" s="748"/>
      <c r="AA124" s="749"/>
      <c r="AB124" s="748"/>
      <c r="AC124" s="748"/>
      <c r="AD124" s="748"/>
      <c r="AE124" s="751"/>
      <c r="AF124" s="748"/>
      <c r="AG124" s="751"/>
      <c r="AH124" s="748"/>
      <c r="AI124" s="759"/>
      <c r="AJ124" s="1014">
        <f>SUM(N124:AI124)+K124</f>
        <v>21</v>
      </c>
      <c r="AK124" s="753"/>
      <c r="AL124" s="754"/>
      <c r="AM124" s="762"/>
      <c r="AN124" s="762"/>
      <c r="AO124" s="755">
        <v>12</v>
      </c>
      <c r="AP124" s="756">
        <f>+C124*AO124*AJ124</f>
        <v>20563200</v>
      </c>
      <c r="AQ124" s="756"/>
      <c r="AR124" s="756"/>
      <c r="AS124" s="756"/>
      <c r="AT124" s="756"/>
      <c r="AU124" s="756"/>
    </row>
    <row r="125" spans="1:47" ht="16.5" customHeight="1" x14ac:dyDescent="0.2">
      <c r="A125" s="9">
        <v>136</v>
      </c>
      <c r="B125" s="396" t="s">
        <v>278</v>
      </c>
      <c r="C125" s="443"/>
      <c r="D125" s="444"/>
      <c r="E125" s="444"/>
      <c r="F125" s="413"/>
      <c r="G125" s="441"/>
      <c r="H125" s="396"/>
      <c r="I125" s="396"/>
      <c r="J125" s="567">
        <f t="shared" si="45"/>
        <v>0</v>
      </c>
      <c r="K125" s="567">
        <f t="shared" si="46"/>
        <v>0</v>
      </c>
      <c r="L125" s="396"/>
      <c r="M125" s="396"/>
      <c r="N125" s="396">
        <f>TRUNC(SUM(L125:M125)/2,0)</f>
        <v>0</v>
      </c>
      <c r="O125" s="550"/>
      <c r="P125" s="415"/>
      <c r="Q125" s="1060">
        <f t="shared" si="47"/>
        <v>0</v>
      </c>
      <c r="R125" s="550"/>
      <c r="S125" s="550"/>
      <c r="T125" s="415"/>
      <c r="U125" s="550"/>
      <c r="V125" s="1065"/>
      <c r="W125" s="550"/>
      <c r="X125" s="550"/>
      <c r="Y125" s="550"/>
      <c r="Z125" s="550"/>
      <c r="AA125" s="550"/>
      <c r="AB125" s="415"/>
      <c r="AC125" s="415"/>
      <c r="AD125" s="415"/>
      <c r="AE125" s="551"/>
      <c r="AF125" s="415"/>
      <c r="AG125" s="551"/>
      <c r="AH125" s="415"/>
      <c r="AI125" s="446"/>
      <c r="AJ125" s="1014"/>
      <c r="AK125" s="447"/>
      <c r="AL125" s="448"/>
      <c r="AM125" s="449"/>
      <c r="AN125" s="449"/>
      <c r="AO125" s="450"/>
      <c r="AP125" s="451"/>
      <c r="AQ125" s="451"/>
      <c r="AR125" s="451"/>
      <c r="AS125" s="452"/>
      <c r="AT125" s="451"/>
      <c r="AU125" s="450"/>
    </row>
    <row r="126" spans="1:47" ht="15.75" hidden="1" x14ac:dyDescent="0.2">
      <c r="A126" s="9">
        <v>137</v>
      </c>
      <c r="B126" s="410" t="s">
        <v>279</v>
      </c>
      <c r="C126" s="411">
        <v>73600</v>
      </c>
      <c r="D126" s="427" t="s">
        <v>234</v>
      </c>
      <c r="E126" s="412"/>
      <c r="F126" s="414" t="s">
        <v>235</v>
      </c>
      <c r="G126" s="428" t="s">
        <v>42</v>
      </c>
      <c r="H126" s="528">
        <v>10</v>
      </c>
      <c r="I126" s="528">
        <v>10</v>
      </c>
      <c r="J126" s="567">
        <f t="shared" si="45"/>
        <v>10</v>
      </c>
      <c r="K126" s="567">
        <f t="shared" si="46"/>
        <v>10</v>
      </c>
      <c r="L126" s="396"/>
      <c r="M126" s="396"/>
      <c r="N126" s="396">
        <f>TRUNC(SUM(L126:M126)/2,0)</f>
        <v>0</v>
      </c>
      <c r="O126" s="420"/>
      <c r="P126" s="420"/>
      <c r="Q126" s="1059">
        <f t="shared" si="47"/>
        <v>3</v>
      </c>
      <c r="R126" s="90">
        <v>7</v>
      </c>
      <c r="S126" s="177"/>
      <c r="T126" s="90">
        <v>3</v>
      </c>
      <c r="U126" s="90">
        <v>1</v>
      </c>
      <c r="V126" s="1064"/>
      <c r="W126" s="420"/>
      <c r="X126" s="420"/>
      <c r="Y126" s="420"/>
      <c r="Z126" s="420"/>
      <c r="AA126" s="420"/>
      <c r="AB126" s="420"/>
      <c r="AC126" s="420"/>
      <c r="AD126" s="90"/>
      <c r="AE126" s="177"/>
      <c r="AF126" s="177"/>
      <c r="AG126" s="177"/>
      <c r="AH126" s="420"/>
      <c r="AI126" s="492"/>
      <c r="AJ126" s="1015">
        <f>SUM(N126:AI126)+K126</f>
        <v>24</v>
      </c>
      <c r="AK126" s="416"/>
      <c r="AL126" s="417">
        <f>+IF(D126="PC",1,0)</f>
        <v>1</v>
      </c>
      <c r="AM126" s="417">
        <f>IF(D126="PC", +IF(AJ126&gt;17,1,0),0)</f>
        <v>1</v>
      </c>
      <c r="AN126" s="417">
        <f>IF(E126="CA",1,0)</f>
        <v>0</v>
      </c>
      <c r="AO126" s="4">
        <f>+IF(G126="S",5,+IF(D126="PM",10,12))</f>
        <v>12</v>
      </c>
      <c r="AP126" s="419">
        <f>+C126*AO126*AJ126</f>
        <v>21196800</v>
      </c>
      <c r="AQ126" s="419">
        <v>115008</v>
      </c>
      <c r="AR126" s="419">
        <v>340620</v>
      </c>
      <c r="AS126" s="419">
        <f>AP126*$AN$2*AN126</f>
        <v>0</v>
      </c>
      <c r="AT126" s="419">
        <f>SUM(AP126:AS126)/AO126</f>
        <v>1804369</v>
      </c>
      <c r="AU126" s="419">
        <f>AT126*5/44</f>
        <v>205041.93181818182</v>
      </c>
    </row>
    <row r="127" spans="1:47" ht="15.75" x14ac:dyDescent="0.2">
      <c r="A127" s="9">
        <v>139</v>
      </c>
      <c r="B127" s="396" t="s">
        <v>280</v>
      </c>
      <c r="C127" s="443"/>
      <c r="D127" s="444"/>
      <c r="E127" s="444"/>
      <c r="F127" s="413"/>
      <c r="G127" s="441"/>
      <c r="H127" s="396"/>
      <c r="I127" s="396"/>
      <c r="J127" s="396"/>
      <c r="K127" s="396"/>
      <c r="L127" s="396"/>
      <c r="M127" s="396"/>
      <c r="N127" s="396">
        <f>TRUNC(SUM(L127:M127)/2,0)</f>
        <v>0</v>
      </c>
      <c r="O127" s="550"/>
      <c r="P127" s="415"/>
      <c r="Q127" s="1060">
        <f t="shared" si="47"/>
        <v>0</v>
      </c>
      <c r="R127" s="550"/>
      <c r="S127" s="550"/>
      <c r="T127" s="415"/>
      <c r="U127" s="550"/>
      <c r="V127" s="1065"/>
      <c r="W127" s="550"/>
      <c r="X127" s="550"/>
      <c r="Y127" s="550"/>
      <c r="Z127" s="550"/>
      <c r="AA127" s="550"/>
      <c r="AB127" s="415"/>
      <c r="AC127" s="415"/>
      <c r="AD127" s="415"/>
      <c r="AE127" s="551"/>
      <c r="AF127" s="415"/>
      <c r="AG127" s="551"/>
      <c r="AH127" s="415"/>
      <c r="AI127" s="446"/>
      <c r="AJ127" s="1015">
        <f t="shared" ref="AJ127:AJ136" si="48">SUM(N127:AI127)+K127</f>
        <v>0</v>
      </c>
      <c r="AK127" s="447"/>
      <c r="AL127" s="448"/>
      <c r="AM127" s="449"/>
      <c r="AN127" s="449"/>
      <c r="AO127" s="450"/>
      <c r="AP127" s="451"/>
      <c r="AQ127" s="451"/>
      <c r="AR127" s="451"/>
      <c r="AS127" s="452"/>
      <c r="AT127" s="451"/>
      <c r="AU127" s="450"/>
    </row>
    <row r="128" spans="1:47" s="739" customFormat="1" ht="15.75" x14ac:dyDescent="0.2">
      <c r="A128" s="739">
        <v>140</v>
      </c>
      <c r="B128" s="763" t="s">
        <v>281</v>
      </c>
      <c r="C128" s="758">
        <v>81600</v>
      </c>
      <c r="D128" s="742" t="s">
        <v>234</v>
      </c>
      <c r="E128" s="743" t="s">
        <v>240</v>
      </c>
      <c r="F128" s="744" t="s">
        <v>241</v>
      </c>
      <c r="G128" s="745" t="s">
        <v>242</v>
      </c>
      <c r="H128" s="747">
        <v>24</v>
      </c>
      <c r="I128" s="747">
        <v>0</v>
      </c>
      <c r="J128" s="747">
        <f>IF(G128="A",(H128+I128)/2,H128+I128)</f>
        <v>24</v>
      </c>
      <c r="K128" s="747">
        <f>TRUNC(J128,0)</f>
        <v>24</v>
      </c>
      <c r="L128" s="747"/>
      <c r="M128" s="747"/>
      <c r="N128" s="747">
        <f>TRUNC(SUM(L128:M128)/2,0)</f>
        <v>0</v>
      </c>
      <c r="O128" s="748"/>
      <c r="P128" s="750"/>
      <c r="Q128" s="1060">
        <f t="shared" si="47"/>
        <v>4</v>
      </c>
      <c r="R128" s="748"/>
      <c r="S128" s="748"/>
      <c r="T128" s="748"/>
      <c r="U128" s="748"/>
      <c r="V128" s="1064"/>
      <c r="W128" s="748"/>
      <c r="X128" s="748"/>
      <c r="Y128" s="748"/>
      <c r="Z128" s="748"/>
      <c r="AA128" s="748"/>
      <c r="AB128" s="748"/>
      <c r="AC128" s="750"/>
      <c r="AD128" s="748"/>
      <c r="AE128" s="751"/>
      <c r="AF128" s="748"/>
      <c r="AG128" s="751"/>
      <c r="AH128" s="748"/>
      <c r="AI128" s="759"/>
      <c r="AJ128" s="1015">
        <f t="shared" si="48"/>
        <v>28</v>
      </c>
      <c r="AK128" s="753"/>
      <c r="AL128" s="754">
        <f>+IF(D128="PC",1,0)</f>
        <v>1</v>
      </c>
      <c r="AM128" s="754">
        <f>IF(D128="PC", +IF(AJ128&gt;17,1,0),0)</f>
        <v>1</v>
      </c>
      <c r="AN128" s="754">
        <f>IF(E128="CA",1,0)</f>
        <v>1</v>
      </c>
      <c r="AO128" s="755">
        <f>+IF(G128="S",5,+IF(D128="PM",10,12))</f>
        <v>5</v>
      </c>
      <c r="AP128" s="756">
        <f>+C128*AO128*AJ128</f>
        <v>11424000</v>
      </c>
      <c r="AQ128" s="756">
        <v>115008</v>
      </c>
      <c r="AR128" s="756">
        <v>340620</v>
      </c>
      <c r="AS128" s="756">
        <f>AP128*$AN$2*AN128</f>
        <v>399840.00000000006</v>
      </c>
      <c r="AT128" s="756">
        <f>SUM(AP128:AS128)/AO128</f>
        <v>2455893.6</v>
      </c>
      <c r="AU128" s="756">
        <f>AT128*5/44</f>
        <v>279078.81818181818</v>
      </c>
    </row>
    <row r="129" spans="1:47" ht="15.75" x14ac:dyDescent="0.2">
      <c r="A129" s="9">
        <v>21</v>
      </c>
      <c r="B129" s="408"/>
      <c r="C129" s="426"/>
      <c r="D129" s="427"/>
      <c r="E129" s="412"/>
      <c r="F129" s="414"/>
      <c r="G129" s="428"/>
      <c r="H129" s="396"/>
      <c r="I129" s="396"/>
      <c r="J129" s="747">
        <f t="shared" ref="J129:J136" si="49">IF(G129="A",(H129+I129)/2,H129+I129)</f>
        <v>0</v>
      </c>
      <c r="K129" s="747">
        <f t="shared" ref="K129:K136" si="50">TRUNC(J129,0)</f>
        <v>0</v>
      </c>
      <c r="L129" s="396"/>
      <c r="M129" s="396"/>
      <c r="N129" s="396">
        <f>TRUNC(SUM(L129:M129)/2,0)</f>
        <v>0</v>
      </c>
      <c r="O129" s="396"/>
      <c r="P129" s="396"/>
      <c r="Q129" s="1060">
        <f t="shared" si="47"/>
        <v>0</v>
      </c>
      <c r="R129" s="396"/>
      <c r="S129" s="396"/>
      <c r="T129" s="396"/>
      <c r="U129" s="396"/>
      <c r="V129" s="1060"/>
      <c r="W129" s="396"/>
      <c r="X129" s="396"/>
      <c r="Y129" s="396"/>
      <c r="Z129" s="396"/>
      <c r="AA129" s="396"/>
      <c r="AB129" s="396"/>
      <c r="AC129" s="396"/>
      <c r="AD129" s="396"/>
      <c r="AE129" s="177"/>
      <c r="AF129" s="396"/>
      <c r="AG129" s="177"/>
      <c r="AH129" s="396"/>
      <c r="AI129" s="492"/>
      <c r="AJ129" s="1015">
        <f t="shared" si="48"/>
        <v>0</v>
      </c>
      <c r="AK129" s="463"/>
      <c r="AL129" s="4"/>
      <c r="AM129" s="4"/>
      <c r="AN129" s="4"/>
      <c r="AO129" s="4"/>
      <c r="AP129" s="493"/>
      <c r="AQ129" s="4"/>
      <c r="AR129" s="4"/>
      <c r="AS129" s="4"/>
      <c r="AT129" s="493"/>
      <c r="AU129" s="4"/>
    </row>
    <row r="130" spans="1:47" ht="15.75" hidden="1" x14ac:dyDescent="0.2">
      <c r="B130" s="536" t="s">
        <v>509</v>
      </c>
      <c r="C130" s="411">
        <v>81600</v>
      </c>
      <c r="D130" s="412" t="s">
        <v>234</v>
      </c>
      <c r="E130" s="412"/>
      <c r="F130" s="414" t="s">
        <v>235</v>
      </c>
      <c r="G130" s="414" t="s">
        <v>42</v>
      </c>
      <c r="H130" s="396"/>
      <c r="I130" s="396"/>
      <c r="J130" s="747"/>
      <c r="K130" s="747"/>
      <c r="L130" s="396"/>
      <c r="M130" s="396"/>
      <c r="N130" s="396"/>
      <c r="O130" s="420"/>
      <c r="P130" s="420"/>
      <c r="Q130" s="1060">
        <f t="shared" si="47"/>
        <v>0</v>
      </c>
      <c r="R130" s="420"/>
      <c r="S130" s="420"/>
      <c r="T130" s="420"/>
      <c r="U130" s="177">
        <v>13</v>
      </c>
      <c r="V130" s="1064"/>
      <c r="W130" s="420"/>
      <c r="X130" s="420"/>
      <c r="Y130" s="420"/>
      <c r="Z130" s="420"/>
      <c r="AA130" s="420"/>
      <c r="AB130" s="420"/>
      <c r="AC130" s="420"/>
      <c r="AD130" s="420"/>
      <c r="AE130" s="177"/>
      <c r="AF130" s="420"/>
      <c r="AG130" s="177"/>
      <c r="AH130" s="420"/>
      <c r="AI130" s="421"/>
      <c r="AJ130" s="1015">
        <f t="shared" si="48"/>
        <v>13</v>
      </c>
      <c r="AK130" s="416"/>
      <c r="AL130" s="417"/>
      <c r="AM130" s="418"/>
      <c r="AN130" s="418"/>
      <c r="AO130" s="4">
        <v>12</v>
      </c>
      <c r="AP130" s="419">
        <f t="shared" ref="AP130:AP136" si="51">+C130*AO130*AJ130</f>
        <v>12729600</v>
      </c>
      <c r="AQ130" s="419"/>
      <c r="AR130" s="419"/>
      <c r="AS130" s="419"/>
      <c r="AT130" s="419"/>
      <c r="AU130" s="419"/>
    </row>
    <row r="131" spans="1:47" ht="15.75" x14ac:dyDescent="0.2">
      <c r="A131" s="9">
        <v>68</v>
      </c>
      <c r="B131" s="536" t="s">
        <v>515</v>
      </c>
      <c r="C131" s="426">
        <v>81600</v>
      </c>
      <c r="D131" s="427"/>
      <c r="E131" s="412"/>
      <c r="F131" s="414" t="s">
        <v>241</v>
      </c>
      <c r="G131" s="428" t="s">
        <v>242</v>
      </c>
      <c r="H131" s="396">
        <v>0</v>
      </c>
      <c r="I131" s="396">
        <v>20</v>
      </c>
      <c r="J131" s="747">
        <f t="shared" si="49"/>
        <v>20</v>
      </c>
      <c r="K131" s="747">
        <f t="shared" si="50"/>
        <v>20</v>
      </c>
      <c r="L131" s="396"/>
      <c r="M131" s="396"/>
      <c r="N131" s="396">
        <f>TRUNC(SUM(L131:M131)/2,0)</f>
        <v>0</v>
      </c>
      <c r="O131" s="396"/>
      <c r="P131" s="396"/>
      <c r="Q131" s="1060">
        <f t="shared" si="47"/>
        <v>6</v>
      </c>
      <c r="R131" s="396"/>
      <c r="S131" s="396"/>
      <c r="T131" s="396"/>
      <c r="U131" s="396"/>
      <c r="V131" s="1060"/>
      <c r="W131" s="396"/>
      <c r="X131" s="396"/>
      <c r="Y131" s="396"/>
      <c r="Z131" s="396"/>
      <c r="AA131" s="396"/>
      <c r="AB131" s="396"/>
      <c r="AC131" s="396" t="s">
        <v>192</v>
      </c>
      <c r="AD131" s="396"/>
      <c r="AE131" s="177"/>
      <c r="AF131" s="396"/>
      <c r="AG131" s="177"/>
      <c r="AH131" s="396"/>
      <c r="AI131" s="492"/>
      <c r="AJ131" s="1015">
        <f t="shared" si="48"/>
        <v>26</v>
      </c>
      <c r="AK131" s="463"/>
      <c r="AL131" s="4"/>
      <c r="AM131" s="4"/>
      <c r="AN131" s="4"/>
      <c r="AO131" s="4">
        <v>5</v>
      </c>
      <c r="AP131" s="419">
        <f t="shared" si="51"/>
        <v>10608000</v>
      </c>
      <c r="AQ131" s="4"/>
      <c r="AR131" s="4"/>
      <c r="AS131" s="4"/>
      <c r="AT131" s="493"/>
      <c r="AU131" s="4"/>
    </row>
    <row r="132" spans="1:47" s="590" customFormat="1" ht="15.75" hidden="1" x14ac:dyDescent="0.2">
      <c r="B132" s="536" t="s">
        <v>582</v>
      </c>
      <c r="C132" s="426">
        <v>25631</v>
      </c>
      <c r="D132" s="427" t="s">
        <v>244</v>
      </c>
      <c r="E132" s="412"/>
      <c r="F132" s="414" t="s">
        <v>241</v>
      </c>
      <c r="G132" s="428" t="s">
        <v>242</v>
      </c>
      <c r="H132" s="396">
        <v>8</v>
      </c>
      <c r="I132" s="396">
        <v>0</v>
      </c>
      <c r="J132" s="747">
        <f t="shared" si="49"/>
        <v>8</v>
      </c>
      <c r="K132" s="747">
        <f t="shared" si="50"/>
        <v>8</v>
      </c>
      <c r="L132" s="396"/>
      <c r="M132" s="396"/>
      <c r="N132" s="396"/>
      <c r="O132" s="396"/>
      <c r="P132" s="396"/>
      <c r="Q132" s="1060"/>
      <c r="R132" s="396"/>
      <c r="S132" s="396"/>
      <c r="T132" s="396"/>
      <c r="U132" s="396"/>
      <c r="V132" s="1060"/>
      <c r="W132" s="396"/>
      <c r="X132" s="396"/>
      <c r="Y132" s="396"/>
      <c r="Z132" s="396"/>
      <c r="AA132" s="396"/>
      <c r="AB132" s="396"/>
      <c r="AC132" s="396"/>
      <c r="AD132" s="396"/>
      <c r="AE132" s="177"/>
      <c r="AF132" s="396"/>
      <c r="AG132" s="177"/>
      <c r="AH132" s="396"/>
      <c r="AI132" s="492"/>
      <c r="AJ132" s="1015">
        <f t="shared" si="48"/>
        <v>8</v>
      </c>
      <c r="AK132" s="463"/>
      <c r="AL132" s="4"/>
      <c r="AM132" s="4"/>
      <c r="AN132" s="4"/>
      <c r="AO132" s="4">
        <v>5</v>
      </c>
      <c r="AP132" s="419">
        <f t="shared" si="51"/>
        <v>1025240</v>
      </c>
      <c r="AQ132" s="4"/>
      <c r="AR132" s="4"/>
      <c r="AS132" s="4"/>
      <c r="AT132" s="493"/>
      <c r="AU132" s="4"/>
    </row>
    <row r="133" spans="1:47" s="590" customFormat="1" ht="15.75" hidden="1" x14ac:dyDescent="0.2">
      <c r="B133" s="536" t="s">
        <v>521</v>
      </c>
      <c r="C133" s="426">
        <v>25631</v>
      </c>
      <c r="D133" s="427" t="s">
        <v>244</v>
      </c>
      <c r="E133" s="412"/>
      <c r="F133" s="414" t="s">
        <v>241</v>
      </c>
      <c r="G133" s="428" t="s">
        <v>242</v>
      </c>
      <c r="H133" s="396">
        <v>8</v>
      </c>
      <c r="I133" s="396">
        <v>6</v>
      </c>
      <c r="J133" s="396">
        <f t="shared" si="49"/>
        <v>14</v>
      </c>
      <c r="K133" s="396">
        <f t="shared" si="50"/>
        <v>14</v>
      </c>
      <c r="L133" s="396"/>
      <c r="M133" s="396"/>
      <c r="N133" s="396"/>
      <c r="O133" s="396"/>
      <c r="P133" s="396"/>
      <c r="Q133" s="1060"/>
      <c r="R133" s="396"/>
      <c r="S133" s="396"/>
      <c r="T133" s="396"/>
      <c r="U133" s="396"/>
      <c r="V133" s="1060"/>
      <c r="W133" s="396"/>
      <c r="X133" s="396"/>
      <c r="Y133" s="396"/>
      <c r="Z133" s="396"/>
      <c r="AA133" s="396"/>
      <c r="AB133" s="396"/>
      <c r="AC133" s="396"/>
      <c r="AD133" s="396"/>
      <c r="AE133" s="177"/>
      <c r="AF133" s="396"/>
      <c r="AG133" s="177"/>
      <c r="AH133" s="396"/>
      <c r="AI133" s="492"/>
      <c r="AJ133" s="1015">
        <f t="shared" si="48"/>
        <v>14</v>
      </c>
      <c r="AK133" s="463"/>
      <c r="AL133" s="4"/>
      <c r="AM133" s="4"/>
      <c r="AN133" s="4"/>
      <c r="AO133" s="4">
        <v>10</v>
      </c>
      <c r="AP133" s="419">
        <f t="shared" si="51"/>
        <v>3588340</v>
      </c>
      <c r="AQ133" s="4"/>
      <c r="AR133" s="4"/>
      <c r="AS133" s="4"/>
      <c r="AT133" s="493"/>
      <c r="AU133" s="4"/>
    </row>
    <row r="134" spans="1:47" s="590" customFormat="1" ht="15.75" hidden="1" x14ac:dyDescent="0.2">
      <c r="B134" s="536" t="s">
        <v>583</v>
      </c>
      <c r="C134" s="426">
        <v>25631</v>
      </c>
      <c r="D134" s="427" t="s">
        <v>244</v>
      </c>
      <c r="E134" s="412"/>
      <c r="F134" s="414" t="s">
        <v>241</v>
      </c>
      <c r="G134" s="428" t="s">
        <v>42</v>
      </c>
      <c r="H134" s="396">
        <v>4</v>
      </c>
      <c r="I134" s="396">
        <v>4</v>
      </c>
      <c r="J134" s="396">
        <f t="shared" si="49"/>
        <v>4</v>
      </c>
      <c r="K134" s="396">
        <f t="shared" si="50"/>
        <v>4</v>
      </c>
      <c r="L134" s="396"/>
      <c r="M134" s="396"/>
      <c r="N134" s="396"/>
      <c r="O134" s="396"/>
      <c r="P134" s="396"/>
      <c r="Q134" s="1060"/>
      <c r="R134" s="396"/>
      <c r="S134" s="396"/>
      <c r="T134" s="396"/>
      <c r="U134" s="396"/>
      <c r="V134" s="1060"/>
      <c r="W134" s="396"/>
      <c r="X134" s="396"/>
      <c r="Y134" s="396"/>
      <c r="Z134" s="396"/>
      <c r="AA134" s="396"/>
      <c r="AB134" s="396"/>
      <c r="AC134" s="396"/>
      <c r="AD134" s="396"/>
      <c r="AE134" s="177"/>
      <c r="AF134" s="396"/>
      <c r="AG134" s="177"/>
      <c r="AH134" s="396"/>
      <c r="AI134" s="492"/>
      <c r="AJ134" s="1015">
        <f t="shared" si="48"/>
        <v>4</v>
      </c>
      <c r="AK134" s="463"/>
      <c r="AL134" s="4"/>
      <c r="AM134" s="4"/>
      <c r="AN134" s="4"/>
      <c r="AO134" s="4">
        <v>10</v>
      </c>
      <c r="AP134" s="419">
        <f t="shared" si="51"/>
        <v>1025240</v>
      </c>
      <c r="AQ134" s="4"/>
      <c r="AR134" s="4"/>
      <c r="AS134" s="4"/>
      <c r="AT134" s="493"/>
      <c r="AU134" s="4"/>
    </row>
    <row r="135" spans="1:47" s="937" customFormat="1" ht="15.75" hidden="1" x14ac:dyDescent="0.2">
      <c r="B135" s="536" t="s">
        <v>635</v>
      </c>
      <c r="C135" s="426">
        <v>25631</v>
      </c>
      <c r="D135" s="427" t="s">
        <v>244</v>
      </c>
      <c r="E135" s="412"/>
      <c r="F135" s="414" t="s">
        <v>241</v>
      </c>
      <c r="G135" s="428" t="s">
        <v>42</v>
      </c>
      <c r="H135" s="396">
        <v>2</v>
      </c>
      <c r="I135" s="396">
        <v>2</v>
      </c>
      <c r="J135" s="396">
        <f t="shared" si="49"/>
        <v>2</v>
      </c>
      <c r="K135" s="396">
        <f t="shared" si="50"/>
        <v>2</v>
      </c>
      <c r="L135" s="396"/>
      <c r="M135" s="396"/>
      <c r="N135" s="396"/>
      <c r="O135" s="396"/>
      <c r="P135" s="396"/>
      <c r="Q135" s="1060"/>
      <c r="R135" s="396"/>
      <c r="S135" s="396"/>
      <c r="T135" s="396"/>
      <c r="U135" s="396"/>
      <c r="V135" s="1060"/>
      <c r="W135" s="396"/>
      <c r="X135" s="396"/>
      <c r="Y135" s="396"/>
      <c r="Z135" s="396"/>
      <c r="AA135" s="396"/>
      <c r="AB135" s="396"/>
      <c r="AC135" s="396"/>
      <c r="AD135" s="396"/>
      <c r="AE135" s="177"/>
      <c r="AF135" s="396"/>
      <c r="AG135" s="177"/>
      <c r="AH135" s="396"/>
      <c r="AI135" s="492"/>
      <c r="AJ135" s="1015">
        <f t="shared" si="48"/>
        <v>2</v>
      </c>
      <c r="AK135" s="463"/>
      <c r="AL135" s="4"/>
      <c r="AM135" s="4"/>
      <c r="AN135" s="4"/>
      <c r="AO135" s="4">
        <v>10</v>
      </c>
      <c r="AP135" s="419">
        <f t="shared" si="51"/>
        <v>512620</v>
      </c>
      <c r="AQ135" s="4"/>
      <c r="AR135" s="4"/>
      <c r="AS135" s="4"/>
      <c r="AT135" s="493"/>
      <c r="AU135" s="4"/>
    </row>
    <row r="136" spans="1:47" s="590" customFormat="1" ht="15.75" hidden="1" x14ac:dyDescent="0.2">
      <c r="B136" s="536" t="s">
        <v>606</v>
      </c>
      <c r="C136" s="426">
        <v>25631</v>
      </c>
      <c r="D136" s="427" t="s">
        <v>244</v>
      </c>
      <c r="E136" s="412"/>
      <c r="F136" s="414" t="s">
        <v>241</v>
      </c>
      <c r="G136" s="428" t="s">
        <v>242</v>
      </c>
      <c r="H136" s="396">
        <v>4</v>
      </c>
      <c r="I136" s="396">
        <v>0</v>
      </c>
      <c r="J136" s="396">
        <f t="shared" si="49"/>
        <v>4</v>
      </c>
      <c r="K136" s="396">
        <f t="shared" si="50"/>
        <v>4</v>
      </c>
      <c r="L136" s="396"/>
      <c r="M136" s="396"/>
      <c r="N136" s="396"/>
      <c r="O136" s="396"/>
      <c r="P136" s="396"/>
      <c r="Q136" s="1060"/>
      <c r="R136" s="396"/>
      <c r="S136" s="396"/>
      <c r="T136" s="396"/>
      <c r="U136" s="396"/>
      <c r="V136" s="1060"/>
      <c r="W136" s="396"/>
      <c r="X136" s="396"/>
      <c r="Y136" s="396"/>
      <c r="Z136" s="396"/>
      <c r="AA136" s="396"/>
      <c r="AB136" s="396"/>
      <c r="AC136" s="396"/>
      <c r="AD136" s="396"/>
      <c r="AE136" s="177"/>
      <c r="AF136" s="396"/>
      <c r="AG136" s="177"/>
      <c r="AH136" s="396"/>
      <c r="AI136" s="492"/>
      <c r="AJ136" s="1015">
        <f t="shared" si="48"/>
        <v>4</v>
      </c>
      <c r="AK136" s="463"/>
      <c r="AL136" s="4"/>
      <c r="AM136" s="4"/>
      <c r="AN136" s="4"/>
      <c r="AO136" s="4">
        <v>5</v>
      </c>
      <c r="AP136" s="419">
        <f t="shared" si="51"/>
        <v>512620</v>
      </c>
      <c r="AQ136" s="4"/>
      <c r="AR136" s="4"/>
      <c r="AS136" s="4"/>
      <c r="AT136" s="493"/>
      <c r="AU136" s="4"/>
    </row>
    <row r="137" spans="1:47" s="1075" customFormat="1" ht="15.75" x14ac:dyDescent="0.2">
      <c r="B137" s="536" t="s">
        <v>683</v>
      </c>
      <c r="C137" s="426"/>
      <c r="D137" s="427"/>
      <c r="E137" s="412"/>
      <c r="F137" s="414"/>
      <c r="G137" s="428"/>
      <c r="H137" s="396"/>
      <c r="I137" s="396"/>
      <c r="J137" s="396"/>
      <c r="K137" s="396"/>
      <c r="L137" s="396"/>
      <c r="M137" s="396"/>
      <c r="N137" s="396"/>
      <c r="O137" s="396"/>
      <c r="P137" s="396"/>
      <c r="Q137" s="1060"/>
      <c r="R137" s="396"/>
      <c r="S137" s="396"/>
      <c r="T137" s="396"/>
      <c r="U137" s="396"/>
      <c r="V137" s="1060"/>
      <c r="W137" s="396"/>
      <c r="X137" s="396"/>
      <c r="Y137" s="396"/>
      <c r="Z137" s="396"/>
      <c r="AA137" s="396"/>
      <c r="AB137" s="396"/>
      <c r="AC137" s="396"/>
      <c r="AD137" s="396"/>
      <c r="AE137" s="177"/>
      <c r="AF137" s="396"/>
      <c r="AG137" s="177"/>
      <c r="AH137" s="396"/>
      <c r="AI137" s="492"/>
      <c r="AJ137" s="1015"/>
      <c r="AK137" s="463"/>
      <c r="AL137" s="4"/>
      <c r="AM137" s="4"/>
      <c r="AN137" s="4"/>
      <c r="AO137" s="4"/>
      <c r="AP137" s="419"/>
      <c r="AQ137" s="4"/>
      <c r="AR137" s="4"/>
      <c r="AS137" s="4"/>
      <c r="AT137" s="493"/>
      <c r="AU137" s="4"/>
    </row>
    <row r="138" spans="1:47" ht="15.75" hidden="1" x14ac:dyDescent="0.2">
      <c r="B138" s="536" t="s">
        <v>520</v>
      </c>
      <c r="C138" s="426">
        <v>25631</v>
      </c>
      <c r="D138" s="427" t="s">
        <v>244</v>
      </c>
      <c r="E138" s="412"/>
      <c r="F138" s="413" t="s">
        <v>241</v>
      </c>
      <c r="G138" s="428" t="s">
        <v>242</v>
      </c>
      <c r="H138" s="396"/>
      <c r="I138" s="396">
        <v>4</v>
      </c>
      <c r="J138" s="396"/>
      <c r="K138" s="396">
        <v>4</v>
      </c>
      <c r="L138" s="396"/>
      <c r="M138" s="396"/>
      <c r="N138" s="396">
        <f>TRUNC(SUM(L138:M138)/2,0)</f>
        <v>0</v>
      </c>
      <c r="O138" s="420"/>
      <c r="P138" s="420"/>
      <c r="Q138" s="1060">
        <f t="shared" si="47"/>
        <v>0</v>
      </c>
      <c r="R138" s="420"/>
      <c r="S138" s="420"/>
      <c r="T138" s="420"/>
      <c r="U138" s="420"/>
      <c r="V138" s="1064"/>
      <c r="W138" s="420"/>
      <c r="X138" s="420"/>
      <c r="Y138" s="420"/>
      <c r="Z138" s="420"/>
      <c r="AA138" s="420"/>
      <c r="AB138" s="420"/>
      <c r="AC138" s="420"/>
      <c r="AD138" s="420"/>
      <c r="AE138" s="177"/>
      <c r="AF138" s="420"/>
      <c r="AG138" s="177"/>
      <c r="AH138" s="420"/>
      <c r="AI138" s="421"/>
      <c r="AJ138" s="1015">
        <v>4</v>
      </c>
      <c r="AK138" s="416"/>
      <c r="AL138" s="417"/>
      <c r="AM138" s="417"/>
      <c r="AN138" s="417"/>
      <c r="AO138" s="4">
        <v>5</v>
      </c>
      <c r="AP138" s="419">
        <f>+C138*AO138*AJ138</f>
        <v>512620</v>
      </c>
      <c r="AQ138" s="419"/>
      <c r="AR138" s="419"/>
      <c r="AS138" s="419"/>
      <c r="AT138" s="419"/>
      <c r="AU138" s="419"/>
    </row>
    <row r="139" spans="1:47" x14ac:dyDescent="0.2">
      <c r="AJ139" s="1071"/>
      <c r="AK139" s="464"/>
      <c r="AL139" s="464"/>
      <c r="AM139" s="464"/>
      <c r="AN139" s="464"/>
    </row>
    <row r="140" spans="1:47" ht="15.75" thickBot="1" x14ac:dyDescent="0.25">
      <c r="AI140" s="465"/>
      <c r="AJ140" s="1071"/>
      <c r="AK140" s="464"/>
      <c r="AL140" s="464"/>
      <c r="AM140" s="464"/>
      <c r="AN140" s="464"/>
      <c r="AT140" s="466"/>
    </row>
    <row r="141" spans="1:47" ht="16.5" thickBot="1" x14ac:dyDescent="0.25">
      <c r="D141" s="1356" t="s">
        <v>331</v>
      </c>
      <c r="E141" s="1356"/>
      <c r="F141" s="1356"/>
      <c r="G141" s="1357"/>
      <c r="H141" s="467">
        <f t="shared" ref="H141:N141" si="52">SUM(H3:H138)</f>
        <v>747</v>
      </c>
      <c r="I141" s="467">
        <f t="shared" si="52"/>
        <v>762</v>
      </c>
      <c r="J141" s="468">
        <f t="shared" si="52"/>
        <v>799.5</v>
      </c>
      <c r="K141" s="468">
        <f t="shared" si="52"/>
        <v>806</v>
      </c>
      <c r="L141" s="467">
        <f t="shared" si="52"/>
        <v>33</v>
      </c>
      <c r="M141" s="467">
        <f t="shared" si="52"/>
        <v>52</v>
      </c>
      <c r="N141" s="467">
        <f t="shared" si="52"/>
        <v>41</v>
      </c>
      <c r="O141" s="467"/>
      <c r="P141" s="467">
        <f>SUM(P3:P138)</f>
        <v>39</v>
      </c>
      <c r="Q141" s="1057">
        <f>SUM(Q3:Q140)</f>
        <v>174</v>
      </c>
      <c r="R141" s="532">
        <f t="shared" ref="R141:W141" si="53">SUM(R3:R138)</f>
        <v>143</v>
      </c>
      <c r="S141" s="532">
        <f t="shared" si="53"/>
        <v>48</v>
      </c>
      <c r="T141" s="532">
        <f t="shared" si="53"/>
        <v>55</v>
      </c>
      <c r="U141" s="532">
        <f t="shared" si="53"/>
        <v>52</v>
      </c>
      <c r="V141" s="1057">
        <f t="shared" si="53"/>
        <v>58</v>
      </c>
      <c r="W141" s="467">
        <f t="shared" si="53"/>
        <v>0</v>
      </c>
      <c r="X141" s="467">
        <f>SUM(X3:X140)</f>
        <v>16</v>
      </c>
      <c r="Y141" s="467">
        <v>8</v>
      </c>
      <c r="Z141" s="467">
        <f>SUM(Z3:Z138)</f>
        <v>74</v>
      </c>
      <c r="AA141" s="467">
        <f>SUM(AA3:AA140)</f>
        <v>16</v>
      </c>
      <c r="AB141" s="467">
        <f>SUM(AB3:AB138)</f>
        <v>3</v>
      </c>
      <c r="AC141" s="532">
        <f>SUM(AC3:AC138)</f>
        <v>0</v>
      </c>
      <c r="AD141" s="532">
        <f>SUM(AD3:AD140)</f>
        <v>0</v>
      </c>
      <c r="AE141" s="560">
        <f>SUM(AE3:AE138)</f>
        <v>37</v>
      </c>
      <c r="AF141" s="467">
        <f>SUM(AF3:AF138)</f>
        <v>12</v>
      </c>
      <c r="AG141" s="560">
        <f>SUM(AG3:AG138)</f>
        <v>48</v>
      </c>
      <c r="AH141" s="467">
        <f>SUM(AH3:AH138)</f>
        <v>180</v>
      </c>
      <c r="AI141" s="470">
        <f>SUM(AI3:AI138)</f>
        <v>49</v>
      </c>
      <c r="AJ141" s="1072">
        <f>SUM(AJ4:AJ138)</f>
        <v>1960</v>
      </c>
      <c r="AK141" s="471"/>
      <c r="AL141" s="471">
        <f>SUM(AL4:AL138)</f>
        <v>69</v>
      </c>
      <c r="AM141" s="471">
        <f>SUM(AM4:AM138)</f>
        <v>42</v>
      </c>
      <c r="AN141" s="471">
        <f>SUM(AN4:AN138)</f>
        <v>21</v>
      </c>
      <c r="AP141" s="1045">
        <f>+SUM(AP4:AP138)</f>
        <v>1434607494</v>
      </c>
      <c r="AQ141" s="1046">
        <f>+SUM(AQ4:AQ138)</f>
        <v>7906068</v>
      </c>
      <c r="AR141" s="1046">
        <f>+SUM(AR4:AR138)</f>
        <v>15834540</v>
      </c>
      <c r="AS141" s="1046">
        <f>+SUM(AS4:AS138)</f>
        <v>12217025.1</v>
      </c>
      <c r="AT141" s="472">
        <f>+SUM(AT4:AT138)</f>
        <v>105541697.70999998</v>
      </c>
      <c r="AU141" s="473">
        <f>SUM(AU4:AU139)*12</f>
        <v>140273997.24917352</v>
      </c>
    </row>
    <row r="142" spans="1:47" ht="30" customHeight="1" thickBot="1" x14ac:dyDescent="0.25">
      <c r="B142" s="537" t="s">
        <v>282</v>
      </c>
      <c r="D142" s="474"/>
      <c r="E142" s="474"/>
      <c r="F142" s="469"/>
      <c r="G142" s="469"/>
      <c r="H142" s="467"/>
      <c r="I142" s="467"/>
      <c r="J142" s="467"/>
      <c r="K142" s="467"/>
      <c r="L142" s="467"/>
      <c r="M142" s="467"/>
      <c r="N142" s="467">
        <v>70</v>
      </c>
      <c r="O142" s="467">
        <v>8</v>
      </c>
      <c r="P142" s="467">
        <v>26</v>
      </c>
      <c r="Q142" s="1057">
        <v>40</v>
      </c>
      <c r="R142" s="467">
        <v>160</v>
      </c>
      <c r="S142" s="467">
        <v>112</v>
      </c>
      <c r="T142" s="467">
        <v>52</v>
      </c>
      <c r="U142" s="467">
        <v>64</v>
      </c>
      <c r="V142" s="1057">
        <v>60</v>
      </c>
      <c r="W142" s="467">
        <v>28</v>
      </c>
      <c r="X142" s="467">
        <v>20</v>
      </c>
      <c r="Y142" s="467">
        <v>8</v>
      </c>
      <c r="Z142" s="467">
        <v>40</v>
      </c>
      <c r="AA142" s="467">
        <v>24</v>
      </c>
      <c r="AB142" s="467">
        <v>6</v>
      </c>
      <c r="AC142" s="532">
        <v>29</v>
      </c>
      <c r="AD142" s="532">
        <v>29</v>
      </c>
      <c r="AE142" s="560">
        <v>50</v>
      </c>
      <c r="AF142" s="467">
        <v>16</v>
      </c>
      <c r="AG142" s="560">
        <v>48</v>
      </c>
      <c r="AH142" s="467">
        <v>180</v>
      </c>
      <c r="AI142" s="469">
        <v>54</v>
      </c>
      <c r="AJ142" s="1072">
        <f>SUM(N142:AI142)</f>
        <v>1124</v>
      </c>
      <c r="AK142" s="471"/>
      <c r="AL142" s="471"/>
      <c r="AM142" s="471"/>
      <c r="AN142" s="471"/>
      <c r="AP142" s="466"/>
      <c r="AQ142" s="1358">
        <f>+AQ141+AR141+AS141</f>
        <v>35957633.100000001</v>
      </c>
      <c r="AR142" s="1359"/>
      <c r="AS142" s="1360"/>
    </row>
    <row r="143" spans="1:47" ht="15.75" thickBot="1" x14ac:dyDescent="0.25">
      <c r="D143" s="1361"/>
      <c r="E143" s="1361"/>
      <c r="F143" s="1361"/>
      <c r="G143" s="1361"/>
      <c r="H143" s="475"/>
      <c r="I143" s="475"/>
      <c r="J143" s="475"/>
      <c r="K143" s="475"/>
      <c r="L143" s="475"/>
      <c r="M143" s="475"/>
      <c r="N143" s="475"/>
      <c r="O143" s="475"/>
      <c r="P143" s="475"/>
      <c r="Q143" s="1058"/>
      <c r="R143" s="475"/>
      <c r="S143" s="475"/>
      <c r="T143" s="475"/>
      <c r="U143" s="475"/>
      <c r="V143" s="1058"/>
      <c r="W143" s="475"/>
      <c r="X143" s="475"/>
      <c r="Y143" s="475"/>
      <c r="Z143" s="475"/>
      <c r="AA143" s="475"/>
      <c r="AB143" s="475"/>
      <c r="AC143" s="475"/>
      <c r="AD143" s="475"/>
      <c r="AE143" s="561"/>
      <c r="AF143" s="475"/>
      <c r="AG143" s="561"/>
      <c r="AH143" s="475"/>
      <c r="AI143" s="476"/>
      <c r="AJ143" s="1073"/>
      <c r="AK143" s="477"/>
      <c r="AL143" s="477"/>
      <c r="AM143" s="477"/>
      <c r="AN143" s="477"/>
      <c r="AP143" s="466"/>
      <c r="AQ143" s="466"/>
      <c r="AR143" s="466"/>
      <c r="AS143" s="466"/>
      <c r="AT143" s="466"/>
    </row>
    <row r="144" spans="1:47" ht="16.5" thickBot="1" x14ac:dyDescent="0.25">
      <c r="C144" s="478"/>
      <c r="H144" s="434">
        <v>848</v>
      </c>
      <c r="I144" s="434">
        <v>845</v>
      </c>
      <c r="J144" s="434">
        <v>877</v>
      </c>
      <c r="K144" s="434">
        <v>882.5</v>
      </c>
      <c r="L144" s="434">
        <v>58</v>
      </c>
      <c r="M144" s="434">
        <v>39</v>
      </c>
      <c r="N144" s="434">
        <v>49</v>
      </c>
      <c r="O144" s="434">
        <v>7</v>
      </c>
      <c r="P144" s="434">
        <v>14</v>
      </c>
      <c r="Q144" s="1055">
        <v>37</v>
      </c>
      <c r="R144" s="434">
        <v>156</v>
      </c>
      <c r="S144" s="434">
        <v>64</v>
      </c>
      <c r="T144" s="434">
        <v>44</v>
      </c>
      <c r="U144" s="434">
        <v>41</v>
      </c>
      <c r="V144" s="1055">
        <v>34</v>
      </c>
      <c r="W144" s="434">
        <v>21</v>
      </c>
      <c r="X144" s="434">
        <v>14</v>
      </c>
      <c r="Y144" s="434">
        <v>4</v>
      </c>
      <c r="Z144" s="434">
        <v>8</v>
      </c>
      <c r="AA144" s="434">
        <v>12</v>
      </c>
      <c r="AB144" s="434">
        <v>3</v>
      </c>
      <c r="AC144" s="434">
        <v>28</v>
      </c>
      <c r="AD144" s="434">
        <v>26</v>
      </c>
      <c r="AE144" s="360">
        <v>45</v>
      </c>
      <c r="AF144" s="434">
        <v>9</v>
      </c>
      <c r="AG144" s="360">
        <v>46</v>
      </c>
      <c r="AH144" s="434">
        <v>180</v>
      </c>
      <c r="AI144" s="434">
        <v>51</v>
      </c>
      <c r="AK144" s="360"/>
      <c r="AL144" s="360"/>
      <c r="AM144" s="360"/>
      <c r="AN144" s="360"/>
      <c r="AP144" s="1047"/>
      <c r="AQ144" s="1348">
        <f>+AP141+AQ142</f>
        <v>1470565127.0999999</v>
      </c>
      <c r="AR144" s="1349"/>
    </row>
    <row r="145" spans="3:45" x14ac:dyDescent="0.2">
      <c r="C145" s="478"/>
      <c r="H145" s="434">
        <v>849</v>
      </c>
      <c r="I145" s="434">
        <v>783</v>
      </c>
      <c r="J145" s="434">
        <v>866.5</v>
      </c>
      <c r="K145" s="434">
        <v>866</v>
      </c>
      <c r="L145" s="434">
        <v>57</v>
      </c>
      <c r="M145" s="434">
        <v>47</v>
      </c>
      <c r="N145" s="434">
        <v>54</v>
      </c>
      <c r="P145" s="434">
        <v>19</v>
      </c>
      <c r="Q145" s="1055">
        <v>31</v>
      </c>
      <c r="R145" s="434">
        <v>158</v>
      </c>
      <c r="S145" s="434">
        <v>72</v>
      </c>
      <c r="T145" s="434">
        <v>48</v>
      </c>
      <c r="U145" s="434">
        <v>46</v>
      </c>
      <c r="V145" s="1055">
        <v>22</v>
      </c>
      <c r="W145" s="434">
        <v>26</v>
      </c>
      <c r="X145" s="434">
        <v>11</v>
      </c>
      <c r="Y145" s="434">
        <v>8</v>
      </c>
      <c r="Z145" s="434">
        <v>40</v>
      </c>
      <c r="AA145" s="434">
        <v>10</v>
      </c>
      <c r="AB145" s="434">
        <v>6</v>
      </c>
      <c r="AC145" s="434">
        <v>27</v>
      </c>
      <c r="AD145" s="434">
        <v>16</v>
      </c>
      <c r="AE145" s="360">
        <v>44</v>
      </c>
      <c r="AF145" s="434">
        <v>9</v>
      </c>
      <c r="AG145" s="360">
        <v>37</v>
      </c>
      <c r="AH145" s="434">
        <v>178</v>
      </c>
      <c r="AI145" s="434">
        <v>47</v>
      </c>
      <c r="AJ145" s="1074">
        <v>1963</v>
      </c>
      <c r="AK145" s="360"/>
      <c r="AL145" s="360">
        <v>78</v>
      </c>
      <c r="AM145" s="360">
        <v>55</v>
      </c>
      <c r="AN145" s="360">
        <v>31</v>
      </c>
    </row>
    <row r="146" spans="3:45" x14ac:dyDescent="0.2">
      <c r="E146" s="9"/>
      <c r="AL146" s="1362"/>
      <c r="AM146" s="1362"/>
      <c r="AN146" s="1362"/>
      <c r="AO146" s="437"/>
      <c r="AP146" s="466"/>
      <c r="AQ146" s="1363">
        <f>AQ144*4.5%+AQ144</f>
        <v>1536740557.8195</v>
      </c>
      <c r="AR146" s="1362"/>
      <c r="AS146" s="479" t="s">
        <v>660</v>
      </c>
    </row>
    <row r="147" spans="3:45" ht="15.75" x14ac:dyDescent="0.2">
      <c r="AE147" s="591"/>
      <c r="AF147" s="592"/>
      <c r="AG147" s="591"/>
      <c r="AH147" s="591"/>
      <c r="AI147" s="592"/>
      <c r="AJ147" s="1074"/>
      <c r="AK147" s="14"/>
      <c r="AL147" s="480"/>
      <c r="AM147" s="481"/>
      <c r="AN147" s="203"/>
      <c r="AO147" s="203"/>
      <c r="AP147" s="466"/>
      <c r="AQ147" s="479"/>
      <c r="AS147" s="479"/>
    </row>
    <row r="148" spans="3:45" ht="15.75" x14ac:dyDescent="0.2">
      <c r="AE148" s="591"/>
      <c r="AF148" s="592"/>
      <c r="AG148" s="591"/>
      <c r="AH148" s="591"/>
      <c r="AI148" s="592"/>
      <c r="AJ148" s="1074"/>
      <c r="AL148" s="359"/>
      <c r="AM148" s="203"/>
      <c r="AN148" s="8"/>
      <c r="AO148" s="8"/>
      <c r="AP148" s="466"/>
      <c r="AQ148" s="1363">
        <f>AQ146*1.06%</f>
        <v>16289449.9128867</v>
      </c>
      <c r="AR148" s="1362"/>
      <c r="AS148" s="479" t="s">
        <v>682</v>
      </c>
    </row>
    <row r="149" spans="3:45" ht="15.75" thickBot="1" x14ac:dyDescent="0.25"/>
    <row r="150" spans="3:45" ht="18.75" thickBot="1" x14ac:dyDescent="0.25">
      <c r="AP150" s="1048" t="s">
        <v>661</v>
      </c>
      <c r="AQ150" s="1346">
        <f>AQ146+AQ148</f>
        <v>1553030007.7323866</v>
      </c>
      <c r="AR150" s="1347"/>
    </row>
    <row r="153" spans="3:45" x14ac:dyDescent="0.2">
      <c r="AP153" s="466"/>
    </row>
  </sheetData>
  <autoFilter ref="A3:KEN138">
    <filterColumn colId="3">
      <filters blank="1">
        <filter val="PC"/>
      </filters>
    </filterColumn>
    <filterColumn colId="5">
      <filters blank="1">
        <filter val="CB"/>
        <filter val="CI"/>
        <filter val="FH"/>
        <filter val="FP"/>
        <filter val="UAC"/>
      </filters>
    </filterColumn>
    <sortState ref="A4:KEN149">
      <sortCondition ref="B3:B149"/>
    </sortState>
  </autoFilter>
  <mergeCells count="10">
    <mergeCell ref="AQ150:AR150"/>
    <mergeCell ref="AQ144:AR144"/>
    <mergeCell ref="H2:K2"/>
    <mergeCell ref="L2:N2"/>
    <mergeCell ref="D141:G141"/>
    <mergeCell ref="AQ142:AS142"/>
    <mergeCell ref="D143:G143"/>
    <mergeCell ref="AL146:AN146"/>
    <mergeCell ref="AQ146:AR146"/>
    <mergeCell ref="AQ148:AR148"/>
  </mergeCells>
  <conditionalFormatting sqref="AU38:AU39 AU42:AU44 AU98 AQ99:AU99 AU103 AU108:AU109 AQ123:AT124 AQ130:AU130 AU49:AU50 AP14:AT14 AP15:AU17 AP37:AT44 AP46:AT50 AP100:AU100 AP101:AT103 AP125:AU127 AP128:AT129 AP68:AT68 AP45:AU45 AP97:AT99 AP120:AU121 AU85:AU90 AP92:AU96 AP104:AU106 AP84:AT90 AP71:AU83 AP64:AU67 AP51:AU62 AP4:AU13 AQ122:AU122 AP122:AP124 AP138:AT138 N87:N90 AQ131:AT137 AP130:AP137 N4:N17 AP20:AU31 J5:K17 AP107:AT119 Q1:Q17 Q19:Q31 J19:K31 N19:N31 N34:N68 J34:K68 Q34:Q68 AP34:AU36 AP32 Q92:Q1048576 J92:K138 N92:N138 Q70:Q90 J70:K90 N70:N84 AP70:AT70">
    <cfRule type="cellIs" dxfId="14" priority="85" stopIfTrue="1" operator="equal">
      <formula>0</formula>
    </cfRule>
  </conditionalFormatting>
  <conditionalFormatting sqref="N85:N86">
    <cfRule type="cellIs" dxfId="13" priority="13" stopIfTrue="1" operator="equal">
      <formula>0</formula>
    </cfRule>
  </conditionalFormatting>
  <conditionalFormatting sqref="AR19">
    <cfRule type="cellIs" dxfId="12" priority="12" stopIfTrue="1" operator="equal">
      <formula>0</formula>
    </cfRule>
  </conditionalFormatting>
  <conditionalFormatting sqref="AQ19">
    <cfRule type="cellIs" dxfId="11" priority="11" stopIfTrue="1" operator="equal">
      <formula>0</formula>
    </cfRule>
  </conditionalFormatting>
  <conditionalFormatting sqref="V15">
    <cfRule type="cellIs" dxfId="10" priority="10" stopIfTrue="1" operator="equal">
      <formula>0</formula>
    </cfRule>
  </conditionalFormatting>
  <conditionalFormatting sqref="AJ15">
    <cfRule type="cellIs" dxfId="9" priority="9" stopIfTrue="1" operator="equal">
      <formula>0</formula>
    </cfRule>
  </conditionalFormatting>
  <conditionalFormatting sqref="AP18:AU18 N18 J18:K18 Q18">
    <cfRule type="cellIs" dxfId="8" priority="8" stopIfTrue="1" operator="equal">
      <formula>0</formula>
    </cfRule>
  </conditionalFormatting>
  <conditionalFormatting sqref="V18">
    <cfRule type="cellIs" dxfId="7" priority="7" stopIfTrue="1" operator="equal">
      <formula>0</formula>
    </cfRule>
  </conditionalFormatting>
  <conditionalFormatting sqref="AJ18">
    <cfRule type="cellIs" dxfId="6" priority="6" stopIfTrue="1" operator="equal">
      <formula>0</formula>
    </cfRule>
  </conditionalFormatting>
  <conditionalFormatting sqref="AQ32:AU32 Q32 J32:K32 N32">
    <cfRule type="cellIs" dxfId="5" priority="5" stopIfTrue="1" operator="equal">
      <formula>0</formula>
    </cfRule>
  </conditionalFormatting>
  <conditionalFormatting sqref="AP33">
    <cfRule type="cellIs" dxfId="4" priority="4" stopIfTrue="1" operator="equal">
      <formula>0</formula>
    </cfRule>
  </conditionalFormatting>
  <conditionalFormatting sqref="AQ33:AU33 Q33 J33:K33 N33">
    <cfRule type="cellIs" dxfId="3" priority="3" stopIfTrue="1" operator="equal">
      <formula>0</formula>
    </cfRule>
  </conditionalFormatting>
  <conditionalFormatting sqref="AP91:AU91 N91 J91:K91 Q91">
    <cfRule type="cellIs" dxfId="1" priority="2" stopIfTrue="1" operator="equal">
      <formula>0</formula>
    </cfRule>
  </conditionalFormatting>
  <conditionalFormatting sqref="AP69:AU69 N69 J69:K69 Q69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  <ignoredErrors>
    <ignoredError sqref="AD141 AA141 Q141" formula="1"/>
  </ignoredError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5"/>
  <sheetViews>
    <sheetView workbookViewId="0">
      <selection activeCell="C32" sqref="C32"/>
    </sheetView>
  </sheetViews>
  <sheetFormatPr baseColWidth="10" defaultColWidth="10.85546875" defaultRowHeight="15" x14ac:dyDescent="0.2"/>
  <cols>
    <col min="1" max="2" width="10.85546875" style="321"/>
    <col min="3" max="3" width="48" style="321" customWidth="1"/>
    <col min="4" max="4" width="10.85546875" style="220"/>
    <col min="5" max="5" width="34.85546875" style="321" customWidth="1"/>
    <col min="6" max="16384" width="10.85546875" style="321"/>
  </cols>
  <sheetData>
    <row r="2" spans="2:5" x14ac:dyDescent="0.2">
      <c r="C2" s="321">
        <v>2026</v>
      </c>
    </row>
    <row r="4" spans="2:5" x14ac:dyDescent="0.2">
      <c r="B4" s="659" t="s">
        <v>385</v>
      </c>
      <c r="C4" s="659" t="s">
        <v>386</v>
      </c>
      <c r="D4" s="660">
        <v>12</v>
      </c>
      <c r="E4" s="659" t="s">
        <v>641</v>
      </c>
    </row>
    <row r="5" spans="2:5" x14ac:dyDescent="0.2">
      <c r="B5" s="659" t="s">
        <v>239</v>
      </c>
      <c r="C5" s="659" t="s">
        <v>377</v>
      </c>
      <c r="D5" s="660">
        <v>2</v>
      </c>
      <c r="E5" s="659" t="s">
        <v>102</v>
      </c>
    </row>
    <row r="6" spans="2:5" x14ac:dyDescent="0.2">
      <c r="B6" s="659"/>
      <c r="C6" s="659" t="s">
        <v>350</v>
      </c>
      <c r="D6" s="660">
        <v>4</v>
      </c>
      <c r="E6" s="659" t="s">
        <v>89</v>
      </c>
    </row>
    <row r="7" spans="2:5" x14ac:dyDescent="0.2">
      <c r="B7" s="659"/>
      <c r="C7" s="659" t="s">
        <v>378</v>
      </c>
      <c r="D7" s="660">
        <v>2</v>
      </c>
      <c r="E7" s="661" t="s">
        <v>362</v>
      </c>
    </row>
    <row r="8" spans="2:5" x14ac:dyDescent="0.2">
      <c r="B8" s="659"/>
      <c r="C8" s="663" t="s">
        <v>64</v>
      </c>
      <c r="D8" s="660">
        <v>4</v>
      </c>
      <c r="E8" s="662"/>
    </row>
    <row r="9" spans="2:5" x14ac:dyDescent="0.2">
      <c r="B9" s="659"/>
      <c r="C9" s="659" t="s">
        <v>164</v>
      </c>
      <c r="D9" s="660">
        <v>0</v>
      </c>
      <c r="E9" s="659" t="s">
        <v>255</v>
      </c>
    </row>
    <row r="10" spans="2:5" x14ac:dyDescent="0.2">
      <c r="B10" s="659"/>
      <c r="C10" s="659"/>
      <c r="D10" s="660"/>
      <c r="E10" s="659"/>
    </row>
    <row r="11" spans="2:5" x14ac:dyDescent="0.2">
      <c r="B11" s="659" t="s">
        <v>387</v>
      </c>
      <c r="C11" s="659" t="s">
        <v>389</v>
      </c>
      <c r="D11" s="660">
        <v>12</v>
      </c>
      <c r="E11" s="659" t="s">
        <v>76</v>
      </c>
    </row>
    <row r="12" spans="2:5" x14ac:dyDescent="0.2">
      <c r="B12" s="659" t="s">
        <v>237</v>
      </c>
      <c r="C12" s="659" t="s">
        <v>379</v>
      </c>
      <c r="D12" s="660">
        <v>4</v>
      </c>
      <c r="E12" s="659" t="s">
        <v>78</v>
      </c>
    </row>
    <row r="13" spans="2:5" x14ac:dyDescent="0.2">
      <c r="B13" s="659"/>
      <c r="C13" s="659" t="s">
        <v>659</v>
      </c>
      <c r="D13" s="660">
        <v>4</v>
      </c>
      <c r="E13" s="659" t="s">
        <v>91</v>
      </c>
    </row>
    <row r="14" spans="2:5" x14ac:dyDescent="0.2">
      <c r="B14" s="659"/>
      <c r="C14" s="659" t="s">
        <v>564</v>
      </c>
      <c r="D14" s="660">
        <v>1</v>
      </c>
      <c r="E14" s="659" t="s">
        <v>92</v>
      </c>
    </row>
    <row r="15" spans="2:5" x14ac:dyDescent="0.2">
      <c r="B15" s="659"/>
      <c r="C15" s="659" t="s">
        <v>6</v>
      </c>
      <c r="D15" s="660">
        <v>2</v>
      </c>
      <c r="E15" s="659" t="s">
        <v>104</v>
      </c>
    </row>
    <row r="16" spans="2:5" x14ac:dyDescent="0.2">
      <c r="B16" s="659"/>
      <c r="C16" s="659"/>
      <c r="D16" s="660"/>
      <c r="E16" s="659"/>
    </row>
    <row r="17" spans="2:5" x14ac:dyDescent="0.2">
      <c r="B17" s="659" t="s">
        <v>388</v>
      </c>
      <c r="C17" s="659" t="s">
        <v>390</v>
      </c>
      <c r="D17" s="660">
        <v>12</v>
      </c>
      <c r="E17" s="659" t="s">
        <v>110</v>
      </c>
    </row>
    <row r="18" spans="2:5" x14ac:dyDescent="0.2">
      <c r="B18" s="659" t="s">
        <v>241</v>
      </c>
      <c r="C18" s="659" t="s">
        <v>380</v>
      </c>
      <c r="D18" s="660">
        <v>4</v>
      </c>
      <c r="E18" s="994" t="s">
        <v>133</v>
      </c>
    </row>
    <row r="19" spans="2:5" x14ac:dyDescent="0.2">
      <c r="B19" s="659"/>
      <c r="C19" s="659" t="s">
        <v>381</v>
      </c>
      <c r="D19" s="660">
        <v>4</v>
      </c>
      <c r="E19" s="659" t="s">
        <v>163</v>
      </c>
    </row>
    <row r="20" spans="2:5" x14ac:dyDescent="0.2">
      <c r="B20" s="659"/>
      <c r="C20" s="659" t="s">
        <v>8</v>
      </c>
      <c r="D20" s="660">
        <v>1</v>
      </c>
      <c r="E20" s="663" t="s">
        <v>375</v>
      </c>
    </row>
    <row r="21" spans="2:5" x14ac:dyDescent="0.2">
      <c r="B21" s="659"/>
      <c r="C21" s="659" t="s">
        <v>67</v>
      </c>
      <c r="D21" s="660">
        <v>1</v>
      </c>
      <c r="E21" s="659" t="s">
        <v>112</v>
      </c>
    </row>
    <row r="22" spans="2:5" x14ac:dyDescent="0.2">
      <c r="B22" s="659"/>
      <c r="C22" s="659" t="s">
        <v>10</v>
      </c>
      <c r="D22" s="660">
        <v>1</v>
      </c>
      <c r="E22" s="659" t="s">
        <v>327</v>
      </c>
    </row>
    <row r="23" spans="2:5" x14ac:dyDescent="0.2">
      <c r="B23" s="659"/>
      <c r="C23" s="664" t="s">
        <v>382</v>
      </c>
      <c r="D23" s="660">
        <v>0</v>
      </c>
      <c r="E23" s="659" t="s">
        <v>110</v>
      </c>
    </row>
    <row r="24" spans="2:5" x14ac:dyDescent="0.2">
      <c r="B24" s="659"/>
      <c r="C24" s="659" t="s">
        <v>383</v>
      </c>
      <c r="D24" s="660">
        <v>3</v>
      </c>
      <c r="E24" s="659" t="s">
        <v>82</v>
      </c>
    </row>
    <row r="25" spans="2:5" x14ac:dyDescent="0.2">
      <c r="B25" s="659"/>
      <c r="C25" s="659" t="s">
        <v>384</v>
      </c>
      <c r="D25" s="660">
        <v>2</v>
      </c>
      <c r="E25" s="659" t="s">
        <v>84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FBFF"/>
    <pageSetUpPr fitToPage="1"/>
  </sheetPr>
  <dimension ref="E1:K1"/>
  <sheetViews>
    <sheetView workbookViewId="0">
      <selection sqref="A1:XFD1048576"/>
    </sheetView>
  </sheetViews>
  <sheetFormatPr baseColWidth="10" defaultRowHeight="15" x14ac:dyDescent="0.2"/>
  <cols>
    <col min="5" max="5" width="11.42578125" style="402"/>
    <col min="7" max="7" width="11.42578125" style="407"/>
    <col min="11" max="11" width="11.42578125" style="321"/>
  </cols>
  <sheetData/>
  <pageMargins left="0.70866141732283472" right="0.70866141732283472" top="0.74803149606299213" bottom="0.74803149606299213" header="0.31496062992125984" footer="0.31496062992125984"/>
  <pageSetup scale="44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97"/>
  <sheetViews>
    <sheetView workbookViewId="0"/>
  </sheetViews>
  <sheetFormatPr baseColWidth="10" defaultRowHeight="12.75" x14ac:dyDescent="0.2"/>
  <cols>
    <col min="1" max="2" width="0.85546875" customWidth="1"/>
    <col min="3" max="3" width="30.85546875" customWidth="1"/>
  </cols>
  <sheetData>
    <row r="3" spans="3:9" x14ac:dyDescent="0.2">
      <c r="C3" s="405" t="s">
        <v>39</v>
      </c>
      <c r="D3" s="565" t="s">
        <v>392</v>
      </c>
      <c r="E3" s="565" t="s">
        <v>394</v>
      </c>
      <c r="F3" s="565" t="s">
        <v>393</v>
      </c>
      <c r="G3" s="565" t="s">
        <v>395</v>
      </c>
      <c r="H3" s="202" t="s">
        <v>396</v>
      </c>
      <c r="I3" s="202" t="s">
        <v>397</v>
      </c>
    </row>
    <row r="4" spans="3:9" x14ac:dyDescent="0.2">
      <c r="C4" s="540" t="s">
        <v>313</v>
      </c>
      <c r="D4" s="495" t="e">
        <f>SUMIF(Hoja2!$E$4:$E$176,Hoja3!$C4,Hoja2!$F$4:$F$176)</f>
        <v>#REF!</v>
      </c>
      <c r="E4" s="495" t="e">
        <f>SUMIF(Hoja2!$E$4:$E$176,Hoja3!$C4,Hoja2!$H$4:$H$176)</f>
        <v>#REF!</v>
      </c>
      <c r="F4" s="495" t="e">
        <f>SUMIF(Hoja2!$E$4:$E$176,Hoja3!$C4,Hoja2!$G$4:$G$176)</f>
        <v>#REF!</v>
      </c>
      <c r="G4" s="495" t="e">
        <f>SUMIF(Hoja2!$E$4:$E$176,Hoja3!$C4,Hoja2!$I$4:$I$176)</f>
        <v>#REF!</v>
      </c>
      <c r="H4" s="495">
        <f>SUMIF(Hoja2!$E$4:$E$176,Hoja3!$C4,Hoja2!$J$4:$J$176)</f>
        <v>0</v>
      </c>
      <c r="I4" s="495">
        <f>SUMIF(Hoja2!$E$4:$E$176,Hoja3!$C4,Hoja2!$K$4:$K$176)</f>
        <v>0</v>
      </c>
    </row>
    <row r="5" spans="3:9" x14ac:dyDescent="0.2">
      <c r="C5" s="540" t="s">
        <v>108</v>
      </c>
      <c r="D5" s="495" t="e">
        <f>SUMIF(Hoja2!$E$4:$E$176,Hoja3!$C5,Hoja2!$F$4:$F$176)</f>
        <v>#REF!</v>
      </c>
      <c r="E5" s="495" t="e">
        <f>SUMIF(Hoja2!$E$4:$E$176,Hoja3!$C5,Hoja2!$H$4:$H$176)</f>
        <v>#REF!</v>
      </c>
      <c r="F5" s="495" t="e">
        <f>SUMIF(Hoja2!$E$4:$E$176,Hoja3!$C5,Hoja2!$G$4:$G$176)</f>
        <v>#REF!</v>
      </c>
      <c r="G5" s="495" t="e">
        <f>SUMIF(Hoja2!$E$4:$E$176,Hoja3!$C5,Hoja2!$I$4:$I$176)</f>
        <v>#REF!</v>
      </c>
      <c r="H5" s="495">
        <f>SUMIF(Hoja2!$E$4:$E$176,Hoja3!$C5,Hoja2!$J$4:$J$176)</f>
        <v>0</v>
      </c>
      <c r="I5" s="495">
        <f>SUMIF(Hoja2!$E$4:$E$176,Hoja3!$C5,Hoja2!$K$4:$K$176)</f>
        <v>0</v>
      </c>
    </row>
    <row r="6" spans="3:9" x14ac:dyDescent="0.2">
      <c r="C6" s="540" t="s">
        <v>102</v>
      </c>
      <c r="D6" s="495" t="e">
        <f>SUMIF(Hoja2!$E$4:$E$176,Hoja3!$C6,Hoja2!$F$4:$F$176)</f>
        <v>#REF!</v>
      </c>
      <c r="E6" s="495" t="e">
        <f>SUMIF(Hoja2!$E$4:$E$176,Hoja3!$C6,Hoja2!$H$4:$H$176)</f>
        <v>#REF!</v>
      </c>
      <c r="F6" s="495" t="e">
        <f>SUMIF(Hoja2!$E$4:$E$176,Hoja3!$C6,Hoja2!$G$4:$G$176)</f>
        <v>#REF!</v>
      </c>
      <c r="G6" s="495" t="e">
        <f>SUMIF(Hoja2!$E$4:$E$176,Hoja3!$C6,Hoja2!$I$4:$I$176)</f>
        <v>#REF!</v>
      </c>
      <c r="H6" s="495">
        <f>SUMIF(Hoja2!$E$4:$E$176,Hoja3!$C6,Hoja2!$J$4:$J$176)</f>
        <v>0</v>
      </c>
      <c r="I6" s="495">
        <f>SUMIF(Hoja2!$E$4:$E$176,Hoja3!$C6,Hoja2!$K$4:$K$176)</f>
        <v>0</v>
      </c>
    </row>
    <row r="7" spans="3:9" x14ac:dyDescent="0.2">
      <c r="C7" s="562" t="s">
        <v>81</v>
      </c>
      <c r="D7" s="495" t="e">
        <f>SUMIF(Hoja2!$E$4:$E$176,Hoja3!$C7,Hoja2!$F$4:$F$176)</f>
        <v>#REF!</v>
      </c>
      <c r="E7" s="495" t="e">
        <f>SUMIF(Hoja2!$E$4:$E$176,Hoja3!$C7,Hoja2!$H$4:$H$176)</f>
        <v>#REF!</v>
      </c>
      <c r="F7" s="495" t="e">
        <f>SUMIF(Hoja2!$E$4:$E$176,Hoja3!$C7,Hoja2!$G$4:$G$176)</f>
        <v>#REF!</v>
      </c>
      <c r="G7" s="495" t="e">
        <f>SUMIF(Hoja2!$E$4:$E$176,Hoja3!$C7,Hoja2!$I$4:$I$176)</f>
        <v>#REF!</v>
      </c>
      <c r="H7" s="495">
        <f>SUMIF(Hoja2!$E$4:$E$176,Hoja3!$C7,Hoja2!$J$4:$J$176)</f>
        <v>0</v>
      </c>
      <c r="I7" s="495">
        <f>SUMIF(Hoja2!$E$4:$E$176,Hoja3!$C7,Hoja2!$K$4:$K$176)</f>
        <v>0</v>
      </c>
    </row>
    <row r="8" spans="3:9" x14ac:dyDescent="0.2">
      <c r="C8" s="540" t="s">
        <v>85</v>
      </c>
      <c r="D8" s="495" t="e">
        <f>SUMIF(Hoja2!$E$4:$E$176,Hoja3!$C8,Hoja2!$F$4:$F$176)</f>
        <v>#REF!</v>
      </c>
      <c r="E8" s="495" t="e">
        <f>SUMIF(Hoja2!$E$4:$E$176,Hoja3!$C8,Hoja2!$H$4:$H$176)</f>
        <v>#REF!</v>
      </c>
      <c r="F8" s="495" t="e">
        <f>SUMIF(Hoja2!$E$4:$E$176,Hoja3!$C8,Hoja2!$G$4:$G$176)</f>
        <v>#REF!</v>
      </c>
      <c r="G8" s="495" t="e">
        <f>SUMIF(Hoja2!$E$4:$E$176,Hoja3!$C8,Hoja2!$I$4:$I$176)</f>
        <v>#REF!</v>
      </c>
      <c r="H8" s="495">
        <f>SUMIF(Hoja2!$E$4:$E$176,Hoja3!$C8,Hoja2!$J$4:$J$176)</f>
        <v>0</v>
      </c>
      <c r="I8" s="495">
        <f>SUMIF(Hoja2!$E$4:$E$176,Hoja3!$C8,Hoja2!$K$4:$K$176)</f>
        <v>0</v>
      </c>
    </row>
    <row r="9" spans="3:9" x14ac:dyDescent="0.2">
      <c r="C9" s="540" t="s">
        <v>80</v>
      </c>
      <c r="D9" s="495" t="e">
        <f>SUMIF(Hoja2!$E$4:$E$176,Hoja3!$C9,Hoja2!$F$4:$F$176)</f>
        <v>#REF!</v>
      </c>
      <c r="E9" s="495" t="e">
        <f>SUMIF(Hoja2!$E$4:$E$176,Hoja3!$C9,Hoja2!$H$4:$H$176)</f>
        <v>#REF!</v>
      </c>
      <c r="F9" s="495" t="e">
        <f>SUMIF(Hoja2!$E$4:$E$176,Hoja3!$C9,Hoja2!$G$4:$G$176)</f>
        <v>#REF!</v>
      </c>
      <c r="G9" s="495" t="e">
        <f>SUMIF(Hoja2!$E$4:$E$176,Hoja3!$C9,Hoja2!$I$4:$I$176)</f>
        <v>#REF!</v>
      </c>
      <c r="H9" s="495">
        <f>SUMIF(Hoja2!$E$4:$E$176,Hoja3!$C9,Hoja2!$J$4:$J$176)</f>
        <v>0</v>
      </c>
      <c r="I9" s="495">
        <f>SUMIF(Hoja2!$E$4:$E$176,Hoja3!$C9,Hoja2!$K$4:$K$176)</f>
        <v>0</v>
      </c>
    </row>
    <row r="10" spans="3:9" x14ac:dyDescent="0.2">
      <c r="C10" s="540" t="s">
        <v>290</v>
      </c>
      <c r="D10" s="495" t="e">
        <f>SUMIF(Hoja2!$E$4:$E$176,Hoja3!$C10,Hoja2!$F$4:$F$176)</f>
        <v>#REF!</v>
      </c>
      <c r="E10" s="495" t="e">
        <f>SUMIF(Hoja2!$E$4:$E$176,Hoja3!$C10,Hoja2!$H$4:$H$176)</f>
        <v>#REF!</v>
      </c>
      <c r="F10" s="495" t="e">
        <f>SUMIF(Hoja2!$E$4:$E$176,Hoja3!$C10,Hoja2!$G$4:$G$176)</f>
        <v>#REF!</v>
      </c>
      <c r="G10" s="495" t="e">
        <f>SUMIF(Hoja2!$E$4:$E$176,Hoja3!$C10,Hoja2!$I$4:$I$176)</f>
        <v>#REF!</v>
      </c>
      <c r="H10" s="495">
        <f>SUMIF(Hoja2!$E$4:$E$176,Hoja3!$C10,Hoja2!$J$4:$J$176)</f>
        <v>0</v>
      </c>
      <c r="I10" s="495">
        <f>SUMIF(Hoja2!$E$4:$E$176,Hoja3!$C10,Hoja2!$K$4:$K$176)</f>
        <v>0</v>
      </c>
    </row>
    <row r="11" spans="3:9" x14ac:dyDescent="0.2">
      <c r="C11" s="540" t="s">
        <v>120</v>
      </c>
      <c r="D11" s="495" t="e">
        <f>SUMIF(Hoja2!$E$4:$E$176,Hoja3!$C11,Hoja2!$F$4:$F$176)</f>
        <v>#REF!</v>
      </c>
      <c r="E11" s="495" t="e">
        <f>SUMIF(Hoja2!$E$4:$E$176,Hoja3!$C11,Hoja2!$H$4:$H$176)</f>
        <v>#REF!</v>
      </c>
      <c r="F11" s="495" t="e">
        <f>SUMIF(Hoja2!$E$4:$E$176,Hoja3!$C11,Hoja2!$G$4:$G$176)</f>
        <v>#REF!</v>
      </c>
      <c r="G11" s="495" t="e">
        <f>SUMIF(Hoja2!$E$4:$E$176,Hoja3!$C11,Hoja2!$I$4:$I$176)</f>
        <v>#REF!</v>
      </c>
      <c r="H11" s="495">
        <f>SUMIF(Hoja2!$E$4:$E$176,Hoja3!$C11,Hoja2!$J$4:$J$176)</f>
        <v>0</v>
      </c>
      <c r="I11" s="495">
        <f>SUMIF(Hoja2!$E$4:$E$176,Hoja3!$C11,Hoja2!$K$4:$K$176)</f>
        <v>0</v>
      </c>
    </row>
    <row r="12" spans="3:9" x14ac:dyDescent="0.2">
      <c r="C12" s="540" t="s">
        <v>314</v>
      </c>
      <c r="D12" s="495" t="e">
        <f>SUMIF(Hoja2!$E$4:$E$176,Hoja3!$C12,Hoja2!$F$4:$F$176)</f>
        <v>#REF!</v>
      </c>
      <c r="E12" s="495" t="e">
        <f>SUMIF(Hoja2!$E$4:$E$176,Hoja3!$C12,Hoja2!$H$4:$H$176)</f>
        <v>#REF!</v>
      </c>
      <c r="F12" s="495" t="e">
        <f>SUMIF(Hoja2!$E$4:$E$176,Hoja3!$C12,Hoja2!$G$4:$G$176)</f>
        <v>#REF!</v>
      </c>
      <c r="G12" s="495" t="e">
        <f>SUMIF(Hoja2!$E$4:$E$176,Hoja3!$C12,Hoja2!$I$4:$I$176)</f>
        <v>#REF!</v>
      </c>
      <c r="H12" s="495">
        <f>SUMIF(Hoja2!$E$4:$E$176,Hoja3!$C12,Hoja2!$J$4:$J$176)</f>
        <v>0</v>
      </c>
      <c r="I12" s="495">
        <f>SUMIF(Hoja2!$E$4:$E$176,Hoja3!$C12,Hoja2!$K$4:$K$176)</f>
        <v>0</v>
      </c>
    </row>
    <row r="13" spans="3:9" x14ac:dyDescent="0.2">
      <c r="C13" s="540" t="s">
        <v>316</v>
      </c>
      <c r="D13" s="495" t="e">
        <f>SUMIF(Hoja2!$E$4:$E$176,Hoja3!$C13,Hoja2!$F$4:$F$176)</f>
        <v>#REF!</v>
      </c>
      <c r="E13" s="495" t="e">
        <f>SUMIF(Hoja2!$E$4:$E$176,Hoja3!$C13,Hoja2!$H$4:$H$176)</f>
        <v>#REF!</v>
      </c>
      <c r="F13" s="495" t="e">
        <f>SUMIF(Hoja2!$E$4:$E$176,Hoja3!$C13,Hoja2!$G$4:$G$176)</f>
        <v>#REF!</v>
      </c>
      <c r="G13" s="495" t="e">
        <f>SUMIF(Hoja2!$E$4:$E$176,Hoja3!$C13,Hoja2!$I$4:$I$176)</f>
        <v>#REF!</v>
      </c>
      <c r="H13" s="495" t="e">
        <f>SUMIF(Hoja2!$E$4:$E$176,Hoja3!$C13,Hoja2!$J$4:$J$176)</f>
        <v>#REF!</v>
      </c>
      <c r="I13" s="495">
        <f>SUMIF(Hoja2!$E$4:$E$176,Hoja3!$C13,Hoja2!$K$4:$K$176)</f>
        <v>0</v>
      </c>
    </row>
    <row r="14" spans="3:9" x14ac:dyDescent="0.2">
      <c r="C14" s="540" t="s">
        <v>199</v>
      </c>
      <c r="D14" s="495" t="e">
        <f>SUMIF(Hoja2!$E$4:$E$176,Hoja3!$C14,Hoja2!$F$4:$F$176)</f>
        <v>#REF!</v>
      </c>
      <c r="E14" s="495" t="e">
        <f>SUMIF(Hoja2!$E$4:$E$176,Hoja3!$C14,Hoja2!$H$4:$H$176)</f>
        <v>#REF!</v>
      </c>
      <c r="F14" s="495" t="e">
        <f>SUMIF(Hoja2!$E$4:$E$176,Hoja3!$C14,Hoja2!$G$4:$G$176)</f>
        <v>#REF!</v>
      </c>
      <c r="G14" s="495" t="e">
        <f>SUMIF(Hoja2!$E$4:$E$176,Hoja3!$C14,Hoja2!$I$4:$I$176)</f>
        <v>#REF!</v>
      </c>
      <c r="H14" s="495">
        <f>SUMIF(Hoja2!$E$4:$E$176,Hoja3!$C14,Hoja2!$J$4:$J$176)</f>
        <v>0</v>
      </c>
      <c r="I14" s="495">
        <f>SUMIF(Hoja2!$E$4:$E$176,Hoja3!$C14,Hoja2!$K$4:$K$176)</f>
        <v>0</v>
      </c>
    </row>
    <row r="15" spans="3:9" x14ac:dyDescent="0.2">
      <c r="C15" s="540" t="s">
        <v>95</v>
      </c>
      <c r="D15" s="495" t="e">
        <f>SUMIF(Hoja2!$E$4:$E$176,Hoja3!$C15,Hoja2!$F$4:$F$176)</f>
        <v>#REF!</v>
      </c>
      <c r="E15" s="495" t="e">
        <f>SUMIF(Hoja2!$E$4:$E$176,Hoja3!$C15,Hoja2!$H$4:$H$176)</f>
        <v>#REF!</v>
      </c>
      <c r="F15" s="495" t="e">
        <f>SUMIF(Hoja2!$E$4:$E$176,Hoja3!$C15,Hoja2!$G$4:$G$176)</f>
        <v>#REF!</v>
      </c>
      <c r="G15" s="495" t="e">
        <f>SUMIF(Hoja2!$E$4:$E$176,Hoja3!$C15,Hoja2!$I$4:$I$176)</f>
        <v>#REF!</v>
      </c>
      <c r="H15" s="495">
        <f>SUMIF(Hoja2!$E$4:$E$176,Hoja3!$C15,Hoja2!$J$4:$J$176)</f>
        <v>0</v>
      </c>
      <c r="I15" s="495" t="e">
        <f>SUMIF(Hoja2!$E$4:$E$176,Hoja3!$C15,Hoja2!$K$4:$K$176)</f>
        <v>#REF!</v>
      </c>
    </row>
    <row r="16" spans="3:9" x14ac:dyDescent="0.2">
      <c r="C16" s="540" t="s">
        <v>97</v>
      </c>
      <c r="D16" s="495">
        <f>SUMIF(Hoja2!$E$4:$E$176,Hoja3!$C16,Hoja2!$F$4:$F$176)</f>
        <v>0</v>
      </c>
      <c r="E16" s="495">
        <f>SUMIF(Hoja2!$E$4:$E$176,Hoja3!$C16,Hoja2!$H$4:$H$176)</f>
        <v>0</v>
      </c>
      <c r="F16" s="495">
        <f>SUMIF(Hoja2!$E$4:$E$176,Hoja3!$C16,Hoja2!$G$4:$G$176)</f>
        <v>0</v>
      </c>
      <c r="G16" s="495">
        <f>SUMIF(Hoja2!$E$4:$E$176,Hoja3!$C16,Hoja2!$I$4:$I$176)</f>
        <v>0</v>
      </c>
      <c r="H16" s="495" t="e">
        <f>SUMIF(Hoja2!$E$4:$E$176,Hoja3!$C16,Hoja2!$J$4:$J$176)</f>
        <v>#REF!</v>
      </c>
      <c r="I16" s="495">
        <f>SUMIF(Hoja2!$E$4:$E$176,Hoja3!$C16,Hoja2!$K$4:$K$176)</f>
        <v>0</v>
      </c>
    </row>
    <row r="17" spans="3:10" x14ac:dyDescent="0.2">
      <c r="C17" s="540" t="s">
        <v>201</v>
      </c>
      <c r="D17" s="495">
        <f>SUMIF(Hoja2!$E$4:$E$176,Hoja3!$C17,Hoja2!$F$4:$F$176)</f>
        <v>0</v>
      </c>
      <c r="E17" s="495">
        <f>SUMIF(Hoja2!$E$4:$E$176,Hoja3!$C17,Hoja2!$H$4:$H$176)</f>
        <v>0</v>
      </c>
      <c r="F17" s="495">
        <f>SUMIF(Hoja2!$E$4:$E$176,Hoja3!$C17,Hoja2!$G$4:$G$176)</f>
        <v>0</v>
      </c>
      <c r="G17" s="495">
        <f>SUMIF(Hoja2!$E$4:$E$176,Hoja3!$C17,Hoja2!$I$4:$I$176)</f>
        <v>0</v>
      </c>
      <c r="H17" s="495" t="e">
        <f>SUMIF(Hoja2!$E$4:$E$176,Hoja3!$C17,Hoja2!$J$4:$J$176)</f>
        <v>#REF!</v>
      </c>
      <c r="I17" s="495">
        <f>SUMIF(Hoja2!$E$4:$E$176,Hoja3!$C17,Hoja2!$K$4:$K$176)</f>
        <v>0</v>
      </c>
    </row>
    <row r="18" spans="3:10" x14ac:dyDescent="0.2">
      <c r="C18" s="540" t="s">
        <v>307</v>
      </c>
      <c r="D18" s="495">
        <f>SUMIF(Hoja2!$E$4:$E$176,Hoja3!$C18,Hoja2!$F$4:$F$176)</f>
        <v>0</v>
      </c>
      <c r="E18" s="495">
        <f>SUMIF(Hoja2!$E$4:$E$176,Hoja3!$C18,Hoja2!$H$4:$H$176)</f>
        <v>0</v>
      </c>
      <c r="F18" s="495">
        <f>SUMIF(Hoja2!$E$4:$E$176,Hoja3!$C18,Hoja2!$G$4:$G$176)</f>
        <v>0</v>
      </c>
      <c r="G18" s="495">
        <f>SUMIF(Hoja2!$E$4:$E$176,Hoja3!$C18,Hoja2!$I$4:$I$176)</f>
        <v>0</v>
      </c>
      <c r="H18" s="495" t="e">
        <f>SUMIF(Hoja2!$E$4:$E$176,Hoja3!$C18,Hoja2!$J$4:$J$176)</f>
        <v>#REF!</v>
      </c>
      <c r="I18" s="495">
        <f>SUMIF(Hoja2!$E$4:$E$176,Hoja3!$C18,Hoja2!$K$4:$K$176)</f>
        <v>0</v>
      </c>
    </row>
    <row r="19" spans="3:10" x14ac:dyDescent="0.2">
      <c r="C19" s="562" t="s">
        <v>338</v>
      </c>
      <c r="D19" s="495" t="e">
        <f>SUMIF(Hoja2!$E$4:$E$176,Hoja3!$C19,Hoja2!$F$4:$F$176)</f>
        <v>#REF!</v>
      </c>
      <c r="E19" s="495" t="e">
        <f>SUMIF(Hoja2!$E$4:$E$176,Hoja3!$C19,Hoja2!$H$4:$H$176)</f>
        <v>#REF!</v>
      </c>
      <c r="F19" s="495" t="e">
        <f>SUMIF(Hoja2!$E$4:$E$176,Hoja3!$C19,Hoja2!$G$4:$G$176)</f>
        <v>#REF!</v>
      </c>
      <c r="G19" s="495" t="e">
        <f>SUMIF(Hoja2!$E$4:$E$176,Hoja3!$C19,Hoja2!$I$4:$I$176)</f>
        <v>#REF!</v>
      </c>
      <c r="H19" s="495">
        <f>SUMIF(Hoja2!$E$4:$E$176,Hoja3!$C19,Hoja2!$J$4:$J$176)</f>
        <v>0</v>
      </c>
      <c r="I19" s="495">
        <f>SUMIF(Hoja2!$E$4:$E$176,Hoja3!$C19,Hoja2!$K$4:$K$176)</f>
        <v>0</v>
      </c>
    </row>
    <row r="20" spans="3:10" x14ac:dyDescent="0.2">
      <c r="C20" s="540" t="s">
        <v>344</v>
      </c>
      <c r="D20" s="495" t="e">
        <f>SUMIF(Hoja2!$E$4:$E$176,Hoja3!$C20,Hoja2!$F$4:$F$176)</f>
        <v>#REF!</v>
      </c>
      <c r="E20" s="495" t="e">
        <f>SUMIF(Hoja2!$E$4:$E$176,Hoja3!$C20,Hoja2!$H$4:$H$176)</f>
        <v>#REF!</v>
      </c>
      <c r="F20" s="495" t="e">
        <f>SUMIF(Hoja2!$E$4:$E$176,Hoja3!$C20,Hoja2!$G$4:$G$176)</f>
        <v>#REF!</v>
      </c>
      <c r="G20" s="495" t="e">
        <f>SUMIF(Hoja2!$E$4:$E$176,Hoja3!$C20,Hoja2!$I$4:$I$176)</f>
        <v>#REF!</v>
      </c>
      <c r="H20" s="495">
        <f>SUMIF(Hoja2!$E$4:$E$176,Hoja3!$C20,Hoja2!$J$4:$J$176)</f>
        <v>0</v>
      </c>
      <c r="I20" s="495">
        <f>SUMIF(Hoja2!$E$4:$E$176,Hoja3!$C20,Hoja2!$K$4:$K$176)</f>
        <v>0</v>
      </c>
    </row>
    <row r="21" spans="3:10" x14ac:dyDescent="0.2">
      <c r="C21" s="540" t="s">
        <v>194</v>
      </c>
      <c r="D21" s="495" t="e">
        <f>SUMIF(Hoja2!$E$4:$E$176,Hoja3!$C21,Hoja2!$F$4:$F$176)</f>
        <v>#REF!</v>
      </c>
      <c r="E21" s="495" t="e">
        <f>SUMIF(Hoja2!$E$4:$E$176,Hoja3!$C21,Hoja2!$H$4:$H$176)</f>
        <v>#REF!</v>
      </c>
      <c r="F21" s="495" t="e">
        <f>SUMIF(Hoja2!$E$4:$E$176,Hoja3!$C21,Hoja2!$G$4:$G$176)</f>
        <v>#REF!</v>
      </c>
      <c r="G21" s="495" t="e">
        <f>SUMIF(Hoja2!$E$4:$E$176,Hoja3!$C21,Hoja2!$I$4:$I$176)</f>
        <v>#REF!</v>
      </c>
      <c r="H21" s="495">
        <f>SUMIF(Hoja2!$E$4:$E$176,Hoja3!$C21,Hoja2!$J$4:$J$176)</f>
        <v>0</v>
      </c>
      <c r="I21" s="495">
        <f>SUMIF(Hoja2!$E$4:$E$176,Hoja3!$C21,Hoja2!$K$4:$K$176)</f>
        <v>0</v>
      </c>
    </row>
    <row r="22" spans="3:10" x14ac:dyDescent="0.2">
      <c r="C22" s="540" t="s">
        <v>349</v>
      </c>
      <c r="D22" s="495" t="e">
        <f>SUMIF(Hoja2!$E$4:$E$176,Hoja3!$C22,Hoja2!$F$4:$F$176)</f>
        <v>#REF!</v>
      </c>
      <c r="E22" s="495" t="e">
        <f>SUMIF(Hoja2!$E$4:$E$176,Hoja3!$C22,Hoja2!$H$4:$H$176)</f>
        <v>#REF!</v>
      </c>
      <c r="F22" s="495" t="e">
        <f>SUMIF(Hoja2!$E$4:$E$176,Hoja3!$C22,Hoja2!$G$4:$G$176)</f>
        <v>#REF!</v>
      </c>
      <c r="G22" s="495" t="e">
        <f>SUMIF(Hoja2!$E$4:$E$176,Hoja3!$C22,Hoja2!$I$4:$I$176)</f>
        <v>#REF!</v>
      </c>
      <c r="H22" s="495">
        <f>SUMIF(Hoja2!$E$4:$E$176,Hoja3!$C22,Hoja2!$J$4:$J$176)</f>
        <v>0</v>
      </c>
      <c r="I22" s="495">
        <f>SUMIF(Hoja2!$E$4:$E$176,Hoja3!$C22,Hoja2!$K$4:$K$176)</f>
        <v>0</v>
      </c>
    </row>
    <row r="23" spans="3:10" x14ac:dyDescent="0.2">
      <c r="C23" s="540" t="s">
        <v>368</v>
      </c>
      <c r="D23" s="495">
        <f>SUMIF(Hoja2!$E$4:$E$176,Hoja3!$C23,Hoja2!$F$4:$F$176)</f>
        <v>0</v>
      </c>
      <c r="E23" s="495">
        <f>SUMIF(Hoja2!$E$4:$E$176,Hoja3!$C23,Hoja2!$H$4:$H$176)</f>
        <v>0</v>
      </c>
      <c r="F23" s="495">
        <f>SUMIF(Hoja2!$E$4:$E$176,Hoja3!$C23,Hoja2!$G$4:$G$176)</f>
        <v>0</v>
      </c>
      <c r="G23" s="495">
        <f>SUMIF(Hoja2!$E$4:$E$176,Hoja3!$C23,Hoja2!$I$4:$I$176)</f>
        <v>0</v>
      </c>
      <c r="H23" s="495" t="e">
        <f>SUMIF(Hoja2!$E$4:$E$176,Hoja3!$C23,Hoja2!$J$4:$J$176)</f>
        <v>#REF!</v>
      </c>
      <c r="I23" s="495">
        <f>SUMIF(Hoja2!$E$4:$E$176,Hoja3!$C23,Hoja2!$K$4:$K$176)</f>
        <v>0</v>
      </c>
    </row>
    <row r="24" spans="3:10" x14ac:dyDescent="0.2">
      <c r="C24" s="540" t="s">
        <v>163</v>
      </c>
      <c r="D24" s="495" t="e">
        <f>SUMIF(Hoja2!$E$4:$E$176,Hoja3!$C24,Hoja2!$F$4:$F$176)</f>
        <v>#REF!</v>
      </c>
      <c r="E24" s="495" t="e">
        <f>SUMIF(Hoja2!$E$4:$E$176,Hoja3!$C24,Hoja2!$H$4:$H$176)</f>
        <v>#REF!</v>
      </c>
      <c r="F24" s="495" t="e">
        <f>SUMIF(Hoja2!$E$4:$E$176,Hoja3!$C24,Hoja2!$G$4:$G$176)</f>
        <v>#REF!</v>
      </c>
      <c r="G24" s="495" t="e">
        <f>SUMIF(Hoja2!$E$4:$E$176,Hoja3!$C24,Hoja2!$I$4:$I$176)</f>
        <v>#REF!</v>
      </c>
      <c r="H24" s="495">
        <f>SUMIF(Hoja2!$E$4:$E$176,Hoja3!$C24,Hoja2!$J$4:$J$176)</f>
        <v>0</v>
      </c>
      <c r="I24" s="495" t="e">
        <f>SUMIF(Hoja2!$E$4:$E$176,Hoja3!$C24,Hoja2!$K$4:$K$176)</f>
        <v>#REF!</v>
      </c>
    </row>
    <row r="25" spans="3:10" x14ac:dyDescent="0.2">
      <c r="C25" s="540" t="s">
        <v>83</v>
      </c>
      <c r="D25" s="495" t="e">
        <f>SUMIF(Hoja2!$E$4:$E$176,Hoja3!$C25,Hoja2!$F$4:$F$176)</f>
        <v>#REF!</v>
      </c>
      <c r="E25" s="495" t="e">
        <f>SUMIF(Hoja2!$E$4:$E$176,Hoja3!$C25,Hoja2!$H$4:$H$176)</f>
        <v>#REF!</v>
      </c>
      <c r="F25" s="495" t="e">
        <f>SUMIF(Hoja2!$E$4:$E$176,Hoja3!$C25,Hoja2!$G$4:$G$176)</f>
        <v>#REF!</v>
      </c>
      <c r="G25" s="495" t="e">
        <f>SUMIF(Hoja2!$E$4:$E$176,Hoja3!$C25,Hoja2!$I$4:$I$176)</f>
        <v>#REF!</v>
      </c>
      <c r="H25" s="495">
        <f>SUMIF(Hoja2!$E$4:$E$176,Hoja3!$C25,Hoja2!$J$4:$J$176)</f>
        <v>0</v>
      </c>
      <c r="I25" s="495">
        <f>SUMIF(Hoja2!$E$4:$E$176,Hoja3!$C25,Hoja2!$K$4:$K$176)</f>
        <v>0</v>
      </c>
    </row>
    <row r="26" spans="3:10" x14ac:dyDescent="0.2">
      <c r="C26" s="539" t="s">
        <v>405</v>
      </c>
      <c r="D26" s="495" t="e">
        <f>SUMIF(Hoja2!$E$4:$E$176,Hoja3!$C26,Hoja2!$F$4:$F$176)</f>
        <v>#REF!</v>
      </c>
      <c r="E26" s="495" t="e">
        <f>SUMIF(Hoja2!$E$4:$E$176,Hoja3!$C26,Hoja2!$H$4:$H$176)</f>
        <v>#REF!</v>
      </c>
      <c r="F26" s="495" t="e">
        <f>SUMIF(Hoja2!$E$4:$E$176,Hoja3!$C26,Hoja2!$G$4:$G$176)</f>
        <v>#REF!</v>
      </c>
      <c r="G26" s="495" t="e">
        <f>SUMIF(Hoja2!$E$4:$E$176,Hoja3!$C26,Hoja2!$I$4:$I$176)</f>
        <v>#REF!</v>
      </c>
      <c r="H26" s="495">
        <f>SUMIF(Hoja2!$E$4:$E$176,Hoja3!$C26,Hoja2!$J$4:$J$176)</f>
        <v>0</v>
      </c>
      <c r="I26" s="495" t="e">
        <f>SUMIF(Hoja2!$E$4:$E$176,Hoja3!$C26,Hoja2!$K$4:$K$176)</f>
        <v>#REF!</v>
      </c>
    </row>
    <row r="27" spans="3:10" x14ac:dyDescent="0.2">
      <c r="C27" s="540" t="s">
        <v>92</v>
      </c>
      <c r="D27" s="495" t="e">
        <f>SUMIF(Hoja2!$E$4:$E$176,Hoja3!$C27,Hoja2!$F$4:$F$176)</f>
        <v>#REF!</v>
      </c>
      <c r="E27" s="495" t="e">
        <f>SUMIF(Hoja2!$E$4:$E$176,Hoja3!$C27,Hoja2!$H$4:$H$176)</f>
        <v>#REF!</v>
      </c>
      <c r="F27" s="495" t="e">
        <f>SUMIF(Hoja2!$E$4:$E$176,Hoja3!$C27,Hoja2!$G$4:$G$176)</f>
        <v>#REF!</v>
      </c>
      <c r="G27" s="495" t="e">
        <f>SUMIF(Hoja2!$E$4:$E$176,Hoja3!$C27,Hoja2!$I$4:$I$176)</f>
        <v>#REF!</v>
      </c>
      <c r="H27" s="495" t="e">
        <f>SUMIF(Hoja2!$E$4:$E$176,Hoja3!$C27,Hoja2!$J$4:$J$176)</f>
        <v>#REF!</v>
      </c>
      <c r="I27" s="495" t="e">
        <f>SUMIF(Hoja2!$E$4:$E$176,Hoja3!$C27,Hoja2!$K$4:$K$176)</f>
        <v>#REF!</v>
      </c>
    </row>
    <row r="28" spans="3:10" x14ac:dyDescent="0.2">
      <c r="C28" s="540" t="s">
        <v>291</v>
      </c>
      <c r="D28" s="495">
        <f>SUMIF(Hoja2!$E$4:$E$176,Hoja3!$C28,Hoja2!$F$4:$F$176)</f>
        <v>0</v>
      </c>
      <c r="E28" s="495">
        <f>SUMIF(Hoja2!$E$4:$E$176,Hoja3!$C28,Hoja2!$H$4:$H$176)</f>
        <v>0</v>
      </c>
      <c r="F28" s="495">
        <f>SUMIF(Hoja2!$E$4:$E$176,Hoja3!$C28,Hoja2!$G$4:$G$176)</f>
        <v>0</v>
      </c>
      <c r="G28" s="495">
        <f>SUMIF(Hoja2!$E$4:$E$176,Hoja3!$C28,Hoja2!$I$4:$I$176)</f>
        <v>0</v>
      </c>
      <c r="H28" s="495" t="e">
        <f>SUMIF(Hoja2!$E$4:$E$176,Hoja3!$C28,Hoja2!$J$4:$J$176)</f>
        <v>#REF!</v>
      </c>
      <c r="I28" s="495">
        <f>SUMIF(Hoja2!$E$4:$E$176,Hoja3!$C28,Hoja2!$K$4:$K$176)</f>
        <v>0</v>
      </c>
    </row>
    <row r="29" spans="3:10" x14ac:dyDescent="0.2">
      <c r="C29" s="540" t="s">
        <v>319</v>
      </c>
      <c r="D29" s="495" t="e">
        <f>SUMIF(Hoja2!$E$4:$E$176,Hoja3!$C29,Hoja2!$F$4:$F$176)</f>
        <v>#REF!</v>
      </c>
      <c r="E29" s="495" t="e">
        <f>SUMIF(Hoja2!$E$4:$E$176,Hoja3!$C29,Hoja2!$H$4:$H$176)</f>
        <v>#REF!</v>
      </c>
      <c r="F29" s="495" t="e">
        <f>SUMIF(Hoja2!$E$4:$E$176,Hoja3!$C29,Hoja2!$G$4:$G$176)</f>
        <v>#REF!</v>
      </c>
      <c r="G29" s="495" t="e">
        <f>SUMIF(Hoja2!$E$4:$E$176,Hoja3!$C29,Hoja2!$I$4:$I$176)</f>
        <v>#REF!</v>
      </c>
      <c r="H29" s="495">
        <f>SUMIF(Hoja2!$E$4:$E$176,Hoja3!$C29,Hoja2!$J$4:$J$176)</f>
        <v>0</v>
      </c>
      <c r="I29" s="495">
        <f>SUMIF(Hoja2!$E$4:$E$176,Hoja3!$C29,Hoja2!$K$4:$K$176)</f>
        <v>0</v>
      </c>
    </row>
    <row r="30" spans="3:10" s="498" customFormat="1" x14ac:dyDescent="0.2">
      <c r="C30" s="540" t="s">
        <v>119</v>
      </c>
      <c r="D30" s="495" t="e">
        <f>SUMIF(Hoja2!$E$4:$E$176,Hoja3!$C30,Hoja2!$F$4:$F$176)</f>
        <v>#REF!</v>
      </c>
      <c r="E30" s="495" t="e">
        <f>SUMIF(Hoja2!$E$4:$E$176,Hoja3!$C30,Hoja2!$H$4:$H$176)</f>
        <v>#REF!</v>
      </c>
      <c r="F30" s="495" t="e">
        <f>SUMIF(Hoja2!$E$4:$E$176,Hoja3!$C30,Hoja2!$G$4:$G$176)</f>
        <v>#REF!</v>
      </c>
      <c r="G30" s="495" t="e">
        <f>SUMIF(Hoja2!$E$4:$E$176,Hoja3!$C30,Hoja2!$I$4:$I$176)</f>
        <v>#REF!</v>
      </c>
      <c r="H30" s="495">
        <f>SUMIF(Hoja2!$E$4:$E$176,Hoja3!$C30,Hoja2!$J$4:$J$176)</f>
        <v>0</v>
      </c>
      <c r="I30" s="495" t="e">
        <f>SUMIF(Hoja2!$E$4:$E$176,Hoja3!$C30,Hoja2!$K$4:$K$176)</f>
        <v>#REF!</v>
      </c>
      <c r="J30"/>
    </row>
    <row r="31" spans="3:10" x14ac:dyDescent="0.2">
      <c r="C31" s="540" t="s">
        <v>109</v>
      </c>
      <c r="D31" s="495" t="e">
        <f>SUMIF(Hoja2!$E$4:$E$176,Hoja3!$C31,Hoja2!$F$4:$F$176)</f>
        <v>#REF!</v>
      </c>
      <c r="E31" s="495" t="e">
        <f>SUMIF(Hoja2!$E$4:$E$176,Hoja3!$C31,Hoja2!$H$4:$H$176)</f>
        <v>#REF!</v>
      </c>
      <c r="F31" s="495" t="e">
        <f>SUMIF(Hoja2!$E$4:$E$176,Hoja3!$C31,Hoja2!$G$4:$G$176)</f>
        <v>#REF!</v>
      </c>
      <c r="G31" s="495" t="e">
        <f>SUMIF(Hoja2!$E$4:$E$176,Hoja3!$C31,Hoja2!$I$4:$I$176)</f>
        <v>#REF!</v>
      </c>
      <c r="H31" s="495">
        <f>SUMIF(Hoja2!$E$4:$E$176,Hoja3!$C31,Hoja2!$J$4:$J$176)</f>
        <v>0</v>
      </c>
      <c r="I31" s="495">
        <f>SUMIF(Hoja2!$E$4:$E$176,Hoja3!$C31,Hoja2!$K$4:$K$176)</f>
        <v>0</v>
      </c>
    </row>
    <row r="32" spans="3:10" x14ac:dyDescent="0.2">
      <c r="C32" s="533" t="s">
        <v>289</v>
      </c>
      <c r="D32" s="495" t="e">
        <f>SUMIF(Hoja2!$E$4:$E$176,Hoja3!$C32,Hoja2!$F$4:$F$176)</f>
        <v>#REF!</v>
      </c>
      <c r="E32" s="495" t="e">
        <f>SUMIF(Hoja2!$E$4:$E$176,Hoja3!$C32,Hoja2!$H$4:$H$176)</f>
        <v>#REF!</v>
      </c>
      <c r="F32" s="495" t="e">
        <f>SUMIF(Hoja2!$E$4:$E$176,Hoja3!$C32,Hoja2!$G$4:$G$176)</f>
        <v>#REF!</v>
      </c>
      <c r="G32" s="495" t="e">
        <f>SUMIF(Hoja2!$E$4:$E$176,Hoja3!$C32,Hoja2!$I$4:$I$176)</f>
        <v>#REF!</v>
      </c>
      <c r="H32" s="495">
        <f>SUMIF(Hoja2!$E$4:$E$176,Hoja3!$C32,Hoja2!$J$4:$J$176)</f>
        <v>0</v>
      </c>
      <c r="I32" s="495">
        <f>SUMIF(Hoja2!$E$4:$E$176,Hoja3!$C32,Hoja2!$K$4:$K$176)</f>
        <v>0</v>
      </c>
    </row>
    <row r="33" spans="3:9" x14ac:dyDescent="0.2">
      <c r="C33" s="403" t="s">
        <v>391</v>
      </c>
      <c r="D33" s="495" t="e">
        <f>SUMIF(Hoja2!$E$4:$E$176,Hoja3!$C33,Hoja2!$F$4:$F$176)</f>
        <v>#REF!</v>
      </c>
      <c r="E33" s="495" t="e">
        <f>SUMIF(Hoja2!$E$4:$E$176,Hoja3!$C33,Hoja2!$H$4:$H$176)</f>
        <v>#REF!</v>
      </c>
      <c r="F33" s="495" t="e">
        <f>SUMIF(Hoja2!$E$4:$E$176,Hoja3!$C33,Hoja2!$G$4:$G$176)</f>
        <v>#REF!</v>
      </c>
      <c r="G33" s="495" t="e">
        <f>SUMIF(Hoja2!$E$4:$E$176,Hoja3!$C33,Hoja2!$I$4:$I$176)</f>
        <v>#REF!</v>
      </c>
      <c r="H33" s="495">
        <f>SUMIF(Hoja2!$E$4:$E$176,Hoja3!$C33,Hoja2!$J$4:$J$176)</f>
        <v>0</v>
      </c>
      <c r="I33" s="495">
        <f>SUMIF(Hoja2!$E$4:$E$176,Hoja3!$C33,Hoja2!$K$4:$K$176)</f>
        <v>0</v>
      </c>
    </row>
    <row r="34" spans="3:9" x14ac:dyDescent="0.2">
      <c r="C34" s="540" t="s">
        <v>255</v>
      </c>
      <c r="D34" s="495">
        <f>SUMIF(Hoja2!$E$4:$E$176,Hoja3!$C34,Hoja2!$F$4:$F$176)</f>
        <v>0</v>
      </c>
      <c r="E34" s="495">
        <f>SUMIF(Hoja2!$E$4:$E$176,Hoja3!$C34,Hoja2!$H$4:$H$176)</f>
        <v>0</v>
      </c>
      <c r="F34" s="495">
        <f>SUMIF(Hoja2!$E$4:$E$176,Hoja3!$C34,Hoja2!$G$4:$G$176)</f>
        <v>0</v>
      </c>
      <c r="G34" s="495">
        <f>SUMIF(Hoja2!$E$4:$E$176,Hoja3!$C34,Hoja2!$I$4:$I$176)</f>
        <v>0</v>
      </c>
      <c r="H34" s="495">
        <f>SUMIF(Hoja2!$E$4:$E$176,Hoja3!$C34,Hoja2!$J$4:$J$176)</f>
        <v>0</v>
      </c>
      <c r="I34" s="495" t="e">
        <f>SUMIF(Hoja2!$E$4:$E$176,Hoja3!$C34,Hoja2!$K$4:$K$176)</f>
        <v>#REF!</v>
      </c>
    </row>
    <row r="35" spans="3:9" x14ac:dyDescent="0.2">
      <c r="C35" s="540" t="s">
        <v>115</v>
      </c>
      <c r="D35" s="495" t="e">
        <f>SUMIF(Hoja2!$E$4:$E$176,Hoja3!$C35,Hoja2!$F$4:$F$176)</f>
        <v>#REF!</v>
      </c>
      <c r="E35" s="495" t="e">
        <f>SUMIF(Hoja2!$E$4:$E$176,Hoja3!$C35,Hoja2!$H$4:$H$176)</f>
        <v>#REF!</v>
      </c>
      <c r="F35" s="495" t="e">
        <f>SUMIF(Hoja2!$E$4:$E$176,Hoja3!$C35,Hoja2!$G$4:$G$176)</f>
        <v>#REF!</v>
      </c>
      <c r="G35" s="495" t="e">
        <f>SUMIF(Hoja2!$E$4:$E$176,Hoja3!$C35,Hoja2!$I$4:$I$176)</f>
        <v>#REF!</v>
      </c>
      <c r="H35" s="495">
        <f>SUMIF(Hoja2!$E$4:$E$176,Hoja3!$C35,Hoja2!$J$4:$J$176)</f>
        <v>0</v>
      </c>
      <c r="I35" s="495">
        <f>SUMIF(Hoja2!$E$4:$E$176,Hoja3!$C35,Hoja2!$K$4:$K$176)</f>
        <v>0</v>
      </c>
    </row>
    <row r="36" spans="3:9" x14ac:dyDescent="0.2">
      <c r="C36" s="540" t="s">
        <v>327</v>
      </c>
      <c r="D36" s="495" t="e">
        <f>SUMIF(Hoja2!$E$4:$E$176,Hoja3!$C36,Hoja2!$F$4:$F$176)</f>
        <v>#REF!</v>
      </c>
      <c r="E36" s="495" t="e">
        <f>SUMIF(Hoja2!$E$4:$E$176,Hoja3!$C36,Hoja2!$H$4:$H$176)</f>
        <v>#REF!</v>
      </c>
      <c r="F36" s="495" t="e">
        <f>SUMIF(Hoja2!$E$4:$E$176,Hoja3!$C36,Hoja2!$G$4:$G$176)</f>
        <v>#REF!</v>
      </c>
      <c r="G36" s="495" t="e">
        <f>SUMIF(Hoja2!$E$4:$E$176,Hoja3!$C36,Hoja2!$I$4:$I$176)</f>
        <v>#REF!</v>
      </c>
      <c r="H36" s="495">
        <f>SUMIF(Hoja2!$E$4:$E$176,Hoja3!$C36,Hoja2!$J$4:$J$176)</f>
        <v>0</v>
      </c>
      <c r="I36" s="495">
        <f>SUMIF(Hoja2!$E$4:$E$176,Hoja3!$C36,Hoja2!$K$4:$K$176)</f>
        <v>0</v>
      </c>
    </row>
    <row r="37" spans="3:9" x14ac:dyDescent="0.2">
      <c r="C37" s="540" t="s">
        <v>78</v>
      </c>
      <c r="D37" s="495" t="e">
        <f>SUMIF(Hoja2!$E$4:$E$176,Hoja3!$C37,Hoja2!$F$4:$F$176)</f>
        <v>#REF!</v>
      </c>
      <c r="E37" s="495" t="e">
        <f>SUMIF(Hoja2!$E$4:$E$176,Hoja3!$C37,Hoja2!$H$4:$H$176)</f>
        <v>#REF!</v>
      </c>
      <c r="F37" s="495" t="e">
        <f>SUMIF(Hoja2!$E$4:$E$176,Hoja3!$C37,Hoja2!$G$4:$G$176)</f>
        <v>#REF!</v>
      </c>
      <c r="G37" s="495" t="e">
        <f>SUMIF(Hoja2!$E$4:$E$176,Hoja3!$C37,Hoja2!$I$4:$I$176)</f>
        <v>#REF!</v>
      </c>
      <c r="H37" s="495">
        <f>SUMIF(Hoja2!$E$4:$E$176,Hoja3!$C37,Hoja2!$J$4:$J$176)</f>
        <v>0</v>
      </c>
      <c r="I37" s="495">
        <f>SUMIF(Hoja2!$E$4:$E$176,Hoja3!$C37,Hoja2!$K$4:$K$176)</f>
        <v>0</v>
      </c>
    </row>
    <row r="38" spans="3:9" x14ac:dyDescent="0.2">
      <c r="C38" s="539" t="s">
        <v>91</v>
      </c>
      <c r="D38" s="495" t="e">
        <f>SUMIF(Hoja2!$E$4:$E$176,Hoja3!$C38,Hoja2!$F$4:$F$176)</f>
        <v>#REF!</v>
      </c>
      <c r="E38" s="495" t="e">
        <f>SUMIF(Hoja2!$E$4:$E$176,Hoja3!$C38,Hoja2!$H$4:$H$176)</f>
        <v>#REF!</v>
      </c>
      <c r="F38" s="495" t="e">
        <f>SUMIF(Hoja2!$E$4:$E$176,Hoja3!$C38,Hoja2!$G$4:$G$176)</f>
        <v>#REF!</v>
      </c>
      <c r="G38" s="495" t="e">
        <f>SUMIF(Hoja2!$E$4:$E$176,Hoja3!$C38,Hoja2!$I$4:$I$176)</f>
        <v>#REF!</v>
      </c>
      <c r="H38" s="495">
        <f>SUMIF(Hoja2!$E$4:$E$176,Hoja3!$C38,Hoja2!$J$4:$J$176)</f>
        <v>0</v>
      </c>
      <c r="I38" s="495" t="e">
        <f>SUMIF(Hoja2!$E$4:$E$176,Hoja3!$C38,Hoja2!$K$4:$K$176)</f>
        <v>#REF!</v>
      </c>
    </row>
    <row r="39" spans="3:9" x14ac:dyDescent="0.2">
      <c r="C39" s="540" t="s">
        <v>351</v>
      </c>
      <c r="D39" s="495" t="e">
        <f>SUMIF(Hoja2!$E$4:$E$176,Hoja3!$C39,Hoja2!$F$4:$F$176)</f>
        <v>#REF!</v>
      </c>
      <c r="E39" s="495" t="e">
        <f>SUMIF(Hoja2!$E$4:$E$176,Hoja3!$C39,Hoja2!$H$4:$H$176)</f>
        <v>#REF!</v>
      </c>
      <c r="F39" s="495" t="e">
        <f>SUMIF(Hoja2!$E$4:$E$176,Hoja3!$C39,Hoja2!$G$4:$G$176)</f>
        <v>#REF!</v>
      </c>
      <c r="G39" s="495" t="e">
        <f>SUMIF(Hoja2!$E$4:$E$176,Hoja3!$C39,Hoja2!$I$4:$I$176)</f>
        <v>#REF!</v>
      </c>
      <c r="H39" s="495">
        <f>SUMIF(Hoja2!$E$4:$E$176,Hoja3!$C39,Hoja2!$J$4:$J$176)</f>
        <v>0</v>
      </c>
      <c r="I39" s="495">
        <f>SUMIF(Hoja2!$E$4:$E$176,Hoja3!$C39,Hoja2!$K$4:$K$176)</f>
        <v>6</v>
      </c>
    </row>
    <row r="40" spans="3:9" x14ac:dyDescent="0.2">
      <c r="C40" s="540" t="s">
        <v>341</v>
      </c>
      <c r="D40" s="495" t="e">
        <f>SUMIF(Hoja2!$E$4:$E$176,Hoja3!$C40,Hoja2!$F$4:$F$176)</f>
        <v>#REF!</v>
      </c>
      <c r="E40" s="495" t="e">
        <f>SUMIF(Hoja2!$E$4:$E$176,Hoja3!$C40,Hoja2!$H$4:$H$176)</f>
        <v>#REF!</v>
      </c>
      <c r="F40" s="495" t="e">
        <f>SUMIF(Hoja2!$E$4:$E$176,Hoja3!$C40,Hoja2!$G$4:$G$176)</f>
        <v>#REF!</v>
      </c>
      <c r="G40" s="495" t="e">
        <f>SUMIF(Hoja2!$E$4:$E$176,Hoja3!$C40,Hoja2!$I$4:$I$176)</f>
        <v>#REF!</v>
      </c>
      <c r="H40" s="495">
        <f>SUMIF(Hoja2!$E$4:$E$176,Hoja3!$C40,Hoja2!$J$4:$J$176)</f>
        <v>0</v>
      </c>
      <c r="I40" s="495">
        <f>SUMIF(Hoja2!$E$4:$E$176,Hoja3!$C40,Hoja2!$K$4:$K$176)</f>
        <v>0</v>
      </c>
    </row>
    <row r="41" spans="3:9" x14ac:dyDescent="0.2">
      <c r="C41" s="540" t="s">
        <v>76</v>
      </c>
      <c r="D41" s="495" t="e">
        <f>SUMIF(Hoja2!$E$4:$E$176,Hoja3!$C41,Hoja2!$F$4:$F$176)</f>
        <v>#REF!</v>
      </c>
      <c r="E41" s="495" t="e">
        <f>SUMIF(Hoja2!$E$4:$E$176,Hoja3!$C41,Hoja2!$H$4:$H$176)</f>
        <v>#REF!</v>
      </c>
      <c r="F41" s="495" t="e">
        <f>SUMIF(Hoja2!$E$4:$E$176,Hoja3!$C41,Hoja2!$G$4:$G$176)</f>
        <v>#REF!</v>
      </c>
      <c r="G41" s="495" t="e">
        <f>SUMIF(Hoja2!$E$4:$E$176,Hoja3!$C41,Hoja2!$I$4:$I$176)</f>
        <v>#REF!</v>
      </c>
      <c r="H41" s="495">
        <f>SUMIF(Hoja2!$E$4:$E$176,Hoja3!$C41,Hoja2!$J$4:$J$176)</f>
        <v>0</v>
      </c>
      <c r="I41" s="495">
        <f>SUMIF(Hoja2!$E$4:$E$176,Hoja3!$C41,Hoja2!$K$4:$K$176)</f>
        <v>0</v>
      </c>
    </row>
    <row r="42" spans="3:9" x14ac:dyDescent="0.2">
      <c r="C42" s="540" t="s">
        <v>87</v>
      </c>
      <c r="D42" s="495" t="e">
        <f>SUMIF(Hoja2!$E$4:$E$176,Hoja3!$C42,Hoja2!$F$4:$F$176)</f>
        <v>#REF!</v>
      </c>
      <c r="E42" s="495" t="e">
        <f>SUMIF(Hoja2!$E$4:$E$176,Hoja3!$C42,Hoja2!$H$4:$H$176)</f>
        <v>#REF!</v>
      </c>
      <c r="F42" s="495" t="e">
        <f>SUMIF(Hoja2!$E$4:$E$176,Hoja3!$C42,Hoja2!$G$4:$G$176)</f>
        <v>#REF!</v>
      </c>
      <c r="G42" s="495" t="e">
        <f>SUMIF(Hoja2!$E$4:$E$176,Hoja3!$C42,Hoja2!$I$4:$I$176)</f>
        <v>#REF!</v>
      </c>
      <c r="H42" s="495">
        <f>SUMIF(Hoja2!$E$4:$E$176,Hoja3!$C42,Hoja2!$J$4:$J$176)</f>
        <v>0</v>
      </c>
      <c r="I42" s="495">
        <f>SUMIF(Hoja2!$E$4:$E$176,Hoja3!$C42,Hoja2!$K$4:$K$176)</f>
        <v>0</v>
      </c>
    </row>
    <row r="43" spans="3:9" x14ac:dyDescent="0.2">
      <c r="C43" s="533" t="s">
        <v>133</v>
      </c>
      <c r="D43" s="495" t="e">
        <f>SUMIF(Hoja2!$E$4:$E$176,Hoja3!$C43,Hoja2!$F$4:$F$176)</f>
        <v>#REF!</v>
      </c>
      <c r="E43" s="495" t="e">
        <f>SUMIF(Hoja2!$E$4:$E$176,Hoja3!$C43,Hoja2!$H$4:$H$176)</f>
        <v>#REF!</v>
      </c>
      <c r="F43" s="495" t="e">
        <f>SUMIF(Hoja2!$E$4:$E$176,Hoja3!$C43,Hoja2!$G$4:$G$176)</f>
        <v>#REF!</v>
      </c>
      <c r="G43" s="495" t="e">
        <f>SUMIF(Hoja2!$E$4:$E$176,Hoja3!$C43,Hoja2!$I$4:$I$176)</f>
        <v>#REF!</v>
      </c>
      <c r="H43" s="495">
        <f>SUMIF(Hoja2!$E$4:$E$176,Hoja3!$C43,Hoja2!$J$4:$J$176)</f>
        <v>0</v>
      </c>
      <c r="I43" s="495">
        <f>SUMIF(Hoja2!$E$4:$E$176,Hoja3!$C43,Hoja2!$K$4:$K$176)</f>
        <v>0</v>
      </c>
    </row>
    <row r="44" spans="3:9" x14ac:dyDescent="0.2">
      <c r="C44" s="533" t="s">
        <v>311</v>
      </c>
      <c r="D44" s="495" t="e">
        <f>SUMIF(Hoja2!$E$4:$E$176,Hoja3!$C44,Hoja2!$F$4:$F$176)</f>
        <v>#REF!</v>
      </c>
      <c r="E44" s="495" t="e">
        <f>SUMIF(Hoja2!$E$4:$E$176,Hoja3!$C44,Hoja2!$H$4:$H$176)</f>
        <v>#REF!</v>
      </c>
      <c r="F44" s="495" t="e">
        <f>SUMIF(Hoja2!$E$4:$E$176,Hoja3!$C44,Hoja2!$G$4:$G$176)</f>
        <v>#REF!</v>
      </c>
      <c r="G44" s="495" t="e">
        <f>SUMIF(Hoja2!$E$4:$E$176,Hoja3!$C44,Hoja2!$I$4:$I$176)</f>
        <v>#REF!</v>
      </c>
      <c r="H44" s="495">
        <f>SUMIF(Hoja2!$E$4:$E$176,Hoja3!$C44,Hoja2!$J$4:$J$176)</f>
        <v>0</v>
      </c>
      <c r="I44" s="495">
        <f>SUMIF(Hoja2!$E$4:$E$176,Hoja3!$C44,Hoja2!$K$4:$K$176)</f>
        <v>0</v>
      </c>
    </row>
    <row r="45" spans="3:9" x14ac:dyDescent="0.2">
      <c r="C45" s="533" t="s">
        <v>74</v>
      </c>
      <c r="D45" s="495" t="e">
        <f>SUMIF(Hoja2!$E$4:$E$176,Hoja3!$C45,Hoja2!$F$4:$F$176)</f>
        <v>#REF!</v>
      </c>
      <c r="E45" s="495" t="e">
        <f>SUMIF(Hoja2!$E$4:$E$176,Hoja3!$C45,Hoja2!$H$4:$H$176)</f>
        <v>#REF!</v>
      </c>
      <c r="F45" s="495" t="e">
        <f>SUMIF(Hoja2!$E$4:$E$176,Hoja3!$C45,Hoja2!$G$4:$G$176)</f>
        <v>#REF!</v>
      </c>
      <c r="G45" s="495" t="e">
        <f>SUMIF(Hoja2!$E$4:$E$176,Hoja3!$C45,Hoja2!$I$4:$I$176)</f>
        <v>#REF!</v>
      </c>
      <c r="H45" s="495">
        <f>SUMIF(Hoja2!$E$4:$E$176,Hoja3!$C45,Hoja2!$J$4:$J$176)</f>
        <v>0</v>
      </c>
      <c r="I45" s="495">
        <f>SUMIF(Hoja2!$E$4:$E$176,Hoja3!$C45,Hoja2!$K$4:$K$176)</f>
        <v>0</v>
      </c>
    </row>
    <row r="46" spans="3:9" x14ac:dyDescent="0.2">
      <c r="C46" s="533" t="s">
        <v>333</v>
      </c>
      <c r="D46" s="495" t="e">
        <f>SUMIF(Hoja2!$E$4:$E$176,Hoja3!$C46,Hoja2!$F$4:$F$176)</f>
        <v>#REF!</v>
      </c>
      <c r="E46" s="495" t="e">
        <f>SUMIF(Hoja2!$E$4:$E$176,Hoja3!$C46,Hoja2!$H$4:$H$176)</f>
        <v>#REF!</v>
      </c>
      <c r="F46" s="495" t="e">
        <f>SUMIF(Hoja2!$E$4:$E$176,Hoja3!$C46,Hoja2!$G$4:$G$176)</f>
        <v>#REF!</v>
      </c>
      <c r="G46" s="495" t="e">
        <f>SUMIF(Hoja2!$E$4:$E$176,Hoja3!$C46,Hoja2!$I$4:$I$176)</f>
        <v>#REF!</v>
      </c>
      <c r="H46" s="495">
        <f>SUMIF(Hoja2!$E$4:$E$176,Hoja3!$C46,Hoja2!$J$4:$J$176)</f>
        <v>0</v>
      </c>
      <c r="I46" s="495">
        <f>SUMIF(Hoja2!$E$4:$E$176,Hoja3!$C46,Hoja2!$K$4:$K$176)</f>
        <v>0</v>
      </c>
    </row>
    <row r="47" spans="3:9" x14ac:dyDescent="0.2">
      <c r="C47" s="533" t="s">
        <v>175</v>
      </c>
      <c r="D47" s="495">
        <f>SUMIF(Hoja2!$E$4:$E$176,Hoja3!$C47,Hoja2!$F$4:$F$176)</f>
        <v>0</v>
      </c>
      <c r="E47" s="495">
        <f>SUMIF(Hoja2!$E$4:$E$176,Hoja3!$C47,Hoja2!$H$4:$H$176)</f>
        <v>0</v>
      </c>
      <c r="F47" s="495">
        <f>SUMIF(Hoja2!$E$4:$E$176,Hoja3!$C47,Hoja2!$G$4:$G$176)</f>
        <v>0</v>
      </c>
      <c r="G47" s="495">
        <f>SUMIF(Hoja2!$E$4:$E$176,Hoja3!$C47,Hoja2!$I$4:$I$176)</f>
        <v>0</v>
      </c>
      <c r="H47" s="495" t="e">
        <f>SUMIF(Hoja2!$E$4:$E$176,Hoja3!$C47,Hoja2!$J$4:$J$176)</f>
        <v>#REF!</v>
      </c>
      <c r="I47" s="495">
        <f>SUMIF(Hoja2!$E$4:$E$176,Hoja3!$C47,Hoja2!$K$4:$K$176)</f>
        <v>0</v>
      </c>
    </row>
    <row r="48" spans="3:9" x14ac:dyDescent="0.2">
      <c r="C48" s="533" t="s">
        <v>84</v>
      </c>
      <c r="D48" s="495" t="e">
        <f>SUMIF(Hoja2!$E$4:$E$176,Hoja3!$C48,Hoja2!$F$4:$F$176)</f>
        <v>#REF!</v>
      </c>
      <c r="E48" s="495" t="e">
        <f>SUMIF(Hoja2!$E$4:$E$176,Hoja3!$C48,Hoja2!$H$4:$H$176)</f>
        <v>#REF!</v>
      </c>
      <c r="F48" s="495" t="e">
        <f>SUMIF(Hoja2!$E$4:$E$176,Hoja3!$C48,Hoja2!$G$4:$G$176)</f>
        <v>#REF!</v>
      </c>
      <c r="G48" s="495" t="e">
        <f>SUMIF(Hoja2!$E$4:$E$176,Hoja3!$C48,Hoja2!$I$4:$I$176)</f>
        <v>#REF!</v>
      </c>
      <c r="H48" s="495">
        <f>SUMIF(Hoja2!$E$4:$E$176,Hoja3!$C48,Hoja2!$J$4:$J$176)</f>
        <v>0</v>
      </c>
      <c r="I48" s="495">
        <f>SUMIF(Hoja2!$E$4:$E$176,Hoja3!$C48,Hoja2!$K$4:$K$176)</f>
        <v>0</v>
      </c>
    </row>
    <row r="49" spans="3:10" x14ac:dyDescent="0.2">
      <c r="C49" s="533" t="s">
        <v>306</v>
      </c>
      <c r="D49" s="495" t="e">
        <f>SUMIF(Hoja2!$E$4:$E$176,Hoja3!$C49,Hoja2!$F$4:$F$176)</f>
        <v>#REF!</v>
      </c>
      <c r="E49" s="495" t="e">
        <f>SUMIF(Hoja2!$E$4:$E$176,Hoja3!$C49,Hoja2!$H$4:$H$176)</f>
        <v>#REF!</v>
      </c>
      <c r="F49" s="495" t="e">
        <f>SUMIF(Hoja2!$E$4:$E$176,Hoja3!$C49,Hoja2!$G$4:$G$176)</f>
        <v>#REF!</v>
      </c>
      <c r="G49" s="495" t="e">
        <f>SUMIF(Hoja2!$E$4:$E$176,Hoja3!$C49,Hoja2!$I$4:$I$176)</f>
        <v>#REF!</v>
      </c>
      <c r="H49" s="495">
        <f>SUMIF(Hoja2!$E$4:$E$176,Hoja3!$C49,Hoja2!$J$4:$J$176)</f>
        <v>0</v>
      </c>
      <c r="I49" s="495">
        <f>SUMIF(Hoja2!$E$4:$E$176,Hoja3!$C49,Hoja2!$K$4:$K$176)</f>
        <v>0</v>
      </c>
    </row>
    <row r="50" spans="3:10" x14ac:dyDescent="0.2">
      <c r="C50" s="403" t="s">
        <v>346</v>
      </c>
      <c r="D50" s="495" t="e">
        <f>SUMIF(Hoja2!$E$4:$E$176,Hoja3!$C50,Hoja2!$F$4:$F$176)</f>
        <v>#REF!</v>
      </c>
      <c r="E50" s="495" t="e">
        <f>SUMIF(Hoja2!$E$4:$E$176,Hoja3!$C50,Hoja2!$H$4:$H$176)</f>
        <v>#REF!</v>
      </c>
      <c r="F50" s="495" t="e">
        <f>SUMIF(Hoja2!$E$4:$E$176,Hoja3!$C50,Hoja2!$G$4:$G$176)</f>
        <v>#REF!</v>
      </c>
      <c r="G50" s="495" t="e">
        <f>SUMIF(Hoja2!$E$4:$E$176,Hoja3!$C50,Hoja2!$I$4:$I$176)</f>
        <v>#REF!</v>
      </c>
      <c r="H50" s="495">
        <f>SUMIF(Hoja2!$E$4:$E$176,Hoja3!$C50,Hoja2!$J$4:$J$176)</f>
        <v>0</v>
      </c>
      <c r="I50" s="495">
        <f>SUMIF(Hoja2!$E$4:$E$176,Hoja3!$C50,Hoja2!$K$4:$K$176)</f>
        <v>0</v>
      </c>
    </row>
    <row r="51" spans="3:10" x14ac:dyDescent="0.2">
      <c r="C51" s="403" t="s">
        <v>347</v>
      </c>
      <c r="D51" s="495" t="e">
        <f>SUMIF(Hoja2!$E$4:$E$176,Hoja3!$C51,Hoja2!$F$4:$F$176)</f>
        <v>#REF!</v>
      </c>
      <c r="E51" s="495" t="e">
        <f>SUMIF(Hoja2!$E$4:$E$176,Hoja3!$C51,Hoja2!$H$4:$H$176)</f>
        <v>#REF!</v>
      </c>
      <c r="F51" s="495" t="e">
        <f>SUMIF(Hoja2!$E$4:$E$176,Hoja3!$C51,Hoja2!$G$4:$G$176)</f>
        <v>#REF!</v>
      </c>
      <c r="G51" s="495" t="e">
        <f>SUMIF(Hoja2!$E$4:$E$176,Hoja3!$C51,Hoja2!$I$4:$I$176)</f>
        <v>#REF!</v>
      </c>
      <c r="H51" s="495">
        <f>SUMIF(Hoja2!$E$4:$E$176,Hoja3!$C51,Hoja2!$J$4:$J$176)</f>
        <v>0</v>
      </c>
      <c r="I51" s="495">
        <f>SUMIF(Hoja2!$E$4:$E$176,Hoja3!$C51,Hoja2!$K$4:$K$176)</f>
        <v>0</v>
      </c>
    </row>
    <row r="52" spans="3:10" x14ac:dyDescent="0.2">
      <c r="C52" s="403" t="s">
        <v>373</v>
      </c>
      <c r="D52" s="495" t="e">
        <f>SUMIF(Hoja2!$E$4:$E$176,Hoja3!$C52,Hoja2!$F$4:$F$176)</f>
        <v>#REF!</v>
      </c>
      <c r="E52" s="495" t="e">
        <f>SUMIF(Hoja2!$E$4:$E$176,Hoja3!$C52,Hoja2!$H$4:$H$176)</f>
        <v>#REF!</v>
      </c>
      <c r="F52" s="495" t="e">
        <f>SUMIF(Hoja2!$E$4:$E$176,Hoja3!$C52,Hoja2!$G$4:$G$176)</f>
        <v>#REF!</v>
      </c>
      <c r="G52" s="495" t="e">
        <f>SUMIF(Hoja2!$E$4:$E$176,Hoja3!$C52,Hoja2!$I$4:$I$176)</f>
        <v>#REF!</v>
      </c>
      <c r="H52" s="495">
        <f>SUMIF(Hoja2!$E$4:$E$176,Hoja3!$C52,Hoja2!$J$4:$J$176)</f>
        <v>0</v>
      </c>
      <c r="I52" s="495">
        <f>SUMIF(Hoja2!$E$4:$E$176,Hoja3!$C52,Hoja2!$K$4:$K$176)</f>
        <v>0</v>
      </c>
    </row>
    <row r="53" spans="3:10" x14ac:dyDescent="0.2">
      <c r="C53" s="533" t="s">
        <v>297</v>
      </c>
      <c r="D53" s="495" t="e">
        <f>SUMIF(Hoja2!$E$4:$E$176,Hoja3!$C53,Hoja2!$F$4:$F$176)</f>
        <v>#REF!</v>
      </c>
      <c r="E53" s="495" t="e">
        <f>SUMIF(Hoja2!$E$4:$E$176,Hoja3!$C53,Hoja2!$H$4:$H$176)</f>
        <v>#REF!</v>
      </c>
      <c r="F53" s="495" t="e">
        <f>SUMIF(Hoja2!$E$4:$E$176,Hoja3!$C53,Hoja2!$G$4:$G$176)</f>
        <v>#REF!</v>
      </c>
      <c r="G53" s="495" t="e">
        <f>SUMIF(Hoja2!$E$4:$E$176,Hoja3!$C53,Hoja2!$I$4:$I$176)</f>
        <v>#REF!</v>
      </c>
      <c r="H53" s="495">
        <f>SUMIF(Hoja2!$E$4:$E$176,Hoja3!$C53,Hoja2!$J$4:$J$176)</f>
        <v>0</v>
      </c>
      <c r="I53" s="495">
        <f>SUMIF(Hoja2!$E$4:$E$176,Hoja3!$C53,Hoja2!$K$4:$K$176)</f>
        <v>0</v>
      </c>
    </row>
    <row r="54" spans="3:10" x14ac:dyDescent="0.2">
      <c r="C54" s="533" t="s">
        <v>191</v>
      </c>
      <c r="D54" s="495" t="e">
        <f>SUMIF(Hoja2!$E$4:$E$176,Hoja3!$C54,Hoja2!$F$4:$F$176)</f>
        <v>#REF!</v>
      </c>
      <c r="E54" s="495" t="e">
        <f>SUMIF(Hoja2!$E$4:$E$176,Hoja3!$C54,Hoja2!$H$4:$H$176)</f>
        <v>#REF!</v>
      </c>
      <c r="F54" s="495" t="e">
        <f>SUMIF(Hoja2!$E$4:$E$176,Hoja3!$C54,Hoja2!$G$4:$G$176)</f>
        <v>#REF!</v>
      </c>
      <c r="G54" s="495" t="e">
        <f>SUMIF(Hoja2!$E$4:$E$176,Hoja3!$C54,Hoja2!$I$4:$I$176)</f>
        <v>#REF!</v>
      </c>
      <c r="H54" s="495">
        <f>SUMIF(Hoja2!$E$4:$E$176,Hoja3!$C54,Hoja2!$J$4:$J$176)</f>
        <v>0</v>
      </c>
      <c r="I54" s="495">
        <f>SUMIF(Hoja2!$E$4:$E$176,Hoja3!$C54,Hoja2!$K$4:$K$176)</f>
        <v>0</v>
      </c>
    </row>
    <row r="55" spans="3:10" x14ac:dyDescent="0.2">
      <c r="C55" s="403" t="s">
        <v>348</v>
      </c>
      <c r="D55" s="495" t="e">
        <f>SUMIF(Hoja2!$E$4:$E$176,Hoja3!$C55,Hoja2!$F$4:$F$176)</f>
        <v>#REF!</v>
      </c>
      <c r="E55" s="495" t="e">
        <f>SUMIF(Hoja2!$E$4:$E$176,Hoja3!$C55,Hoja2!$H$4:$H$176)</f>
        <v>#REF!</v>
      </c>
      <c r="F55" s="495" t="e">
        <f>SUMIF(Hoja2!$E$4:$E$176,Hoja3!$C55,Hoja2!$G$4:$G$176)</f>
        <v>#REF!</v>
      </c>
      <c r="G55" s="495" t="e">
        <f>SUMIF(Hoja2!$E$4:$E$176,Hoja3!$C55,Hoja2!$I$4:$I$176)</f>
        <v>#REF!</v>
      </c>
      <c r="H55" s="495">
        <f>SUMIF(Hoja2!$E$4:$E$176,Hoja3!$C55,Hoja2!$J$4:$J$176)</f>
        <v>0</v>
      </c>
      <c r="I55" s="495">
        <f>SUMIF(Hoja2!$E$4:$E$176,Hoja3!$C55,Hoja2!$K$4:$K$176)</f>
        <v>0</v>
      </c>
    </row>
    <row r="56" spans="3:10" x14ac:dyDescent="0.2">
      <c r="C56" s="406" t="s">
        <v>399</v>
      </c>
      <c r="D56" s="495" t="e">
        <f>SUMIF(Hoja2!$E$4:$E$176,Hoja3!$C56,Hoja2!$F$4:$F$176)</f>
        <v>#REF!</v>
      </c>
      <c r="E56" s="495" t="e">
        <f>SUMIF(Hoja2!$E$4:$E$176,Hoja3!$C56,Hoja2!$H$4:$H$176)</f>
        <v>#REF!</v>
      </c>
      <c r="F56" s="495" t="e">
        <f>SUMIF(Hoja2!$E$4:$E$176,Hoja3!$C56,Hoja2!$G$4:$G$176)</f>
        <v>#REF!</v>
      </c>
      <c r="G56" s="495" t="e">
        <f>SUMIF(Hoja2!$E$4:$E$176,Hoja3!$C56,Hoja2!$I$4:$I$176)</f>
        <v>#REF!</v>
      </c>
      <c r="H56" s="495">
        <f>SUMIF(Hoja2!$E$4:$E$176,Hoja3!$C56,Hoja2!$J$4:$J$176)</f>
        <v>0</v>
      </c>
      <c r="I56" s="495">
        <f>SUMIF(Hoja2!$E$4:$E$176,Hoja3!$C56,Hoja2!$K$4:$K$176)</f>
        <v>0</v>
      </c>
    </row>
    <row r="57" spans="3:10" x14ac:dyDescent="0.2">
      <c r="C57" s="406" t="s">
        <v>400</v>
      </c>
      <c r="D57" s="495" t="e">
        <f>SUMIF(Hoja2!$E$4:$E$176,Hoja3!$C57,Hoja2!$F$4:$F$176)</f>
        <v>#REF!</v>
      </c>
      <c r="E57" s="495" t="e">
        <f>SUMIF(Hoja2!$E$4:$E$176,Hoja3!$C57,Hoja2!$H$4:$H$176)</f>
        <v>#REF!</v>
      </c>
      <c r="F57" s="495" t="e">
        <f>SUMIF(Hoja2!$E$4:$E$176,Hoja3!$C57,Hoja2!$G$4:$G$176)</f>
        <v>#REF!</v>
      </c>
      <c r="G57" s="495" t="e">
        <f>SUMIF(Hoja2!$E$4:$E$176,Hoja3!$C57,Hoja2!$I$4:$I$176)</f>
        <v>#REF!</v>
      </c>
      <c r="H57" s="495">
        <f>SUMIF(Hoja2!$E$4:$E$176,Hoja3!$C57,Hoja2!$J$4:$J$176)</f>
        <v>0</v>
      </c>
      <c r="I57" s="495">
        <f>SUMIF(Hoja2!$E$4:$E$176,Hoja3!$C57,Hoja2!$K$4:$K$176)</f>
        <v>0</v>
      </c>
    </row>
    <row r="58" spans="3:10" x14ac:dyDescent="0.2">
      <c r="C58" s="406" t="s">
        <v>398</v>
      </c>
      <c r="D58" s="495" t="e">
        <f>SUMIF(Hoja2!$E$4:$E$176,Hoja3!$C58,Hoja2!$F$4:$F$176)</f>
        <v>#REF!</v>
      </c>
      <c r="E58" s="495" t="e">
        <f>SUMIF(Hoja2!$E$4:$E$176,Hoja3!$C58,Hoja2!$H$4:$H$176)</f>
        <v>#REF!</v>
      </c>
      <c r="F58" s="495" t="e">
        <f>SUMIF(Hoja2!$E$4:$E$176,Hoja3!$C58,Hoja2!$G$4:$G$176)</f>
        <v>#REF!</v>
      </c>
      <c r="G58" s="495" t="e">
        <f>SUMIF(Hoja2!$E$4:$E$176,Hoja3!$C58,Hoja2!$I$4:$I$176)</f>
        <v>#REF!</v>
      </c>
      <c r="H58" s="495">
        <f>SUMIF(Hoja2!$E$4:$E$176,Hoja3!$C58,Hoja2!$J$4:$J$176)</f>
        <v>0</v>
      </c>
      <c r="I58" s="495">
        <f>SUMIF(Hoja2!$E$4:$E$176,Hoja3!$C58,Hoja2!$K$4:$K$176)</f>
        <v>0</v>
      </c>
    </row>
    <row r="59" spans="3:10" x14ac:dyDescent="0.2">
      <c r="C59" s="533" t="s">
        <v>202</v>
      </c>
      <c r="D59" s="495">
        <f>SUMIF(Hoja2!$E$4:$E$176,Hoja3!$C59,Hoja2!$F$4:$F$176)</f>
        <v>0</v>
      </c>
      <c r="E59" s="495">
        <f>SUMIF(Hoja2!$E$4:$E$176,Hoja3!$C59,Hoja2!$H$4:$H$176)</f>
        <v>0</v>
      </c>
      <c r="F59" s="495">
        <f>SUMIF(Hoja2!$E$4:$E$176,Hoja3!$C59,Hoja2!$G$4:$G$176)</f>
        <v>0</v>
      </c>
      <c r="G59" s="495">
        <f>SUMIF(Hoja2!$E$4:$E$176,Hoja3!$C59,Hoja2!$I$4:$I$176)</f>
        <v>0</v>
      </c>
      <c r="H59" s="495" t="e">
        <f>SUMIF(Hoja2!$E$4:$E$176,Hoja3!$C59,Hoja2!$J$4:$J$176)</f>
        <v>#REF!</v>
      </c>
      <c r="I59" s="495">
        <f>SUMIF(Hoja2!$E$4:$E$176,Hoja3!$C59,Hoja2!$K$4:$K$176)</f>
        <v>0</v>
      </c>
    </row>
    <row r="60" spans="3:10" x14ac:dyDescent="0.2">
      <c r="C60" s="533" t="s">
        <v>343</v>
      </c>
      <c r="D60" s="495" t="e">
        <f>SUMIF(Hoja2!$E$4:$E$176,Hoja3!$C60,Hoja2!$F$4:$F$176)</f>
        <v>#REF!</v>
      </c>
      <c r="E60" s="495" t="e">
        <f>SUMIF(Hoja2!$E$4:$E$176,Hoja3!$C60,Hoja2!$H$4:$H$176)</f>
        <v>#REF!</v>
      </c>
      <c r="F60" s="495" t="e">
        <f>SUMIF(Hoja2!$E$4:$E$176,Hoja3!$C60,Hoja2!$G$4:$G$176)</f>
        <v>#REF!</v>
      </c>
      <c r="G60" s="495" t="e">
        <f>SUMIF(Hoja2!$E$4:$E$176,Hoja3!$C60,Hoja2!$I$4:$I$176)</f>
        <v>#REF!</v>
      </c>
      <c r="H60" s="495">
        <f>SUMIF(Hoja2!$E$4:$E$176,Hoja3!$C60,Hoja2!$J$4:$J$176)</f>
        <v>0</v>
      </c>
      <c r="I60" s="495">
        <f>SUMIF(Hoja2!$E$4:$E$176,Hoja3!$C60,Hoja2!$K$4:$K$176)</f>
        <v>0</v>
      </c>
    </row>
    <row r="61" spans="3:10" s="498" customFormat="1" x14ac:dyDescent="0.2">
      <c r="C61" s="533" t="s">
        <v>318</v>
      </c>
      <c r="D61" s="495" t="e">
        <f>SUMIF(Hoja2!$E$4:$E$176,Hoja3!$C61,Hoja2!$F$4:$F$176)</f>
        <v>#REF!</v>
      </c>
      <c r="E61" s="495" t="e">
        <f>SUMIF(Hoja2!$E$4:$E$176,Hoja3!$C61,Hoja2!$H$4:$H$176)</f>
        <v>#REF!</v>
      </c>
      <c r="F61" s="495" t="e">
        <f>SUMIF(Hoja2!$E$4:$E$176,Hoja3!$C61,Hoja2!$G$4:$G$176)</f>
        <v>#REF!</v>
      </c>
      <c r="G61" s="495" t="e">
        <f>SUMIF(Hoja2!$E$4:$E$176,Hoja3!$C61,Hoja2!$I$4:$I$176)</f>
        <v>#REF!</v>
      </c>
      <c r="H61" s="495">
        <f>SUMIF(Hoja2!$E$4:$E$176,Hoja3!$C61,Hoja2!$J$4:$J$176)</f>
        <v>0</v>
      </c>
      <c r="I61" s="495">
        <f>SUMIF(Hoja2!$E$4:$E$176,Hoja3!$C61,Hoja2!$K$4:$K$176)</f>
        <v>0</v>
      </c>
      <c r="J61"/>
    </row>
    <row r="62" spans="3:10" x14ac:dyDescent="0.2">
      <c r="C62" s="533" t="s">
        <v>312</v>
      </c>
      <c r="D62" s="495" t="e">
        <f>SUMIF(Hoja2!$E$4:$E$176,Hoja3!$C62,Hoja2!$F$4:$F$176)</f>
        <v>#REF!</v>
      </c>
      <c r="E62" s="495" t="e">
        <f>SUMIF(Hoja2!$E$4:$E$176,Hoja3!$C62,Hoja2!$H$4:$H$176)</f>
        <v>#REF!</v>
      </c>
      <c r="F62" s="495" t="e">
        <f>SUMIF(Hoja2!$E$4:$E$176,Hoja3!$C62,Hoja2!$G$4:$G$176)</f>
        <v>#REF!</v>
      </c>
      <c r="G62" s="495" t="e">
        <f>SUMIF(Hoja2!$E$4:$E$176,Hoja3!$C62,Hoja2!$I$4:$I$176)</f>
        <v>#REF!</v>
      </c>
      <c r="H62" s="495">
        <f>SUMIF(Hoja2!$E$4:$E$176,Hoja3!$C62,Hoja2!$J$4:$J$176)</f>
        <v>0</v>
      </c>
      <c r="I62" s="495">
        <f>SUMIF(Hoja2!$E$4:$E$176,Hoja3!$C62,Hoja2!$K$4:$K$176)</f>
        <v>0</v>
      </c>
    </row>
    <row r="63" spans="3:10" x14ac:dyDescent="0.2">
      <c r="C63" s="533" t="s">
        <v>104</v>
      </c>
      <c r="D63" s="495" t="e">
        <f>SUMIF(Hoja2!$E$4:$E$176,Hoja3!$C63,Hoja2!$F$4:$F$176)</f>
        <v>#REF!</v>
      </c>
      <c r="E63" s="495" t="e">
        <f>SUMIF(Hoja2!$E$4:$E$176,Hoja3!$C63,Hoja2!$H$4:$H$176)</f>
        <v>#REF!</v>
      </c>
      <c r="F63" s="495" t="e">
        <f>SUMIF(Hoja2!$E$4:$E$176,Hoja3!$C63,Hoja2!$G$4:$G$176)</f>
        <v>#REF!</v>
      </c>
      <c r="G63" s="495" t="e">
        <f>SUMIF(Hoja2!$E$4:$E$176,Hoja3!$C63,Hoja2!$I$4:$I$176)</f>
        <v>#REF!</v>
      </c>
      <c r="H63" s="495">
        <f>SUMIF(Hoja2!$E$4:$E$176,Hoja3!$C63,Hoja2!$J$4:$J$176)</f>
        <v>0</v>
      </c>
      <c r="I63" s="495" t="e">
        <f>SUMIF(Hoja2!$E$4:$E$176,Hoja3!$C63,Hoja2!$K$4:$K$176)</f>
        <v>#REF!</v>
      </c>
    </row>
    <row r="64" spans="3:10" x14ac:dyDescent="0.2">
      <c r="C64" s="533" t="s">
        <v>317</v>
      </c>
      <c r="D64" s="495" t="e">
        <f>SUMIF(Hoja2!$E$4:$E$176,Hoja3!$C64,Hoja2!$F$4:$F$176)</f>
        <v>#REF!</v>
      </c>
      <c r="E64" s="495" t="e">
        <f>SUMIF(Hoja2!$E$4:$E$176,Hoja3!$C64,Hoja2!$H$4:$H$176)</f>
        <v>#REF!</v>
      </c>
      <c r="F64" s="495" t="e">
        <f>SUMIF(Hoja2!$E$4:$E$176,Hoja3!$C64,Hoja2!$G$4:$G$176)</f>
        <v>#REF!</v>
      </c>
      <c r="G64" s="495" t="e">
        <f>SUMIF(Hoja2!$E$4:$E$176,Hoja3!$C64,Hoja2!$I$4:$I$176)</f>
        <v>#REF!</v>
      </c>
      <c r="H64" s="495">
        <f>SUMIF(Hoja2!$E$4:$E$176,Hoja3!$C64,Hoja2!$J$4:$J$176)</f>
        <v>0</v>
      </c>
      <c r="I64" s="495">
        <f>SUMIF(Hoja2!$E$4:$E$176,Hoja3!$C64,Hoja2!$K$4:$K$176)</f>
        <v>0</v>
      </c>
    </row>
    <row r="65" spans="3:9" x14ac:dyDescent="0.2">
      <c r="C65" s="538" t="s">
        <v>101</v>
      </c>
      <c r="D65" s="495" t="e">
        <f>SUMIF(Hoja2!$E$4:$E$176,Hoja3!$C65,Hoja2!$F$4:$F$176)</f>
        <v>#REF!</v>
      </c>
      <c r="E65" s="495" t="e">
        <f>SUMIF(Hoja2!$E$4:$E$176,Hoja3!$C65,Hoja2!$H$4:$H$176)</f>
        <v>#REF!</v>
      </c>
      <c r="F65" s="495" t="e">
        <f>SUMIF(Hoja2!$E$4:$E$176,Hoja3!$C65,Hoja2!$G$4:$G$176)</f>
        <v>#REF!</v>
      </c>
      <c r="G65" s="495" t="e">
        <f>SUMIF(Hoja2!$E$4:$E$176,Hoja3!$C65,Hoja2!$I$4:$I$176)</f>
        <v>#REF!</v>
      </c>
      <c r="H65" s="495">
        <f>SUMIF(Hoja2!$E$4:$E$176,Hoja3!$C65,Hoja2!$J$4:$J$176)</f>
        <v>0</v>
      </c>
      <c r="I65" s="495">
        <f>SUMIF(Hoja2!$E$4:$E$176,Hoja3!$C65,Hoja2!$K$4:$K$176)</f>
        <v>0</v>
      </c>
    </row>
    <row r="66" spans="3:9" x14ac:dyDescent="0.2">
      <c r="C66" s="538" t="s">
        <v>369</v>
      </c>
      <c r="D66" s="495" t="e">
        <f>SUMIF(Hoja2!$E$4:$E$176,Hoja3!$C66,Hoja2!$F$4:$F$176)</f>
        <v>#REF!</v>
      </c>
      <c r="E66" s="495" t="e">
        <f>SUMIF(Hoja2!$E$4:$E$176,Hoja3!$C66,Hoja2!$H$4:$H$176)</f>
        <v>#REF!</v>
      </c>
      <c r="F66" s="495" t="e">
        <f>SUMIF(Hoja2!$E$4:$E$176,Hoja3!$C66,Hoja2!$G$4:$G$176)</f>
        <v>#REF!</v>
      </c>
      <c r="G66" s="495" t="e">
        <f>SUMIF(Hoja2!$E$4:$E$176,Hoja3!$C66,Hoja2!$I$4:$I$176)</f>
        <v>#REF!</v>
      </c>
      <c r="H66" s="495">
        <f>SUMIF(Hoja2!$E$4:$E$176,Hoja3!$C66,Hoja2!$J$4:$J$176)</f>
        <v>0</v>
      </c>
      <c r="I66" s="495">
        <f>SUMIF(Hoja2!$E$4:$E$176,Hoja3!$C66,Hoja2!$K$4:$K$176)</f>
        <v>0</v>
      </c>
    </row>
    <row r="67" spans="3:9" x14ac:dyDescent="0.2">
      <c r="C67" s="533" t="s">
        <v>308</v>
      </c>
      <c r="D67" s="495" t="e">
        <f>SUMIF(Hoja2!$E$4:$E$176,Hoja3!$C67,Hoja2!$F$4:$F$176)</f>
        <v>#REF!</v>
      </c>
      <c r="E67" s="495" t="e">
        <f>SUMIF(Hoja2!$E$4:$E$176,Hoja3!$C67,Hoja2!$H$4:$H$176)</f>
        <v>#REF!</v>
      </c>
      <c r="F67" s="495" t="e">
        <f>SUMIF(Hoja2!$E$4:$E$176,Hoja3!$C67,Hoja2!$G$4:$G$176)</f>
        <v>#REF!</v>
      </c>
      <c r="G67" s="495" t="e">
        <f>SUMIF(Hoja2!$E$4:$E$176,Hoja3!$C67,Hoja2!$I$4:$I$176)</f>
        <v>#REF!</v>
      </c>
      <c r="H67" s="495">
        <f>SUMIF(Hoja2!$E$4:$E$176,Hoja3!$C67,Hoja2!$J$4:$J$176)</f>
        <v>0</v>
      </c>
      <c r="I67" s="495" t="e">
        <f>SUMIF(Hoja2!$E$4:$E$176,Hoja3!$C67,Hoja2!$K$4:$K$176)</f>
        <v>#REF!</v>
      </c>
    </row>
    <row r="68" spans="3:9" x14ac:dyDescent="0.2">
      <c r="C68" s="533" t="s">
        <v>193</v>
      </c>
      <c r="D68" s="495" t="e">
        <f>SUMIF(Hoja2!$E$4:$E$176,Hoja3!$C68,Hoja2!$F$4:$F$176)</f>
        <v>#REF!</v>
      </c>
      <c r="E68" s="495" t="e">
        <f>SUMIF(Hoja2!$E$4:$E$176,Hoja3!$C68,Hoja2!$H$4:$H$176)</f>
        <v>#REF!</v>
      </c>
      <c r="F68" s="495" t="e">
        <f>SUMIF(Hoja2!$E$4:$E$176,Hoja3!$C68,Hoja2!$G$4:$G$176)</f>
        <v>#REF!</v>
      </c>
      <c r="G68" s="495" t="e">
        <f>SUMIF(Hoja2!$E$4:$E$176,Hoja3!$C68,Hoja2!$I$4:$I$176)</f>
        <v>#REF!</v>
      </c>
      <c r="H68" s="495">
        <f>SUMIF(Hoja2!$E$4:$E$176,Hoja3!$C68,Hoja2!$J$4:$J$176)</f>
        <v>0</v>
      </c>
      <c r="I68" s="495">
        <f>SUMIF(Hoja2!$E$4:$E$176,Hoja3!$C68,Hoja2!$K$4:$K$176)</f>
        <v>0</v>
      </c>
    </row>
    <row r="69" spans="3:9" x14ac:dyDescent="0.2">
      <c r="C69" s="533" t="s">
        <v>88</v>
      </c>
      <c r="D69" s="495" t="e">
        <f>SUMIF(Hoja2!$E$4:$E$176,Hoja3!$C69,Hoja2!$F$4:$F$176)</f>
        <v>#REF!</v>
      </c>
      <c r="E69" s="495" t="e">
        <f>SUMIF(Hoja2!$E$4:$E$176,Hoja3!$C69,Hoja2!$H$4:$H$176)</f>
        <v>#REF!</v>
      </c>
      <c r="F69" s="495" t="e">
        <f>SUMIF(Hoja2!$E$4:$E$176,Hoja3!$C69,Hoja2!$G$4:$G$176)</f>
        <v>#REF!</v>
      </c>
      <c r="G69" s="495" t="e">
        <f>SUMIF(Hoja2!$E$4:$E$176,Hoja3!$C69,Hoja2!$I$4:$I$176)</f>
        <v>#REF!</v>
      </c>
      <c r="H69" s="495">
        <f>SUMIF(Hoja2!$E$4:$E$176,Hoja3!$C69,Hoja2!$J$4:$J$176)</f>
        <v>0</v>
      </c>
      <c r="I69" s="495">
        <f>SUMIF(Hoja2!$E$4:$E$176,Hoja3!$C69,Hoja2!$K$4:$K$176)</f>
        <v>0</v>
      </c>
    </row>
    <row r="70" spans="3:9" x14ac:dyDescent="0.2">
      <c r="C70" s="533" t="s">
        <v>77</v>
      </c>
      <c r="D70" s="495" t="e">
        <f>SUMIF(Hoja2!$E$4:$E$176,Hoja3!$C70,Hoja2!$F$4:$F$176)</f>
        <v>#REF!</v>
      </c>
      <c r="E70" s="495" t="e">
        <f>SUMIF(Hoja2!$E$4:$E$176,Hoja3!$C70,Hoja2!$H$4:$H$176)</f>
        <v>#REF!</v>
      </c>
      <c r="F70" s="495" t="e">
        <f>SUMIF(Hoja2!$E$4:$E$176,Hoja3!$C70,Hoja2!$G$4:$G$176)</f>
        <v>#REF!</v>
      </c>
      <c r="G70" s="495" t="e">
        <f>SUMIF(Hoja2!$E$4:$E$176,Hoja3!$C70,Hoja2!$I$4:$I$176)</f>
        <v>#REF!</v>
      </c>
      <c r="H70" s="495">
        <f>SUMIF(Hoja2!$E$4:$E$176,Hoja3!$C70,Hoja2!$J$4:$J$176)</f>
        <v>0</v>
      </c>
      <c r="I70" s="495">
        <f>SUMIF(Hoja2!$E$4:$E$176,Hoja3!$C70,Hoja2!$K$4:$K$176)</f>
        <v>0</v>
      </c>
    </row>
    <row r="71" spans="3:9" x14ac:dyDescent="0.2">
      <c r="C71" s="533" t="s">
        <v>89</v>
      </c>
      <c r="D71" s="495" t="e">
        <f>SUMIF(Hoja2!$E$4:$E$176,Hoja3!$C71,Hoja2!$F$4:$F$176)</f>
        <v>#REF!</v>
      </c>
      <c r="E71" s="495" t="e">
        <f>SUMIF(Hoja2!$E$4:$E$176,Hoja3!$C71,Hoja2!$H$4:$H$176)</f>
        <v>#REF!</v>
      </c>
      <c r="F71" s="495" t="e">
        <f>SUMIF(Hoja2!$E$4:$E$176,Hoja3!$C71,Hoja2!$G$4:$G$176)</f>
        <v>#REF!</v>
      </c>
      <c r="G71" s="495" t="e">
        <f>SUMIF(Hoja2!$E$4:$E$176,Hoja3!$C71,Hoja2!$I$4:$I$176)</f>
        <v>#REF!</v>
      </c>
      <c r="H71" s="495" t="e">
        <f>SUMIF(Hoja2!$E$4:$E$176,Hoja3!$C71,Hoja2!$J$4:$J$176)</f>
        <v>#REF!</v>
      </c>
      <c r="I71" s="495" t="e">
        <f>SUMIF(Hoja2!$E$4:$E$176,Hoja3!$C71,Hoja2!$K$4:$K$176)</f>
        <v>#REF!</v>
      </c>
    </row>
    <row r="72" spans="3:9" x14ac:dyDescent="0.2">
      <c r="C72" s="533" t="s">
        <v>322</v>
      </c>
      <c r="D72" s="495" t="e">
        <f>SUMIF(Hoja2!$E$4:$E$176,Hoja3!$C72,Hoja2!$F$4:$F$176)</f>
        <v>#REF!</v>
      </c>
      <c r="E72" s="495" t="e">
        <f>SUMIF(Hoja2!$E$4:$E$176,Hoja3!$C72,Hoja2!$H$4:$H$176)</f>
        <v>#REF!</v>
      </c>
      <c r="F72" s="495" t="e">
        <f>SUMIF(Hoja2!$E$4:$E$176,Hoja3!$C72,Hoja2!$G$4:$G$176)</f>
        <v>#REF!</v>
      </c>
      <c r="G72" s="495" t="e">
        <f>SUMIF(Hoja2!$E$4:$E$176,Hoja3!$C72,Hoja2!$I$4:$I$176)</f>
        <v>#REF!</v>
      </c>
      <c r="H72" s="495">
        <f>SUMIF(Hoja2!$E$4:$E$176,Hoja3!$C72,Hoja2!$J$4:$J$176)</f>
        <v>0</v>
      </c>
      <c r="I72" s="495" t="e">
        <f>SUMIF(Hoja2!$E$4:$E$176,Hoja3!$C72,Hoja2!$K$4:$K$176)</f>
        <v>#REF!</v>
      </c>
    </row>
    <row r="73" spans="3:9" x14ac:dyDescent="0.2">
      <c r="C73" s="540" t="s">
        <v>174</v>
      </c>
      <c r="D73" s="495" t="e">
        <f>SUMIF(Hoja2!$E$4:$E$176,Hoja3!$C73,Hoja2!$F$4:$F$176)</f>
        <v>#REF!</v>
      </c>
      <c r="E73" s="495" t="e">
        <f>SUMIF(Hoja2!$E$4:$E$176,Hoja3!$C73,Hoja2!$H$4:$H$176)</f>
        <v>#REF!</v>
      </c>
      <c r="F73" s="495" t="e">
        <f>SUMIF(Hoja2!$E$4:$E$176,Hoja3!$C73,Hoja2!$G$4:$G$176)</f>
        <v>#REF!</v>
      </c>
      <c r="G73" s="495" t="e">
        <f>SUMIF(Hoja2!$E$4:$E$176,Hoja3!$C73,Hoja2!$I$4:$I$176)</f>
        <v>#REF!</v>
      </c>
      <c r="H73" s="495">
        <f>SUMIF(Hoja2!$E$4:$E$176,Hoja3!$C73,Hoja2!$J$4:$J$176)</f>
        <v>0</v>
      </c>
      <c r="I73" s="495">
        <f>SUMIF(Hoja2!$E$4:$E$176,Hoja3!$C73,Hoja2!$K$4:$K$176)</f>
        <v>0</v>
      </c>
    </row>
    <row r="74" spans="3:9" x14ac:dyDescent="0.2">
      <c r="C74" s="540" t="s">
        <v>106</v>
      </c>
      <c r="D74" s="495" t="e">
        <f>SUMIF(Hoja2!$E$4:$E$176,Hoja3!$C74,Hoja2!$F$4:$F$176)</f>
        <v>#REF!</v>
      </c>
      <c r="E74" s="495" t="e">
        <f>SUMIF(Hoja2!$E$4:$E$176,Hoja3!$C74,Hoja2!$H$4:$H$176)</f>
        <v>#REF!</v>
      </c>
      <c r="F74" s="495" t="e">
        <f>SUMIF(Hoja2!$E$4:$E$176,Hoja3!$C74,Hoja2!$G$4:$G$176)</f>
        <v>#REF!</v>
      </c>
      <c r="G74" s="495" t="e">
        <f>SUMIF(Hoja2!$E$4:$E$176,Hoja3!$C74,Hoja2!$I$4:$I$176)</f>
        <v>#REF!</v>
      </c>
      <c r="H74" s="495">
        <f>SUMIF(Hoja2!$E$4:$E$176,Hoja3!$C74,Hoja2!$J$4:$J$176)</f>
        <v>0</v>
      </c>
      <c r="I74" s="495">
        <f>SUMIF(Hoja2!$E$4:$E$176,Hoja3!$C74,Hoja2!$K$4:$K$176)</f>
        <v>0</v>
      </c>
    </row>
    <row r="75" spans="3:9" x14ac:dyDescent="0.2">
      <c r="C75" s="540" t="s">
        <v>111</v>
      </c>
      <c r="D75" s="495" t="e">
        <f>SUMIF(Hoja2!$E$4:$E$176,Hoja3!$C75,Hoja2!$F$4:$F$176)</f>
        <v>#REF!</v>
      </c>
      <c r="E75" s="495" t="e">
        <f>SUMIF(Hoja2!$E$4:$E$176,Hoja3!$C75,Hoja2!$H$4:$H$176)</f>
        <v>#REF!</v>
      </c>
      <c r="F75" s="495" t="e">
        <f>SUMIF(Hoja2!$E$4:$E$176,Hoja3!$C75,Hoja2!$G$4:$G$176)</f>
        <v>#REF!</v>
      </c>
      <c r="G75" s="495" t="e">
        <f>SUMIF(Hoja2!$E$4:$E$176,Hoja3!$C75,Hoja2!$I$4:$I$176)</f>
        <v>#REF!</v>
      </c>
      <c r="H75" s="495">
        <f>SUMIF(Hoja2!$E$4:$E$176,Hoja3!$C75,Hoja2!$J$4:$J$176)</f>
        <v>0</v>
      </c>
      <c r="I75" s="495">
        <f>SUMIF(Hoja2!$E$4:$E$176,Hoja3!$C75,Hoja2!$K$4:$K$176)</f>
        <v>0</v>
      </c>
    </row>
    <row r="76" spans="3:9" x14ac:dyDescent="0.2">
      <c r="C76" s="562" t="s">
        <v>96</v>
      </c>
      <c r="D76" s="495" t="e">
        <f>SUMIF(Hoja2!$E$4:$E$176,Hoja3!$C76,Hoja2!$F$4:$F$176)</f>
        <v>#REF!</v>
      </c>
      <c r="E76" s="495" t="e">
        <f>SUMIF(Hoja2!$E$4:$E$176,Hoja3!$C76,Hoja2!$H$4:$H$176)</f>
        <v>#REF!</v>
      </c>
      <c r="F76" s="495" t="e">
        <f>SUMIF(Hoja2!$E$4:$E$176,Hoja3!$C76,Hoja2!$G$4:$G$176)</f>
        <v>#REF!</v>
      </c>
      <c r="G76" s="495" t="e">
        <f>SUMIF(Hoja2!$E$4:$E$176,Hoja3!$C76,Hoja2!$I$4:$I$176)</f>
        <v>#REF!</v>
      </c>
      <c r="H76" s="495">
        <f>SUMIF(Hoja2!$E$4:$E$176,Hoja3!$C76,Hoja2!$J$4:$J$176)</f>
        <v>0</v>
      </c>
      <c r="I76" s="495">
        <f>SUMIF(Hoja2!$E$4:$E$176,Hoja3!$C76,Hoja2!$K$4:$K$176)</f>
        <v>0</v>
      </c>
    </row>
    <row r="77" spans="3:9" x14ac:dyDescent="0.2">
      <c r="C77" s="540" t="s">
        <v>90</v>
      </c>
      <c r="D77" s="495" t="e">
        <f>SUMIF(Hoja2!$E$4:$E$176,Hoja3!$C77,Hoja2!$F$4:$F$176)</f>
        <v>#REF!</v>
      </c>
      <c r="E77" s="495" t="e">
        <f>SUMIF(Hoja2!$E$4:$E$176,Hoja3!$C77,Hoja2!$H$4:$H$176)</f>
        <v>#REF!</v>
      </c>
      <c r="F77" s="495" t="e">
        <f>SUMIF(Hoja2!$E$4:$E$176,Hoja3!$C77,Hoja2!$G$4:$G$176)</f>
        <v>#REF!</v>
      </c>
      <c r="G77" s="495" t="e">
        <f>SUMIF(Hoja2!$E$4:$E$176,Hoja3!$C77,Hoja2!$I$4:$I$176)</f>
        <v>#REF!</v>
      </c>
      <c r="H77" s="495">
        <f>SUMIF(Hoja2!$E$4:$E$176,Hoja3!$C77,Hoja2!$J$4:$J$176)</f>
        <v>0</v>
      </c>
      <c r="I77" s="495" t="e">
        <f>SUMIF(Hoja2!$E$4:$E$176,Hoja3!$C77,Hoja2!$K$4:$K$176)</f>
        <v>#REF!</v>
      </c>
    </row>
    <row r="78" spans="3:9" x14ac:dyDescent="0.2">
      <c r="C78" s="540" t="s">
        <v>345</v>
      </c>
      <c r="D78" s="495" t="e">
        <f>SUMIF(Hoja2!$E$4:$E$176,Hoja3!$C78,Hoja2!$F$4:$F$176)</f>
        <v>#REF!</v>
      </c>
      <c r="E78" s="495" t="e">
        <f>SUMIF(Hoja2!$E$4:$E$176,Hoja3!$C78,Hoja2!$H$4:$H$176)</f>
        <v>#REF!</v>
      </c>
      <c r="F78" s="495" t="e">
        <f>SUMIF(Hoja2!$E$4:$E$176,Hoja3!$C78,Hoja2!$G$4:$G$176)</f>
        <v>#REF!</v>
      </c>
      <c r="G78" s="495" t="e">
        <f>SUMIF(Hoja2!$E$4:$E$176,Hoja3!$C78,Hoja2!$I$4:$I$176)</f>
        <v>#REF!</v>
      </c>
      <c r="H78" s="495">
        <f>SUMIF(Hoja2!$E$4:$E$176,Hoja3!$C78,Hoja2!$J$4:$J$176)</f>
        <v>0</v>
      </c>
      <c r="I78" s="495">
        <f>SUMIF(Hoja2!$E$4:$E$176,Hoja3!$C78,Hoja2!$K$4:$K$176)</f>
        <v>0</v>
      </c>
    </row>
    <row r="79" spans="3:9" x14ac:dyDescent="0.2">
      <c r="C79" s="539" t="s">
        <v>100</v>
      </c>
      <c r="D79" s="495" t="e">
        <f>SUMIF(Hoja2!$E$4:$E$176,Hoja3!$C79,Hoja2!$F$4:$F$176)</f>
        <v>#REF!</v>
      </c>
      <c r="E79" s="495" t="e">
        <f>SUMIF(Hoja2!$E$4:$E$176,Hoja3!$C79,Hoja2!$H$4:$H$176)</f>
        <v>#REF!</v>
      </c>
      <c r="F79" s="495" t="e">
        <f>SUMIF(Hoja2!$E$4:$E$176,Hoja3!$C79,Hoja2!$G$4:$G$176)</f>
        <v>#REF!</v>
      </c>
      <c r="G79" s="495" t="e">
        <f>SUMIF(Hoja2!$E$4:$E$176,Hoja3!$C79,Hoja2!$I$4:$I$176)</f>
        <v>#REF!</v>
      </c>
      <c r="H79" s="495">
        <f>SUMIF(Hoja2!$E$4:$E$176,Hoja3!$C79,Hoja2!$J$4:$J$176)</f>
        <v>0</v>
      </c>
      <c r="I79" s="495">
        <f>SUMIF(Hoja2!$E$4:$E$176,Hoja3!$C79,Hoja2!$K$4:$K$176)</f>
        <v>0</v>
      </c>
    </row>
    <row r="80" spans="3:9" x14ac:dyDescent="0.2">
      <c r="C80" s="540" t="s">
        <v>370</v>
      </c>
      <c r="D80" s="495" t="e">
        <f>SUMIF(Hoja2!$E$4:$E$176,Hoja3!$C80,Hoja2!$F$4:$F$176)</f>
        <v>#REF!</v>
      </c>
      <c r="E80" s="495" t="e">
        <f>SUMIF(Hoja2!$E$4:$E$176,Hoja3!$C80,Hoja2!$H$4:$H$176)</f>
        <v>#REF!</v>
      </c>
      <c r="F80" s="495" t="e">
        <f>SUMIF(Hoja2!$E$4:$E$176,Hoja3!$C80,Hoja2!$G$4:$G$176)</f>
        <v>#REF!</v>
      </c>
      <c r="G80" s="495" t="e">
        <f>SUMIF(Hoja2!$E$4:$E$176,Hoja3!$C80,Hoja2!$I$4:$I$176)</f>
        <v>#REF!</v>
      </c>
      <c r="H80" s="495">
        <f>SUMIF(Hoja2!$E$4:$E$176,Hoja3!$C80,Hoja2!$J$4:$J$176)</f>
        <v>0</v>
      </c>
      <c r="I80" s="495">
        <f>SUMIF(Hoja2!$E$4:$E$176,Hoja3!$C80,Hoja2!$K$4:$K$176)</f>
        <v>0</v>
      </c>
    </row>
    <row r="81" spans="3:9" x14ac:dyDescent="0.2">
      <c r="C81" s="540" t="s">
        <v>134</v>
      </c>
      <c r="D81" s="495" t="e">
        <f>SUMIF(Hoja2!$E$4:$E$176,Hoja3!$C81,Hoja2!$F$4:$F$176)</f>
        <v>#REF!</v>
      </c>
      <c r="E81" s="495" t="e">
        <f>SUMIF(Hoja2!$E$4:$E$176,Hoja3!$C81,Hoja2!$H$4:$H$176)</f>
        <v>#REF!</v>
      </c>
      <c r="F81" s="495" t="e">
        <f>SUMIF(Hoja2!$E$4:$E$176,Hoja3!$C81,Hoja2!$G$4:$G$176)</f>
        <v>#REF!</v>
      </c>
      <c r="G81" s="495" t="e">
        <f>SUMIF(Hoja2!$E$4:$E$176,Hoja3!$C81,Hoja2!$I$4:$I$176)</f>
        <v>#REF!</v>
      </c>
      <c r="H81" s="495">
        <f>SUMIF(Hoja2!$E$4:$E$176,Hoja3!$C81,Hoja2!$J$4:$J$176)</f>
        <v>0</v>
      </c>
      <c r="I81" s="495">
        <f>SUMIF(Hoja2!$E$4:$E$176,Hoja3!$C81,Hoja2!$K$4:$K$176)</f>
        <v>0</v>
      </c>
    </row>
    <row r="82" spans="3:9" x14ac:dyDescent="0.2">
      <c r="C82" s="533" t="s">
        <v>110</v>
      </c>
      <c r="D82" s="495" t="e">
        <f>SUMIF(Hoja2!$E$4:$E$176,Hoja3!$C82,Hoja2!$F$4:$F$176)</f>
        <v>#REF!</v>
      </c>
      <c r="E82" s="495" t="e">
        <f>SUMIF(Hoja2!$E$4:$E$176,Hoja3!$C82,Hoja2!$H$4:$H$176)</f>
        <v>#REF!</v>
      </c>
      <c r="F82" s="495" t="e">
        <f>SUMIF(Hoja2!$E$4:$E$176,Hoja3!$C82,Hoja2!$G$4:$G$176)</f>
        <v>#REF!</v>
      </c>
      <c r="G82" s="495" t="e">
        <f>SUMIF(Hoja2!$E$4:$E$176,Hoja3!$C82,Hoja2!$I$4:$I$176)</f>
        <v>#REF!</v>
      </c>
      <c r="H82" s="495">
        <f>SUMIF(Hoja2!$E$4:$E$176,Hoja3!$C82,Hoja2!$J$4:$J$176)</f>
        <v>0</v>
      </c>
      <c r="I82" s="495">
        <f>SUMIF(Hoja2!$E$4:$E$176,Hoja3!$C82,Hoja2!$K$4:$K$176)</f>
        <v>0</v>
      </c>
    </row>
    <row r="83" spans="3:9" x14ac:dyDescent="0.2">
      <c r="C83" s="533" t="s">
        <v>305</v>
      </c>
      <c r="D83" s="495" t="e">
        <f>SUMIF(Hoja2!$E$4:$E$176,Hoja3!$C83,Hoja2!$F$4:$F$176)</f>
        <v>#REF!</v>
      </c>
      <c r="E83" s="495" t="e">
        <f>SUMIF(Hoja2!$E$4:$E$176,Hoja3!$C83,Hoja2!$H$4:$H$176)</f>
        <v>#REF!</v>
      </c>
      <c r="F83" s="495" t="e">
        <f>SUMIF(Hoja2!$E$4:$E$176,Hoja3!$C83,Hoja2!$G$4:$G$176)</f>
        <v>#REF!</v>
      </c>
      <c r="G83" s="495" t="e">
        <f>SUMIF(Hoja2!$E$4:$E$176,Hoja3!$C83,Hoja2!$I$4:$I$176)</f>
        <v>#REF!</v>
      </c>
      <c r="H83" s="495">
        <f>SUMIF(Hoja2!$E$4:$E$176,Hoja3!$C83,Hoja2!$J$4:$J$176)</f>
        <v>0</v>
      </c>
      <c r="I83" s="495">
        <f>SUMIF(Hoja2!$E$4:$E$176,Hoja3!$C83,Hoja2!$K$4:$K$176)</f>
        <v>0</v>
      </c>
    </row>
    <row r="84" spans="3:9" x14ac:dyDescent="0.2">
      <c r="C84" s="533" t="s">
        <v>103</v>
      </c>
      <c r="D84" s="495" t="e">
        <f>SUMIF(Hoja2!$E$4:$E$176,Hoja3!$C84,Hoja2!$F$4:$F$176)</f>
        <v>#REF!</v>
      </c>
      <c r="E84" s="495" t="e">
        <f>SUMIF(Hoja2!$E$4:$E$176,Hoja3!$C84,Hoja2!$H$4:$H$176)</f>
        <v>#REF!</v>
      </c>
      <c r="F84" s="495" t="e">
        <f>SUMIF(Hoja2!$E$4:$E$176,Hoja3!$C84,Hoja2!$G$4:$G$176)</f>
        <v>#REF!</v>
      </c>
      <c r="G84" s="495" t="e">
        <f>SUMIF(Hoja2!$E$4:$E$176,Hoja3!$C84,Hoja2!$I$4:$I$176)</f>
        <v>#REF!</v>
      </c>
      <c r="H84" s="495">
        <f>SUMIF(Hoja2!$E$4:$E$176,Hoja3!$C84,Hoja2!$J$4:$J$176)</f>
        <v>0</v>
      </c>
      <c r="I84" s="495">
        <f>SUMIF(Hoja2!$E$4:$E$176,Hoja3!$C84,Hoja2!$K$4:$K$176)</f>
        <v>0</v>
      </c>
    </row>
    <row r="85" spans="3:9" x14ac:dyDescent="0.2">
      <c r="C85" s="538" t="s">
        <v>342</v>
      </c>
      <c r="D85" s="495" t="e">
        <f>SUMIF(Hoja2!$E$4:$E$176,Hoja3!$C85,Hoja2!$F$4:$F$176)</f>
        <v>#REF!</v>
      </c>
      <c r="E85" s="495" t="e">
        <f>SUMIF(Hoja2!$E$4:$E$176,Hoja3!$C85,Hoja2!$H$4:$H$176)</f>
        <v>#REF!</v>
      </c>
      <c r="F85" s="495" t="e">
        <f>SUMIF(Hoja2!$E$4:$E$176,Hoja3!$C85,Hoja2!$G$4:$G$176)</f>
        <v>#REF!</v>
      </c>
      <c r="G85" s="495" t="e">
        <f>SUMIF(Hoja2!$E$4:$E$176,Hoja3!$C85,Hoja2!$I$4:$I$176)</f>
        <v>#REF!</v>
      </c>
      <c r="H85" s="495">
        <f>SUMIF(Hoja2!$E$4:$E$176,Hoja3!$C85,Hoja2!$J$4:$J$176)</f>
        <v>0</v>
      </c>
      <c r="I85" s="495">
        <f>SUMIF(Hoja2!$E$4:$E$176,Hoja3!$C85,Hoja2!$K$4:$K$176)</f>
        <v>0</v>
      </c>
    </row>
    <row r="86" spans="3:9" x14ac:dyDescent="0.2">
      <c r="C86" s="533" t="s">
        <v>75</v>
      </c>
      <c r="D86" s="495" t="e">
        <f>SUMIF(Hoja2!$E$4:$E$176,Hoja3!$C86,Hoja2!$F$4:$F$176)</f>
        <v>#REF!</v>
      </c>
      <c r="E86" s="495" t="e">
        <f>SUMIF(Hoja2!$E$4:$E$176,Hoja3!$C86,Hoja2!$H$4:$H$176)</f>
        <v>#REF!</v>
      </c>
      <c r="F86" s="495" t="e">
        <f>SUMIF(Hoja2!$E$4:$E$176,Hoja3!$C86,Hoja2!$G$4:$G$176)</f>
        <v>#REF!</v>
      </c>
      <c r="G86" s="495" t="e">
        <f>SUMIF(Hoja2!$E$4:$E$176,Hoja3!$C86,Hoja2!$I$4:$I$176)</f>
        <v>#REF!</v>
      </c>
      <c r="H86" s="495">
        <f>SUMIF(Hoja2!$E$4:$E$176,Hoja3!$C86,Hoja2!$J$4:$J$176)</f>
        <v>0</v>
      </c>
      <c r="I86" s="495">
        <f>SUMIF(Hoja2!$E$4:$E$176,Hoja3!$C86,Hoja2!$K$4:$K$176)</f>
        <v>0</v>
      </c>
    </row>
    <row r="87" spans="3:9" x14ac:dyDescent="0.2">
      <c r="C87" s="533" t="s">
        <v>197</v>
      </c>
      <c r="D87" s="495">
        <f>SUMIF(Hoja2!$E$4:$E$176,Hoja3!$C87,Hoja2!$F$4:$F$176)</f>
        <v>0</v>
      </c>
      <c r="E87" s="495">
        <f>SUMIF(Hoja2!$E$4:$E$176,Hoja3!$C87,Hoja2!$H$4:$H$176)</f>
        <v>0</v>
      </c>
      <c r="F87" s="495">
        <f>SUMIF(Hoja2!$E$4:$E$176,Hoja3!$C87,Hoja2!$G$4:$G$176)</f>
        <v>0</v>
      </c>
      <c r="G87" s="495">
        <f>SUMIF(Hoja2!$E$4:$E$176,Hoja3!$C87,Hoja2!$I$4:$I$176)</f>
        <v>0</v>
      </c>
      <c r="H87" s="495" t="e">
        <f>SUMIF(Hoja2!$E$4:$E$176,Hoja3!$C87,Hoja2!$J$4:$J$176)</f>
        <v>#REF!</v>
      </c>
      <c r="I87" s="495">
        <f>SUMIF(Hoja2!$E$4:$E$176,Hoja3!$C87,Hoja2!$K$4:$K$176)</f>
        <v>0</v>
      </c>
    </row>
    <row r="88" spans="3:9" x14ac:dyDescent="0.2">
      <c r="C88" s="533" t="s">
        <v>339</v>
      </c>
      <c r="D88" s="495" t="e">
        <f>SUMIF(Hoja2!$E$4:$E$176,Hoja3!$C88,Hoja2!$F$4:$F$176)</f>
        <v>#REF!</v>
      </c>
      <c r="E88" s="495" t="e">
        <f>SUMIF(Hoja2!$E$4:$E$176,Hoja3!$C88,Hoja2!$H$4:$H$176)</f>
        <v>#REF!</v>
      </c>
      <c r="F88" s="495" t="e">
        <f>SUMIF(Hoja2!$E$4:$E$176,Hoja3!$C88,Hoja2!$G$4:$G$176)</f>
        <v>#REF!</v>
      </c>
      <c r="G88" s="495" t="e">
        <f>SUMIF(Hoja2!$E$4:$E$176,Hoja3!$C88,Hoja2!$I$4:$I$176)</f>
        <v>#REF!</v>
      </c>
      <c r="H88" s="495">
        <f>SUMIF(Hoja2!$E$4:$E$176,Hoja3!$C88,Hoja2!$J$4:$J$176)</f>
        <v>0</v>
      </c>
      <c r="I88" s="495">
        <f>SUMIF(Hoja2!$E$4:$E$176,Hoja3!$C88,Hoja2!$K$4:$K$176)</f>
        <v>0</v>
      </c>
    </row>
    <row r="89" spans="3:9" x14ac:dyDescent="0.2">
      <c r="C89" s="533" t="s">
        <v>294</v>
      </c>
      <c r="D89" s="495" t="e">
        <f>SUMIF(Hoja2!$E$4:$E$176,Hoja3!$C89,Hoja2!$F$4:$F$176)</f>
        <v>#REF!</v>
      </c>
      <c r="E89" s="495" t="e">
        <f>SUMIF(Hoja2!$E$4:$E$176,Hoja3!$C89,Hoja2!$H$4:$H$176)</f>
        <v>#REF!</v>
      </c>
      <c r="F89" s="495" t="e">
        <f>SUMIF(Hoja2!$E$4:$E$176,Hoja3!$C89,Hoja2!$G$4:$G$176)</f>
        <v>#REF!</v>
      </c>
      <c r="G89" s="495" t="e">
        <f>SUMIF(Hoja2!$E$4:$E$176,Hoja3!$C89,Hoja2!$I$4:$I$176)</f>
        <v>#REF!</v>
      </c>
      <c r="H89" s="495">
        <f>SUMIF(Hoja2!$E$4:$E$176,Hoja3!$C89,Hoja2!$J$4:$J$176)</f>
        <v>0</v>
      </c>
      <c r="I89" s="495">
        <f>SUMIF(Hoja2!$E$4:$E$176,Hoja3!$C89,Hoja2!$K$4:$K$176)</f>
        <v>0</v>
      </c>
    </row>
    <row r="90" spans="3:9" x14ac:dyDescent="0.2">
      <c r="C90" s="533" t="s">
        <v>315</v>
      </c>
      <c r="D90" s="495" t="e">
        <f>SUMIF(Hoja2!$E$4:$E$176,Hoja3!$C90,Hoja2!$F$4:$F$176)</f>
        <v>#REF!</v>
      </c>
      <c r="E90" s="495" t="e">
        <f>SUMIF(Hoja2!$E$4:$E$176,Hoja3!$C90,Hoja2!$H$4:$H$176)</f>
        <v>#REF!</v>
      </c>
      <c r="F90" s="495" t="e">
        <f>SUMIF(Hoja2!$E$4:$E$176,Hoja3!$C90,Hoja2!$G$4:$G$176)</f>
        <v>#REF!</v>
      </c>
      <c r="G90" s="495" t="e">
        <f>SUMIF(Hoja2!$E$4:$E$176,Hoja3!$C90,Hoja2!$I$4:$I$176)</f>
        <v>#REF!</v>
      </c>
      <c r="H90" s="495">
        <f>SUMIF(Hoja2!$E$4:$E$176,Hoja3!$C90,Hoja2!$J$4:$J$176)</f>
        <v>0</v>
      </c>
      <c r="I90" s="495">
        <f>SUMIF(Hoja2!$E$4:$E$176,Hoja3!$C90,Hoja2!$K$4:$K$176)</f>
        <v>0</v>
      </c>
    </row>
    <row r="91" spans="3:9" x14ac:dyDescent="0.2">
      <c r="C91" s="538" t="s">
        <v>310</v>
      </c>
      <c r="D91" s="495" t="e">
        <f>SUMIF(Hoja2!$E$4:$E$176,Hoja3!$C91,Hoja2!$F$4:$F$176)</f>
        <v>#REF!</v>
      </c>
      <c r="E91" s="495" t="e">
        <f>SUMIF(Hoja2!$E$4:$E$176,Hoja3!$C91,Hoja2!$H$4:$H$176)</f>
        <v>#REF!</v>
      </c>
      <c r="F91" s="495" t="e">
        <f>SUMIF(Hoja2!$E$4:$E$176,Hoja3!$C91,Hoja2!$G$4:$G$176)</f>
        <v>#REF!</v>
      </c>
      <c r="G91" s="495" t="e">
        <f>SUMIF(Hoja2!$E$4:$E$176,Hoja3!$C91,Hoja2!$I$4:$I$176)</f>
        <v>#REF!</v>
      </c>
      <c r="H91" s="495">
        <f>SUMIF(Hoja2!$E$4:$E$176,Hoja3!$C91,Hoja2!$J$4:$J$176)</f>
        <v>0</v>
      </c>
      <c r="I91" s="495">
        <f>SUMIF(Hoja2!$E$4:$E$176,Hoja3!$C91,Hoja2!$K$4:$K$176)</f>
        <v>0</v>
      </c>
    </row>
    <row r="92" spans="3:9" x14ac:dyDescent="0.2">
      <c r="C92" t="s">
        <v>82</v>
      </c>
      <c r="D92" s="495" t="e">
        <f>SUMIF(Hoja2!$E$4:$E$176,Hoja3!$C92,Hoja2!$F$4:$F$176)</f>
        <v>#REF!</v>
      </c>
      <c r="E92" s="495" t="e">
        <f>SUMIF(Hoja2!$E$4:$E$176,Hoja3!$C92,Hoja2!$H$4:$H$176)</f>
        <v>#REF!</v>
      </c>
      <c r="F92" s="495" t="e">
        <f>SUMIF(Hoja2!$E$4:$E$176,Hoja3!$C92,Hoja2!$G$4:$G$176)</f>
        <v>#REF!</v>
      </c>
      <c r="G92" s="495" t="e">
        <f>SUMIF(Hoja2!$E$4:$E$176,Hoja3!$C92,Hoja2!$I$4:$I$176)</f>
        <v>#REF!</v>
      </c>
      <c r="H92" s="495">
        <f>SUMIF(Hoja2!$E$4:$E$176,Hoja3!$C92,Hoja2!$J$4:$J$176)</f>
        <v>0</v>
      </c>
      <c r="I92" s="495">
        <f>SUMIF(Hoja2!$E$4:$E$176,Hoja3!$C92,Hoja2!$K$4:$K$176)</f>
        <v>0</v>
      </c>
    </row>
    <row r="93" spans="3:9" x14ac:dyDescent="0.2">
      <c r="C93" s="202" t="s">
        <v>340</v>
      </c>
      <c r="D93" s="495" t="e">
        <f>SUMIF(Hoja2!$E$4:$E$176,Hoja3!$C93,Hoja2!$F$4:$F$176)</f>
        <v>#REF!</v>
      </c>
      <c r="E93" s="495" t="e">
        <f>SUMIF(Hoja2!$E$4:$E$176,Hoja3!$C93,Hoja2!$H$4:$H$176)</f>
        <v>#REF!</v>
      </c>
      <c r="F93" s="495" t="e">
        <f>SUMIF(Hoja2!$E$4:$E$176,Hoja3!$C93,Hoja2!$G$4:$G$176)</f>
        <v>#REF!</v>
      </c>
      <c r="G93" s="495" t="e">
        <f>SUMIF(Hoja2!$E$4:$E$176,Hoja3!$C93,Hoja2!$I$4:$I$176)</f>
        <v>#REF!</v>
      </c>
      <c r="H93" s="495">
        <f>SUMIF(Hoja2!$E$4:$E$176,Hoja3!$C93,Hoja2!$J$4:$J$176)</f>
        <v>0</v>
      </c>
      <c r="I93" s="495">
        <f>SUMIF(Hoja2!$E$4:$E$176,Hoja3!$C93,Hoja2!$K$4:$K$176)</f>
        <v>0</v>
      </c>
    </row>
    <row r="94" spans="3:9" x14ac:dyDescent="0.2">
      <c r="C94" t="s">
        <v>376</v>
      </c>
      <c r="D94" s="495" t="e">
        <f>SUMIF(Hoja2!$E$4:$E$176,Hoja3!$C94,Hoja2!$F$4:$F$176)</f>
        <v>#REF!</v>
      </c>
      <c r="E94" s="495" t="e">
        <f>SUMIF(Hoja2!$E$4:$E$176,Hoja3!$C94,Hoja2!$H$4:$H$176)</f>
        <v>#REF!</v>
      </c>
      <c r="F94" s="495" t="e">
        <f>SUMIF(Hoja2!$E$4:$E$176,Hoja3!$C94,Hoja2!$G$4:$G$176)</f>
        <v>#REF!</v>
      </c>
      <c r="G94" s="495" t="e">
        <f>SUMIF(Hoja2!$E$4:$E$176,Hoja3!$C94,Hoja2!$I$4:$I$176)</f>
        <v>#REF!</v>
      </c>
      <c r="H94" s="495">
        <f>SUMIF(Hoja2!$E$4:$E$176,Hoja3!$C94,Hoja2!$J$4:$J$176)</f>
        <v>0</v>
      </c>
      <c r="I94" s="495">
        <f>SUMIF(Hoja2!$E$4:$E$176,Hoja3!$C94,Hoja2!$K$4:$K$176)</f>
        <v>0</v>
      </c>
    </row>
    <row r="95" spans="3:9" x14ac:dyDescent="0.2">
      <c r="C95" t="s">
        <v>196</v>
      </c>
      <c r="D95" s="495" t="e">
        <f>SUMIF(Hoja2!$E$4:$E$176,Hoja3!$C95,Hoja2!$F$4:$F$176)</f>
        <v>#REF!</v>
      </c>
      <c r="E95" s="495" t="e">
        <f>SUMIF(Hoja2!$E$4:$E$176,Hoja3!$C95,Hoja2!$H$4:$H$176)</f>
        <v>#REF!</v>
      </c>
      <c r="F95" s="495" t="e">
        <f>SUMIF(Hoja2!$E$4:$E$176,Hoja3!$C95,Hoja2!$G$4:$G$176)</f>
        <v>#REF!</v>
      </c>
      <c r="G95" s="495" t="e">
        <f>SUMIF(Hoja2!$E$4:$E$176,Hoja3!$C95,Hoja2!$I$4:$I$176)</f>
        <v>#REF!</v>
      </c>
      <c r="H95" s="495">
        <f>SUMIF(Hoja2!$E$4:$E$176,Hoja3!$C95,Hoja2!$J$4:$J$176)</f>
        <v>0</v>
      </c>
      <c r="I95" s="495">
        <f>SUMIF(Hoja2!$E$4:$E$176,Hoja3!$C95,Hoja2!$K$4:$K$176)</f>
        <v>0</v>
      </c>
    </row>
    <row r="96" spans="3:9" x14ac:dyDescent="0.2">
      <c r="D96" s="495">
        <f>SUMIF(Hoja2!$E$4:$E$176,Hoja3!$C110,Hoja2!$F$4:$F$176)</f>
        <v>0</v>
      </c>
      <c r="E96" s="495">
        <f>SUMIF(Hoja2!$E$4:$E$176,Hoja3!$C110,Hoja2!$H$4:$H$176)</f>
        <v>0</v>
      </c>
      <c r="F96" s="495">
        <f>SUMIF(Hoja2!$E$4:$E$176,Hoja3!$C110,Hoja2!$G$4:$G$176)</f>
        <v>0</v>
      </c>
      <c r="G96" s="495">
        <f>SUMIF(Hoja2!$E$4:$E$176,Hoja3!$C110,Hoja2!$I$4:$I$176)</f>
        <v>0</v>
      </c>
      <c r="H96" s="495">
        <f>SUMIF(Hoja2!$E$4:$E$176,Hoja3!$C110,Hoja2!$J$4:$J$176)</f>
        <v>0</v>
      </c>
      <c r="I96" s="495">
        <f>SUMIF(Hoja2!$E$4:$E$176,Hoja3!$C110,Hoja2!$K$4:$K$176)</f>
        <v>0</v>
      </c>
    </row>
    <row r="97" spans="9:9" x14ac:dyDescent="0.2">
      <c r="I97" t="e">
        <f>SUM(D4:J95)</f>
        <v>#REF!</v>
      </c>
    </row>
  </sheetData>
  <autoFilter ref="C3:J111">
    <sortState ref="C4:J114">
      <sortCondition ref="C3"/>
    </sortState>
  </autoFilter>
  <conditionalFormatting sqref="J97:J110 D4:J96">
    <cfRule type="cellIs" dxfId="2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182"/>
  <sheetViews>
    <sheetView workbookViewId="0"/>
  </sheetViews>
  <sheetFormatPr baseColWidth="10" defaultRowHeight="12.75" x14ac:dyDescent="0.2"/>
  <cols>
    <col min="2" max="2" width="11.42578125" style="2"/>
    <col min="3" max="3" width="15.28515625" customWidth="1"/>
    <col min="4" max="4" width="29" customWidth="1"/>
    <col min="5" max="5" width="19.42578125" customWidth="1"/>
    <col min="6" max="10" width="7.7109375" style="2" customWidth="1"/>
    <col min="11" max="11" width="6.28515625" customWidth="1"/>
    <col min="12" max="12" width="4.7109375" customWidth="1"/>
  </cols>
  <sheetData>
    <row r="3" spans="2:13" ht="15.95" customHeight="1" x14ac:dyDescent="0.2">
      <c r="B3" s="404" t="s">
        <v>367</v>
      </c>
      <c r="C3" s="405" t="s">
        <v>0</v>
      </c>
      <c r="D3" s="405" t="s">
        <v>39</v>
      </c>
      <c r="E3" s="405" t="s">
        <v>39</v>
      </c>
      <c r="F3" s="404" t="s">
        <v>363</v>
      </c>
      <c r="G3" s="404" t="s">
        <v>364</v>
      </c>
      <c r="H3" s="404" t="s">
        <v>365</v>
      </c>
      <c r="I3" s="404" t="s">
        <v>366</v>
      </c>
    </row>
    <row r="4" spans="2:13" x14ac:dyDescent="0.2">
      <c r="B4" s="2">
        <v>1</v>
      </c>
      <c r="C4" t="s">
        <v>177</v>
      </c>
      <c r="D4" t="e">
        <f>OM!#REF!</f>
        <v>#REF!</v>
      </c>
      <c r="E4" t="s">
        <v>102</v>
      </c>
      <c r="F4" s="2" t="e">
        <f>OM!#REF!</f>
        <v>#REF!</v>
      </c>
      <c r="G4" s="495" t="e">
        <f>OM!#REF!</f>
        <v>#REF!</v>
      </c>
      <c r="H4" s="495" t="e">
        <f>OM!#REF!</f>
        <v>#REF!</v>
      </c>
      <c r="I4" s="495" t="e">
        <f>OM!#REF!</f>
        <v>#REF!</v>
      </c>
      <c r="J4" s="2">
        <v>0</v>
      </c>
      <c r="K4">
        <v>0</v>
      </c>
    </row>
    <row r="5" spans="2:13" x14ac:dyDescent="0.2">
      <c r="B5" s="2">
        <v>2</v>
      </c>
      <c r="C5" t="s">
        <v>177</v>
      </c>
      <c r="D5" t="e">
        <f>OM!#REF!</f>
        <v>#REF!</v>
      </c>
      <c r="E5" t="s">
        <v>297</v>
      </c>
      <c r="F5" s="495" t="e">
        <f>OM!#REF!</f>
        <v>#REF!</v>
      </c>
      <c r="G5" s="495" t="e">
        <f>OM!#REF!</f>
        <v>#REF!</v>
      </c>
      <c r="H5" s="495" t="e">
        <f>OM!#REF!</f>
        <v>#REF!</v>
      </c>
      <c r="I5" s="495" t="e">
        <f>OM!#REF!</f>
        <v>#REF!</v>
      </c>
      <c r="J5" s="495">
        <v>0</v>
      </c>
      <c r="K5">
        <v>0</v>
      </c>
    </row>
    <row r="6" spans="2:13" x14ac:dyDescent="0.2">
      <c r="B6" s="495">
        <v>3</v>
      </c>
      <c r="C6" t="s">
        <v>177</v>
      </c>
      <c r="D6" t="e">
        <f>OM!#REF!</f>
        <v>#REF!</v>
      </c>
      <c r="E6" t="s">
        <v>87</v>
      </c>
      <c r="F6" s="495" t="e">
        <f>OM!#REF!</f>
        <v>#REF!</v>
      </c>
      <c r="G6" s="495" t="e">
        <f>OM!#REF!</f>
        <v>#REF!</v>
      </c>
      <c r="H6" s="495" t="e">
        <f>OM!#REF!</f>
        <v>#REF!</v>
      </c>
      <c r="I6" s="495" t="e">
        <f>OM!#REF!</f>
        <v>#REF!</v>
      </c>
      <c r="J6" s="495">
        <v>0</v>
      </c>
      <c r="K6">
        <v>0</v>
      </c>
    </row>
    <row r="7" spans="2:13" x14ac:dyDescent="0.2">
      <c r="B7" s="495">
        <v>4</v>
      </c>
      <c r="C7" t="s">
        <v>177</v>
      </c>
      <c r="D7" t="e">
        <f>OM!#REF!</f>
        <v>#REF!</v>
      </c>
      <c r="E7" t="s">
        <v>194</v>
      </c>
      <c r="F7" s="495" t="e">
        <f>OM!#REF!</f>
        <v>#REF!</v>
      </c>
      <c r="G7" s="495" t="e">
        <f>OM!#REF!</f>
        <v>#REF!</v>
      </c>
      <c r="H7" s="495" t="e">
        <f>OM!#REF!</f>
        <v>#REF!</v>
      </c>
      <c r="I7" s="495" t="e">
        <f>OM!#REF!</f>
        <v>#REF!</v>
      </c>
      <c r="J7" s="495">
        <v>0</v>
      </c>
      <c r="K7">
        <v>0</v>
      </c>
    </row>
    <row r="8" spans="2:13" x14ac:dyDescent="0.2">
      <c r="B8" s="495">
        <v>5</v>
      </c>
      <c r="C8" t="s">
        <v>177</v>
      </c>
      <c r="D8" t="e">
        <f>OM!#REF!</f>
        <v>#REF!</v>
      </c>
      <c r="E8" t="s">
        <v>306</v>
      </c>
      <c r="F8" s="495" t="e">
        <f>OM!#REF!</f>
        <v>#REF!</v>
      </c>
      <c r="G8" s="495" t="e">
        <f>OM!#REF!</f>
        <v>#REF!</v>
      </c>
      <c r="H8" s="495" t="e">
        <f>OM!#REF!</f>
        <v>#REF!</v>
      </c>
      <c r="I8" s="495" t="e">
        <f>OM!#REF!</f>
        <v>#REF!</v>
      </c>
      <c r="J8" s="495">
        <v>0</v>
      </c>
      <c r="K8">
        <v>0</v>
      </c>
    </row>
    <row r="9" spans="2:13" x14ac:dyDescent="0.2">
      <c r="B9" s="495">
        <v>6</v>
      </c>
      <c r="C9" t="s">
        <v>177</v>
      </c>
      <c r="D9" t="e">
        <f>OM!#REF!</f>
        <v>#REF!</v>
      </c>
      <c r="E9" t="s">
        <v>327</v>
      </c>
      <c r="F9" s="495" t="e">
        <f>OM!#REF!</f>
        <v>#REF!</v>
      </c>
      <c r="G9" s="495" t="e">
        <f>OM!#REF!</f>
        <v>#REF!</v>
      </c>
      <c r="H9" s="495" t="e">
        <f>OM!#REF!</f>
        <v>#REF!</v>
      </c>
      <c r="I9" s="495" t="e">
        <f>OM!#REF!</f>
        <v>#REF!</v>
      </c>
      <c r="J9" s="495">
        <v>0</v>
      </c>
      <c r="K9">
        <v>0</v>
      </c>
    </row>
    <row r="10" spans="2:13" ht="15.95" customHeight="1" x14ac:dyDescent="0.2">
      <c r="B10" s="495">
        <v>7</v>
      </c>
      <c r="C10" t="s">
        <v>177</v>
      </c>
      <c r="D10" t="e">
        <f>OM!#REF!</f>
        <v>#REF!</v>
      </c>
      <c r="E10" t="s">
        <v>193</v>
      </c>
      <c r="F10" s="495" t="e">
        <f>OM!#REF!</f>
        <v>#REF!</v>
      </c>
      <c r="G10" s="495" t="e">
        <f>OM!#REF!</f>
        <v>#REF!</v>
      </c>
      <c r="H10" s="495" t="e">
        <f>OM!#REF!</f>
        <v>#REF!</v>
      </c>
      <c r="I10" s="495" t="e">
        <f>OM!#REF!</f>
        <v>#REF!</v>
      </c>
      <c r="J10" s="495">
        <v>0</v>
      </c>
      <c r="K10">
        <v>0</v>
      </c>
    </row>
    <row r="11" spans="2:13" x14ac:dyDescent="0.2">
      <c r="B11" s="495">
        <v>8</v>
      </c>
      <c r="C11" t="s">
        <v>177</v>
      </c>
      <c r="D11" t="e">
        <f>OM!#REF!</f>
        <v>#REF!</v>
      </c>
      <c r="E11" s="541" t="s">
        <v>90</v>
      </c>
      <c r="F11" s="495" t="e">
        <f>OM!#REF!</f>
        <v>#REF!</v>
      </c>
      <c r="G11" s="495" t="e">
        <f>OM!#REF!</f>
        <v>#REF!</v>
      </c>
      <c r="H11" s="495" t="e">
        <f>OM!#REF!</f>
        <v>#REF!</v>
      </c>
      <c r="I11" s="495" t="e">
        <f>OM!#REF!</f>
        <v>#REF!</v>
      </c>
      <c r="J11" s="495">
        <v>0</v>
      </c>
      <c r="K11">
        <v>0</v>
      </c>
    </row>
    <row r="12" spans="2:13" x14ac:dyDescent="0.2">
      <c r="B12" s="495">
        <v>9</v>
      </c>
      <c r="C12" t="s">
        <v>177</v>
      </c>
      <c r="D12" t="e">
        <f>OM!#REF!</f>
        <v>#REF!</v>
      </c>
      <c r="E12" t="s">
        <v>75</v>
      </c>
      <c r="F12" s="495" t="e">
        <f>OM!#REF!</f>
        <v>#REF!</v>
      </c>
      <c r="G12" s="495" t="e">
        <f>OM!#REF!</f>
        <v>#REF!</v>
      </c>
      <c r="H12" s="495" t="e">
        <f>OM!#REF!</f>
        <v>#REF!</v>
      </c>
      <c r="I12" s="495" t="e">
        <f>OM!#REF!</f>
        <v>#REF!</v>
      </c>
      <c r="J12" s="495">
        <v>0</v>
      </c>
      <c r="K12">
        <v>0</v>
      </c>
      <c r="M12" s="496" t="e">
        <f>SUM(F4:I14)</f>
        <v>#REF!</v>
      </c>
    </row>
    <row r="13" spans="2:13" x14ac:dyDescent="0.2">
      <c r="B13" s="495">
        <v>10</v>
      </c>
      <c r="C13" t="s">
        <v>177</v>
      </c>
      <c r="D13" t="e">
        <f>OM!#REF!</f>
        <v>#REF!</v>
      </c>
      <c r="E13" t="s">
        <v>103</v>
      </c>
      <c r="F13" s="495" t="e">
        <f>OM!#REF!</f>
        <v>#REF!</v>
      </c>
      <c r="G13" s="495" t="e">
        <f>OM!#REF!</f>
        <v>#REF!</v>
      </c>
      <c r="H13" s="495" t="e">
        <f>OM!#REF!</f>
        <v>#REF!</v>
      </c>
      <c r="I13" s="495" t="e">
        <f>OM!#REF!</f>
        <v>#REF!</v>
      </c>
      <c r="J13" s="495">
        <v>0</v>
      </c>
      <c r="K13">
        <v>0</v>
      </c>
      <c r="M13" s="496"/>
    </row>
    <row r="14" spans="2:13" x14ac:dyDescent="0.2">
      <c r="B14" s="495">
        <v>11</v>
      </c>
      <c r="D14" t="e">
        <f>OM!#REF!</f>
        <v>#REF!</v>
      </c>
      <c r="E14" t="s">
        <v>351</v>
      </c>
      <c r="F14" s="495" t="e">
        <f>OM!#REF!</f>
        <v>#REF!</v>
      </c>
      <c r="G14" s="495" t="e">
        <f>OM!#REF!</f>
        <v>#REF!</v>
      </c>
      <c r="H14" s="495" t="e">
        <f>OM!#REF!</f>
        <v>#REF!</v>
      </c>
      <c r="I14" s="495" t="e">
        <f>OM!#REF!</f>
        <v>#REF!</v>
      </c>
      <c r="J14" s="495">
        <v>0</v>
      </c>
      <c r="K14">
        <v>0</v>
      </c>
      <c r="M14" s="2"/>
    </row>
    <row r="15" spans="2:13" x14ac:dyDescent="0.2">
      <c r="B15" s="495">
        <v>12</v>
      </c>
      <c r="H15" s="495"/>
      <c r="J15" s="495">
        <v>0</v>
      </c>
      <c r="K15">
        <v>0</v>
      </c>
      <c r="M15" s="2"/>
    </row>
    <row r="16" spans="2:13" x14ac:dyDescent="0.2">
      <c r="B16" s="495">
        <v>13</v>
      </c>
      <c r="C16" s="497" t="s">
        <v>352</v>
      </c>
      <c r="D16" s="498" t="e">
        <f>#REF!</f>
        <v>#REF!</v>
      </c>
      <c r="E16" s="406" t="s">
        <v>399</v>
      </c>
      <c r="F16" s="2" t="e">
        <f>#REF!</f>
        <v>#REF!</v>
      </c>
      <c r="G16" s="495" t="e">
        <f>#REF!</f>
        <v>#REF!</v>
      </c>
      <c r="H16" s="2" t="e">
        <f>#REF!</f>
        <v>#REF!</v>
      </c>
      <c r="I16" s="495" t="e">
        <f>#REF!</f>
        <v>#REF!</v>
      </c>
      <c r="J16" s="495">
        <v>0</v>
      </c>
      <c r="K16">
        <v>0</v>
      </c>
      <c r="M16" s="2"/>
    </row>
    <row r="17" spans="2:13" x14ac:dyDescent="0.2">
      <c r="B17" s="495">
        <v>14</v>
      </c>
      <c r="C17" s="497" t="s">
        <v>352</v>
      </c>
      <c r="D17" s="498" t="e">
        <f>#REF!</f>
        <v>#REF!</v>
      </c>
      <c r="E17" s="498" t="s">
        <v>373</v>
      </c>
      <c r="F17" s="2" t="e">
        <f>#REF!</f>
        <v>#REF!</v>
      </c>
      <c r="G17" s="2" t="e">
        <f>#REF!</f>
        <v>#REF!</v>
      </c>
      <c r="H17" s="2" t="e">
        <f>#REF!</f>
        <v>#REF!</v>
      </c>
      <c r="I17" s="2" t="e">
        <f>#REF!</f>
        <v>#REF!</v>
      </c>
      <c r="J17" s="495">
        <v>0</v>
      </c>
      <c r="K17">
        <v>0</v>
      </c>
      <c r="M17" s="2"/>
    </row>
    <row r="18" spans="2:13" x14ac:dyDescent="0.2">
      <c r="B18" s="495">
        <v>15</v>
      </c>
      <c r="C18" s="497" t="s">
        <v>352</v>
      </c>
      <c r="D18" s="498" t="e">
        <f>#REF!</f>
        <v>#REF!</v>
      </c>
      <c r="E18" s="497" t="s">
        <v>400</v>
      </c>
      <c r="F18" s="2" t="e">
        <f>#REF!</f>
        <v>#REF!</v>
      </c>
      <c r="G18" s="495" t="e">
        <f>#REF!</f>
        <v>#REF!</v>
      </c>
      <c r="H18" s="2" t="e">
        <f>#REF!</f>
        <v>#REF!</v>
      </c>
      <c r="I18" s="495" t="e">
        <f>#REF!</f>
        <v>#REF!</v>
      </c>
      <c r="J18" s="495">
        <v>0</v>
      </c>
      <c r="K18">
        <v>0</v>
      </c>
      <c r="M18" s="496" t="e">
        <f>SUM(F16:I19)</f>
        <v>#REF!</v>
      </c>
    </row>
    <row r="19" spans="2:13" x14ac:dyDescent="0.2">
      <c r="B19" s="495">
        <v>16</v>
      </c>
      <c r="C19" s="497" t="s">
        <v>352</v>
      </c>
      <c r="D19" s="498" t="e">
        <f>#REF!</f>
        <v>#REF!</v>
      </c>
      <c r="E19" s="497" t="s">
        <v>369</v>
      </c>
      <c r="F19" s="2" t="e">
        <f>#REF!</f>
        <v>#REF!</v>
      </c>
      <c r="G19" s="2" t="e">
        <f>#REF!</f>
        <v>#REF!</v>
      </c>
      <c r="H19" s="2" t="e">
        <f>#REF!</f>
        <v>#REF!</v>
      </c>
      <c r="I19" s="2" t="e">
        <f>#REF!</f>
        <v>#REF!</v>
      </c>
      <c r="J19" s="495">
        <v>0</v>
      </c>
      <c r="K19">
        <v>0</v>
      </c>
      <c r="M19" s="2"/>
    </row>
    <row r="20" spans="2:13" x14ac:dyDescent="0.2">
      <c r="B20" s="495">
        <v>17</v>
      </c>
      <c r="J20" s="495">
        <v>0</v>
      </c>
      <c r="K20">
        <v>0</v>
      </c>
      <c r="M20" s="2"/>
    </row>
    <row r="21" spans="2:13" x14ac:dyDescent="0.2">
      <c r="B21" s="495">
        <v>18</v>
      </c>
      <c r="C21" s="202" t="s">
        <v>353</v>
      </c>
      <c r="D21" t="e">
        <f>#REF!</f>
        <v>#REF!</v>
      </c>
      <c r="E21" t="s">
        <v>163</v>
      </c>
      <c r="F21" s="2" t="e">
        <f>#REF!</f>
        <v>#REF!</v>
      </c>
      <c r="G21" s="2" t="e">
        <f>#REF!</f>
        <v>#REF!</v>
      </c>
      <c r="H21" s="2" t="e">
        <f>#REF!</f>
        <v>#REF!</v>
      </c>
      <c r="I21" s="2" t="e">
        <f>#REF!</f>
        <v>#REF!</v>
      </c>
      <c r="J21" s="495">
        <v>0</v>
      </c>
      <c r="K21">
        <v>0</v>
      </c>
      <c r="M21" s="2"/>
    </row>
    <row r="22" spans="2:13" x14ac:dyDescent="0.2">
      <c r="B22" s="495">
        <v>19</v>
      </c>
      <c r="C22" s="202" t="s">
        <v>353</v>
      </c>
      <c r="D22" t="e">
        <f>#REF!</f>
        <v>#REF!</v>
      </c>
      <c r="E22" t="s">
        <v>115</v>
      </c>
      <c r="F22" s="2" t="e">
        <f>#REF!</f>
        <v>#REF!</v>
      </c>
      <c r="G22" s="2" t="e">
        <f>#REF!</f>
        <v>#REF!</v>
      </c>
      <c r="H22" s="2" t="e">
        <f>#REF!</f>
        <v>#REF!</v>
      </c>
      <c r="I22" s="2" t="e">
        <f>#REF!</f>
        <v>#REF!</v>
      </c>
      <c r="J22" s="495">
        <v>0</v>
      </c>
      <c r="K22">
        <v>0</v>
      </c>
      <c r="M22" s="2"/>
    </row>
    <row r="23" spans="2:13" x14ac:dyDescent="0.2">
      <c r="B23" s="495">
        <v>20</v>
      </c>
      <c r="C23" s="202" t="s">
        <v>353</v>
      </c>
      <c r="D23" t="e">
        <f>#REF!</f>
        <v>#REF!</v>
      </c>
      <c r="E23" t="s">
        <v>106</v>
      </c>
      <c r="F23" s="2" t="e">
        <f>#REF!</f>
        <v>#REF!</v>
      </c>
      <c r="G23" s="2" t="e">
        <f>#REF!</f>
        <v>#REF!</v>
      </c>
      <c r="H23" s="2" t="e">
        <f>#REF!</f>
        <v>#REF!</v>
      </c>
      <c r="I23" s="2" t="e">
        <f>#REF!</f>
        <v>#REF!</v>
      </c>
      <c r="J23" s="495">
        <v>0</v>
      </c>
      <c r="K23">
        <v>0</v>
      </c>
      <c r="M23" s="2"/>
    </row>
    <row r="24" spans="2:13" x14ac:dyDescent="0.2">
      <c r="B24" s="495">
        <v>21</v>
      </c>
      <c r="C24" s="202" t="s">
        <v>353</v>
      </c>
      <c r="D24" t="e">
        <f>#REF!</f>
        <v>#REF!</v>
      </c>
      <c r="E24" s="541" t="s">
        <v>96</v>
      </c>
      <c r="F24" s="2" t="e">
        <f>#REF!</f>
        <v>#REF!</v>
      </c>
      <c r="G24" s="2" t="e">
        <f>#REF!</f>
        <v>#REF!</v>
      </c>
      <c r="H24" s="2" t="e">
        <f>#REF!</f>
        <v>#REF!</v>
      </c>
      <c r="I24" s="2" t="e">
        <f>#REF!</f>
        <v>#REF!</v>
      </c>
      <c r="J24" s="495">
        <v>0</v>
      </c>
      <c r="K24">
        <v>0</v>
      </c>
      <c r="M24" s="496" t="e">
        <f>SUM(F21:I25)</f>
        <v>#REF!</v>
      </c>
    </row>
    <row r="25" spans="2:13" x14ac:dyDescent="0.2">
      <c r="B25" s="495">
        <v>22</v>
      </c>
      <c r="C25" s="202" t="s">
        <v>353</v>
      </c>
      <c r="D25" t="e">
        <f>#REF!</f>
        <v>#REF!</v>
      </c>
      <c r="E25" t="s">
        <v>196</v>
      </c>
      <c r="F25" s="2" t="e">
        <f>#REF!</f>
        <v>#REF!</v>
      </c>
      <c r="G25" s="2" t="e">
        <f>#REF!</f>
        <v>#REF!</v>
      </c>
      <c r="H25" s="2" t="e">
        <f>#REF!</f>
        <v>#REF!</v>
      </c>
      <c r="I25" s="2" t="e">
        <f>#REF!</f>
        <v>#REF!</v>
      </c>
      <c r="J25" s="495">
        <v>0</v>
      </c>
      <c r="K25">
        <v>0</v>
      </c>
      <c r="M25" s="2"/>
    </row>
    <row r="26" spans="2:13" x14ac:dyDescent="0.2">
      <c r="B26" s="495">
        <v>23</v>
      </c>
      <c r="J26" s="495">
        <v>0</v>
      </c>
      <c r="K26">
        <v>0</v>
      </c>
    </row>
    <row r="27" spans="2:13" x14ac:dyDescent="0.2">
      <c r="B27" s="495">
        <v>24</v>
      </c>
      <c r="C27" s="202" t="s">
        <v>354</v>
      </c>
      <c r="D27" t="e">
        <f>#REF!</f>
        <v>#REF!</v>
      </c>
      <c r="E27" s="541" t="s">
        <v>96</v>
      </c>
      <c r="F27" s="2" t="e">
        <f>#REF!</f>
        <v>#REF!</v>
      </c>
      <c r="G27" s="2" t="e">
        <f>#REF!</f>
        <v>#REF!</v>
      </c>
      <c r="H27" s="2" t="e">
        <f>#REF!</f>
        <v>#REF!</v>
      </c>
      <c r="I27" s="2" t="e">
        <f>#REF!</f>
        <v>#REF!</v>
      </c>
      <c r="J27" s="495">
        <v>0</v>
      </c>
      <c r="K27">
        <v>0</v>
      </c>
      <c r="M27" s="496" t="e">
        <f>SUM(F27:I27)</f>
        <v>#REF!</v>
      </c>
    </row>
    <row r="28" spans="2:13" x14ac:dyDescent="0.2">
      <c r="B28" s="495">
        <v>25</v>
      </c>
      <c r="I28" s="2">
        <f>SUM(F26:I26)</f>
        <v>0</v>
      </c>
      <c r="J28" s="495">
        <v>0</v>
      </c>
      <c r="K28">
        <v>0</v>
      </c>
      <c r="M28" s="2"/>
    </row>
    <row r="29" spans="2:13" x14ac:dyDescent="0.2">
      <c r="B29" s="495">
        <v>26</v>
      </c>
      <c r="C29" s="202" t="s">
        <v>355</v>
      </c>
      <c r="D29" t="e">
        <f>#REF!</f>
        <v>#REF!</v>
      </c>
      <c r="E29" t="s">
        <v>319</v>
      </c>
      <c r="F29" s="2" t="e">
        <f>#REF!</f>
        <v>#REF!</v>
      </c>
      <c r="G29" s="2" t="e">
        <f>#REF!</f>
        <v>#REF!</v>
      </c>
      <c r="H29" s="2" t="e">
        <f>#REF!</f>
        <v>#REF!</v>
      </c>
      <c r="I29" s="2" t="e">
        <f>#REF!</f>
        <v>#REF!</v>
      </c>
      <c r="J29" s="495">
        <v>0</v>
      </c>
      <c r="K29">
        <v>0</v>
      </c>
      <c r="M29" s="2"/>
    </row>
    <row r="30" spans="2:13" x14ac:dyDescent="0.2">
      <c r="B30" s="495">
        <v>27</v>
      </c>
      <c r="C30" s="202" t="s">
        <v>355</v>
      </c>
      <c r="D30" t="e">
        <f>#REF!</f>
        <v>#REF!</v>
      </c>
      <c r="E30" t="s">
        <v>109</v>
      </c>
      <c r="F30" s="2" t="e">
        <f>#REF!</f>
        <v>#REF!</v>
      </c>
      <c r="G30" s="2" t="e">
        <f>#REF!</f>
        <v>#REF!</v>
      </c>
      <c r="H30" s="2" t="e">
        <f>#REF!</f>
        <v>#REF!</v>
      </c>
      <c r="I30" s="2" t="e">
        <f>#REF!</f>
        <v>#REF!</v>
      </c>
      <c r="J30" s="495">
        <v>0</v>
      </c>
      <c r="K30">
        <v>0</v>
      </c>
      <c r="M30" s="2"/>
    </row>
    <row r="31" spans="2:13" x14ac:dyDescent="0.2">
      <c r="B31" s="495">
        <v>28</v>
      </c>
      <c r="C31" s="202" t="s">
        <v>355</v>
      </c>
      <c r="D31" t="e">
        <f>#REF!</f>
        <v>#REF!</v>
      </c>
      <c r="E31" t="s">
        <v>174</v>
      </c>
      <c r="F31" s="2" t="e">
        <f>#REF!</f>
        <v>#REF!</v>
      </c>
      <c r="G31" s="2" t="e">
        <f>#REF!</f>
        <v>#REF!</v>
      </c>
      <c r="H31" s="2" t="e">
        <f>#REF!</f>
        <v>#REF!</v>
      </c>
      <c r="I31" s="2" t="e">
        <f>#REF!</f>
        <v>#REF!</v>
      </c>
      <c r="J31" s="495">
        <v>0</v>
      </c>
      <c r="K31">
        <v>0</v>
      </c>
      <c r="M31" s="496" t="e">
        <f>SUM(F29:I32)</f>
        <v>#REF!</v>
      </c>
    </row>
    <row r="32" spans="2:13" x14ac:dyDescent="0.2">
      <c r="B32" s="495">
        <v>29</v>
      </c>
      <c r="C32" s="202" t="s">
        <v>355</v>
      </c>
      <c r="D32" t="e">
        <f>#REF!</f>
        <v>#REF!</v>
      </c>
      <c r="E32" t="s">
        <v>294</v>
      </c>
      <c r="F32" s="2" t="e">
        <f>#REF!</f>
        <v>#REF!</v>
      </c>
      <c r="G32" s="2" t="e">
        <f>#REF!</f>
        <v>#REF!</v>
      </c>
      <c r="H32" s="2" t="e">
        <f>#REF!</f>
        <v>#REF!</v>
      </c>
      <c r="I32" s="2" t="e">
        <f>#REF!</f>
        <v>#REF!</v>
      </c>
      <c r="J32" s="495">
        <v>0</v>
      </c>
      <c r="K32">
        <v>0</v>
      </c>
      <c r="M32" s="2"/>
    </row>
    <row r="33" spans="2:13" x14ac:dyDescent="0.2">
      <c r="B33" s="495">
        <v>30</v>
      </c>
      <c r="J33" s="495">
        <v>0</v>
      </c>
      <c r="K33">
        <v>0</v>
      </c>
    </row>
    <row r="34" spans="2:13" x14ac:dyDescent="0.2">
      <c r="B34" s="495">
        <v>31</v>
      </c>
      <c r="C34" s="202" t="s">
        <v>195</v>
      </c>
      <c r="D34" t="e">
        <f>#REF!</f>
        <v>#REF!</v>
      </c>
      <c r="E34" t="s">
        <v>327</v>
      </c>
      <c r="F34" s="2" t="e">
        <f>#REF!</f>
        <v>#REF!</v>
      </c>
      <c r="G34" s="2" t="e">
        <f>#REF!</f>
        <v>#REF!</v>
      </c>
      <c r="H34" s="2" t="e">
        <f>#REF!</f>
        <v>#REF!</v>
      </c>
      <c r="I34" s="2" t="e">
        <f>#REF!</f>
        <v>#REF!</v>
      </c>
      <c r="J34" s="495">
        <v>0</v>
      </c>
      <c r="K34">
        <v>0</v>
      </c>
      <c r="M34" s="496" t="e">
        <f>SUM(F34:I34)</f>
        <v>#REF!</v>
      </c>
    </row>
    <row r="35" spans="2:13" x14ac:dyDescent="0.2">
      <c r="B35" s="495">
        <v>32</v>
      </c>
      <c r="J35" s="495">
        <v>0</v>
      </c>
      <c r="K35">
        <v>0</v>
      </c>
      <c r="M35" s="2"/>
    </row>
    <row r="36" spans="2:13" x14ac:dyDescent="0.2">
      <c r="B36" s="495">
        <v>33</v>
      </c>
      <c r="C36" s="202" t="s">
        <v>52</v>
      </c>
      <c r="D36" t="e">
        <f>#REF!</f>
        <v>#REF!</v>
      </c>
      <c r="E36" t="s">
        <v>318</v>
      </c>
      <c r="F36" s="2" t="e">
        <f>#REF!</f>
        <v>#REF!</v>
      </c>
      <c r="G36" s="495" t="e">
        <f>#REF!</f>
        <v>#REF!</v>
      </c>
      <c r="H36" s="495" t="e">
        <f>#REF!</f>
        <v>#REF!</v>
      </c>
      <c r="I36" s="495" t="e">
        <f>#REF!</f>
        <v>#REF!</v>
      </c>
      <c r="J36" s="495">
        <v>0</v>
      </c>
      <c r="K36">
        <v>0</v>
      </c>
      <c r="M36" s="2"/>
    </row>
    <row r="37" spans="2:13" x14ac:dyDescent="0.2">
      <c r="B37" s="495">
        <v>34</v>
      </c>
      <c r="C37" s="202" t="s">
        <v>52</v>
      </c>
      <c r="D37" t="e">
        <f>#REF!</f>
        <v>#REF!</v>
      </c>
      <c r="E37" t="s">
        <v>110</v>
      </c>
      <c r="F37" s="495" t="e">
        <f>#REF!</f>
        <v>#REF!</v>
      </c>
      <c r="G37" s="495" t="e">
        <f>#REF!</f>
        <v>#REF!</v>
      </c>
      <c r="H37" s="495" t="e">
        <f>#REF!</f>
        <v>#REF!</v>
      </c>
      <c r="I37" s="495" t="e">
        <f>#REF!</f>
        <v>#REF!</v>
      </c>
      <c r="J37" s="495">
        <v>0</v>
      </c>
      <c r="K37">
        <v>0</v>
      </c>
      <c r="M37" s="2"/>
    </row>
    <row r="38" spans="2:13" x14ac:dyDescent="0.2">
      <c r="B38" s="495">
        <v>35</v>
      </c>
      <c r="C38" s="202" t="s">
        <v>52</v>
      </c>
      <c r="D38" t="e">
        <f>#REF!</f>
        <v>#REF!</v>
      </c>
      <c r="E38" t="s">
        <v>340</v>
      </c>
      <c r="F38" s="495" t="e">
        <f>#REF!</f>
        <v>#REF!</v>
      </c>
      <c r="G38" s="495" t="e">
        <f>#REF!</f>
        <v>#REF!</v>
      </c>
      <c r="H38" s="495" t="e">
        <f>#REF!</f>
        <v>#REF!</v>
      </c>
      <c r="I38" s="495" t="e">
        <f>#REF!</f>
        <v>#REF!</v>
      </c>
      <c r="J38" s="495">
        <v>0</v>
      </c>
      <c r="K38">
        <v>0</v>
      </c>
      <c r="M38" s="2"/>
    </row>
    <row r="39" spans="2:13" x14ac:dyDescent="0.2">
      <c r="B39" s="495">
        <v>36</v>
      </c>
      <c r="C39" s="202" t="s">
        <v>52</v>
      </c>
      <c r="D39" t="e">
        <f>#REF!</f>
        <v>#REF!</v>
      </c>
      <c r="E39" t="s">
        <v>342</v>
      </c>
      <c r="F39" s="495" t="e">
        <f>#REF!</f>
        <v>#REF!</v>
      </c>
      <c r="G39" s="495" t="e">
        <f>#REF!</f>
        <v>#REF!</v>
      </c>
      <c r="H39" s="495" t="e">
        <f>#REF!</f>
        <v>#REF!</v>
      </c>
      <c r="I39" s="495" t="e">
        <f>#REF!</f>
        <v>#REF!</v>
      </c>
      <c r="J39" s="495">
        <v>0</v>
      </c>
      <c r="K39">
        <v>0</v>
      </c>
      <c r="M39" s="2"/>
    </row>
    <row r="40" spans="2:13" x14ac:dyDescent="0.2">
      <c r="B40" s="495">
        <v>37</v>
      </c>
      <c r="C40" s="202" t="s">
        <v>52</v>
      </c>
      <c r="D40" t="e">
        <f>#REF!</f>
        <v>#REF!</v>
      </c>
      <c r="E40" t="s">
        <v>341</v>
      </c>
      <c r="F40" s="495" t="e">
        <f>#REF!</f>
        <v>#REF!</v>
      </c>
      <c r="G40" s="495" t="e">
        <f>#REF!</f>
        <v>#REF!</v>
      </c>
      <c r="H40" s="495" t="e">
        <f>#REF!</f>
        <v>#REF!</v>
      </c>
      <c r="I40" s="495" t="e">
        <f>#REF!</f>
        <v>#REF!</v>
      </c>
      <c r="J40" s="495">
        <v>0</v>
      </c>
      <c r="K40">
        <v>0</v>
      </c>
      <c r="M40" s="496" t="e">
        <f>SUM(F36:I42)</f>
        <v>#REF!</v>
      </c>
    </row>
    <row r="41" spans="2:13" x14ac:dyDescent="0.2">
      <c r="B41" s="495">
        <v>38</v>
      </c>
      <c r="C41" s="202" t="s">
        <v>52</v>
      </c>
      <c r="D41" t="e">
        <f>#REF!</f>
        <v>#REF!</v>
      </c>
      <c r="E41" t="s">
        <v>343</v>
      </c>
      <c r="F41" s="495" t="e">
        <f>#REF!</f>
        <v>#REF!</v>
      </c>
      <c r="G41" s="495" t="e">
        <f>#REF!</f>
        <v>#REF!</v>
      </c>
      <c r="H41" s="495" t="e">
        <f>#REF!</f>
        <v>#REF!</v>
      </c>
      <c r="I41" s="495" t="e">
        <f>#REF!</f>
        <v>#REF!</v>
      </c>
      <c r="J41" s="495">
        <v>0</v>
      </c>
      <c r="K41">
        <v>0</v>
      </c>
      <c r="M41" s="495"/>
    </row>
    <row r="42" spans="2:13" x14ac:dyDescent="0.2">
      <c r="B42" s="495">
        <v>39</v>
      </c>
      <c r="C42" s="202" t="s">
        <v>52</v>
      </c>
      <c r="D42" t="e">
        <f>#REF!</f>
        <v>#REF!</v>
      </c>
      <c r="E42" t="s">
        <v>351</v>
      </c>
      <c r="F42" s="495" t="e">
        <f>#REF!</f>
        <v>#REF!</v>
      </c>
      <c r="G42" s="495" t="e">
        <f>#REF!</f>
        <v>#REF!</v>
      </c>
      <c r="H42" s="495" t="e">
        <f>#REF!</f>
        <v>#REF!</v>
      </c>
      <c r="I42" s="495" t="e">
        <f>#REF!</f>
        <v>#REF!</v>
      </c>
      <c r="J42" s="495">
        <v>0</v>
      </c>
      <c r="K42">
        <v>0</v>
      </c>
      <c r="M42" s="2"/>
    </row>
    <row r="43" spans="2:13" x14ac:dyDescent="0.2">
      <c r="B43" s="495">
        <v>40</v>
      </c>
      <c r="J43" s="495">
        <v>0</v>
      </c>
      <c r="K43">
        <v>0</v>
      </c>
      <c r="M43" s="2"/>
    </row>
    <row r="44" spans="2:13" x14ac:dyDescent="0.2">
      <c r="B44" s="495">
        <v>41</v>
      </c>
      <c r="C44" s="202" t="s">
        <v>51</v>
      </c>
      <c r="D44" t="e">
        <f>#REF!</f>
        <v>#REF!</v>
      </c>
      <c r="E44" t="s">
        <v>310</v>
      </c>
      <c r="F44" s="2" t="e">
        <f>#REF!</f>
        <v>#REF!</v>
      </c>
      <c r="G44" s="2" t="e">
        <f>#REF!</f>
        <v>#REF!</v>
      </c>
      <c r="H44" s="2" t="e">
        <f>#REF!</f>
        <v>#REF!</v>
      </c>
      <c r="I44" s="2" t="e">
        <f>#REF!</f>
        <v>#REF!</v>
      </c>
      <c r="J44" s="495">
        <v>0</v>
      </c>
      <c r="K44">
        <v>0</v>
      </c>
    </row>
    <row r="45" spans="2:13" x14ac:dyDescent="0.2">
      <c r="B45" s="495">
        <v>42</v>
      </c>
      <c r="C45" s="202" t="s">
        <v>51</v>
      </c>
      <c r="D45" t="e">
        <f>#REF!</f>
        <v>#REF!</v>
      </c>
      <c r="E45" t="s">
        <v>82</v>
      </c>
      <c r="F45" s="2" t="e">
        <f>#REF!</f>
        <v>#REF!</v>
      </c>
      <c r="G45" s="2" t="e">
        <f>#REF!</f>
        <v>#REF!</v>
      </c>
      <c r="H45" s="2" t="e">
        <f>#REF!</f>
        <v>#REF!</v>
      </c>
      <c r="I45" s="2" t="e">
        <f>#REF!</f>
        <v>#REF!</v>
      </c>
      <c r="J45" s="495">
        <v>0</v>
      </c>
      <c r="K45">
        <v>0</v>
      </c>
    </row>
    <row r="46" spans="2:13" x14ac:dyDescent="0.2">
      <c r="B46" s="495">
        <v>43</v>
      </c>
      <c r="C46" s="202" t="s">
        <v>51</v>
      </c>
      <c r="D46" t="e">
        <f>#REF!</f>
        <v>#REF!</v>
      </c>
      <c r="E46" t="s">
        <v>111</v>
      </c>
      <c r="F46" s="2" t="e">
        <f>#REF!</f>
        <v>#REF!</v>
      </c>
      <c r="G46" s="2" t="e">
        <f>#REF!</f>
        <v>#REF!</v>
      </c>
      <c r="H46" s="2" t="e">
        <f>#REF!</f>
        <v>#REF!</v>
      </c>
      <c r="I46" s="2" t="e">
        <f>#REF!</f>
        <v>#REF!</v>
      </c>
      <c r="J46" s="495">
        <v>0</v>
      </c>
      <c r="K46">
        <v>0</v>
      </c>
    </row>
    <row r="47" spans="2:13" x14ac:dyDescent="0.2">
      <c r="B47" s="495">
        <v>44</v>
      </c>
      <c r="C47" s="202" t="s">
        <v>51</v>
      </c>
      <c r="D47" t="e">
        <f>#REF!</f>
        <v>#REF!</v>
      </c>
      <c r="E47" t="s">
        <v>191</v>
      </c>
      <c r="F47" s="2" t="e">
        <f>#REF!</f>
        <v>#REF!</v>
      </c>
      <c r="G47" s="2" t="e">
        <f>#REF!</f>
        <v>#REF!</v>
      </c>
      <c r="H47" s="2" t="e">
        <f>#REF!</f>
        <v>#REF!</v>
      </c>
      <c r="I47" s="2" t="e">
        <f>#REF!</f>
        <v>#REF!</v>
      </c>
      <c r="J47" s="495">
        <v>0</v>
      </c>
      <c r="K47">
        <v>0</v>
      </c>
    </row>
    <row r="48" spans="2:13" x14ac:dyDescent="0.2">
      <c r="B48" s="495">
        <v>45</v>
      </c>
      <c r="C48" s="202" t="s">
        <v>51</v>
      </c>
      <c r="D48" t="e">
        <f>#REF!</f>
        <v>#REF!</v>
      </c>
      <c r="E48" t="s">
        <v>290</v>
      </c>
      <c r="F48" s="2" t="e">
        <f>#REF!</f>
        <v>#REF!</v>
      </c>
      <c r="G48" s="2" t="e">
        <f>#REF!</f>
        <v>#REF!</v>
      </c>
      <c r="H48" s="2" t="e">
        <f>#REF!</f>
        <v>#REF!</v>
      </c>
      <c r="I48" s="2" t="e">
        <f>#REF!</f>
        <v>#REF!</v>
      </c>
      <c r="J48" s="495">
        <v>0</v>
      </c>
      <c r="K48">
        <v>0</v>
      </c>
    </row>
    <row r="49" spans="2:13" x14ac:dyDescent="0.2">
      <c r="B49" s="495">
        <v>46</v>
      </c>
      <c r="C49" s="202" t="s">
        <v>51</v>
      </c>
      <c r="D49" t="e">
        <f>#REF!</f>
        <v>#REF!</v>
      </c>
      <c r="E49" t="s">
        <v>344</v>
      </c>
      <c r="F49" s="2" t="e">
        <f>#REF!</f>
        <v>#REF!</v>
      </c>
      <c r="G49" s="2" t="e">
        <f>#REF!</f>
        <v>#REF!</v>
      </c>
      <c r="H49" s="2" t="e">
        <f>#REF!</f>
        <v>#REF!</v>
      </c>
      <c r="I49" s="2" t="e">
        <f>#REF!</f>
        <v>#REF!</v>
      </c>
      <c r="J49" s="495">
        <v>0</v>
      </c>
      <c r="K49">
        <v>0</v>
      </c>
    </row>
    <row r="50" spans="2:13" x14ac:dyDescent="0.2">
      <c r="B50" s="495">
        <v>47</v>
      </c>
      <c r="C50" s="202" t="s">
        <v>51</v>
      </c>
      <c r="D50" t="e">
        <f>#REF!</f>
        <v>#REF!</v>
      </c>
      <c r="E50" t="s">
        <v>289</v>
      </c>
      <c r="F50" s="2" t="e">
        <f>#REF!</f>
        <v>#REF!</v>
      </c>
      <c r="G50" s="2" t="e">
        <f>#REF!</f>
        <v>#REF!</v>
      </c>
      <c r="H50" s="2" t="e">
        <f>#REF!</f>
        <v>#REF!</v>
      </c>
      <c r="I50" s="2" t="e">
        <f>#REF!</f>
        <v>#REF!</v>
      </c>
      <c r="J50" s="495">
        <v>0</v>
      </c>
      <c r="K50">
        <v>0</v>
      </c>
      <c r="M50" s="499" t="e">
        <f>SUM(F44:I50)</f>
        <v>#REF!</v>
      </c>
    </row>
    <row r="51" spans="2:13" x14ac:dyDescent="0.2">
      <c r="B51" s="495">
        <v>48</v>
      </c>
      <c r="J51" s="495">
        <v>0</v>
      </c>
      <c r="K51">
        <v>0</v>
      </c>
      <c r="M51" s="2"/>
    </row>
    <row r="52" spans="2:13" x14ac:dyDescent="0.2">
      <c r="B52" s="495">
        <v>49</v>
      </c>
      <c r="C52" s="202" t="s">
        <v>54</v>
      </c>
      <c r="D52" t="e">
        <f>#REF!</f>
        <v>#REF!</v>
      </c>
      <c r="E52" t="s">
        <v>109</v>
      </c>
      <c r="F52" s="2" t="e">
        <f>#REF!</f>
        <v>#REF!</v>
      </c>
      <c r="G52" s="2" t="e">
        <f>#REF!</f>
        <v>#REF!</v>
      </c>
      <c r="H52" s="2" t="e">
        <f>#REF!</f>
        <v>#REF!</v>
      </c>
      <c r="I52" s="2" t="e">
        <f>#REF!</f>
        <v>#REF!</v>
      </c>
      <c r="J52" s="495">
        <v>0</v>
      </c>
      <c r="K52">
        <v>0</v>
      </c>
      <c r="M52" s="2"/>
    </row>
    <row r="53" spans="2:13" x14ac:dyDescent="0.2">
      <c r="B53" s="495">
        <v>50</v>
      </c>
      <c r="C53" s="202" t="s">
        <v>54</v>
      </c>
      <c r="D53" t="e">
        <f>#REF!</f>
        <v>#REF!</v>
      </c>
      <c r="E53" t="s">
        <v>83</v>
      </c>
      <c r="F53" s="2" t="e">
        <f>#REF!</f>
        <v>#REF!</v>
      </c>
      <c r="G53" s="2" t="e">
        <f>#REF!</f>
        <v>#REF!</v>
      </c>
      <c r="H53" s="2" t="e">
        <f>#REF!</f>
        <v>#REF!</v>
      </c>
      <c r="I53" s="2" t="e">
        <f>#REF!</f>
        <v>#REF!</v>
      </c>
      <c r="J53" s="495">
        <v>0</v>
      </c>
      <c r="K53">
        <v>0</v>
      </c>
      <c r="M53" s="2"/>
    </row>
    <row r="54" spans="2:13" x14ac:dyDescent="0.2">
      <c r="B54" s="495">
        <v>51</v>
      </c>
      <c r="C54" s="202" t="s">
        <v>54</v>
      </c>
      <c r="D54" t="e">
        <f>#REF!</f>
        <v>#REF!</v>
      </c>
      <c r="E54" t="s">
        <v>84</v>
      </c>
      <c r="F54" s="2" t="e">
        <f>#REF!</f>
        <v>#REF!</v>
      </c>
      <c r="G54" s="2" t="e">
        <f>#REF!</f>
        <v>#REF!</v>
      </c>
      <c r="H54" s="2" t="e">
        <f>#REF!</f>
        <v>#REF!</v>
      </c>
      <c r="I54" s="2" t="e">
        <f>#REF!</f>
        <v>#REF!</v>
      </c>
      <c r="J54" s="495">
        <v>0</v>
      </c>
      <c r="K54">
        <v>0</v>
      </c>
      <c r="M54" s="2"/>
    </row>
    <row r="55" spans="2:13" x14ac:dyDescent="0.2">
      <c r="B55" s="495">
        <v>52</v>
      </c>
      <c r="C55" s="202" t="s">
        <v>54</v>
      </c>
      <c r="D55" t="e">
        <f>#REF!</f>
        <v>#REF!</v>
      </c>
      <c r="E55" t="s">
        <v>316</v>
      </c>
      <c r="F55" s="2" t="e">
        <f>#REF!</f>
        <v>#REF!</v>
      </c>
      <c r="G55" s="2" t="e">
        <f>#REF!</f>
        <v>#REF!</v>
      </c>
      <c r="H55" s="2" t="e">
        <f>#REF!</f>
        <v>#REF!</v>
      </c>
      <c r="I55" s="2" t="e">
        <f>#REF!</f>
        <v>#REF!</v>
      </c>
      <c r="J55" s="495">
        <v>0</v>
      </c>
      <c r="K55">
        <v>0</v>
      </c>
      <c r="M55" s="2"/>
    </row>
    <row r="56" spans="2:13" x14ac:dyDescent="0.2">
      <c r="B56" s="495">
        <v>53</v>
      </c>
      <c r="C56" s="202" t="s">
        <v>54</v>
      </c>
      <c r="D56" t="e">
        <f>#REF!</f>
        <v>#REF!</v>
      </c>
      <c r="E56" t="s">
        <v>85</v>
      </c>
      <c r="F56" s="2" t="e">
        <f>#REF!</f>
        <v>#REF!</v>
      </c>
      <c r="G56" s="2" t="e">
        <f>#REF!</f>
        <v>#REF!</v>
      </c>
      <c r="H56" s="2" t="e">
        <f>#REF!</f>
        <v>#REF!</v>
      </c>
      <c r="I56" s="2" t="e">
        <f>#REF!</f>
        <v>#REF!</v>
      </c>
      <c r="J56" s="495">
        <v>0</v>
      </c>
      <c r="K56">
        <v>0</v>
      </c>
      <c r="M56" s="2"/>
    </row>
    <row r="57" spans="2:13" x14ac:dyDescent="0.2">
      <c r="B57" s="495">
        <v>54</v>
      </c>
      <c r="C57" s="202" t="s">
        <v>54</v>
      </c>
      <c r="D57" t="e">
        <f>#REF!</f>
        <v>#REF!</v>
      </c>
      <c r="E57" t="s">
        <v>349</v>
      </c>
      <c r="F57" s="2" t="e">
        <f>#REF!</f>
        <v>#REF!</v>
      </c>
      <c r="G57" s="2" t="e">
        <f>#REF!</f>
        <v>#REF!</v>
      </c>
      <c r="H57" s="2" t="e">
        <f>#REF!</f>
        <v>#REF!</v>
      </c>
      <c r="I57" s="2" t="e">
        <f>#REF!</f>
        <v>#REF!</v>
      </c>
      <c r="J57" s="495">
        <v>0</v>
      </c>
      <c r="K57">
        <v>0</v>
      </c>
      <c r="M57" s="2"/>
    </row>
    <row r="58" spans="2:13" x14ac:dyDescent="0.2">
      <c r="B58" s="495">
        <v>55</v>
      </c>
      <c r="C58" s="202" t="s">
        <v>54</v>
      </c>
      <c r="D58" t="e">
        <f>#REF!</f>
        <v>#REF!</v>
      </c>
      <c r="E58" t="s">
        <v>345</v>
      </c>
      <c r="F58" s="2" t="e">
        <f>#REF!</f>
        <v>#REF!</v>
      </c>
      <c r="G58" s="2" t="e">
        <f>#REF!</f>
        <v>#REF!</v>
      </c>
      <c r="H58" s="2" t="e">
        <f>#REF!</f>
        <v>#REF!</v>
      </c>
      <c r="I58" s="2" t="e">
        <f>#REF!</f>
        <v>#REF!</v>
      </c>
      <c r="J58" s="495">
        <v>0</v>
      </c>
      <c r="K58">
        <v>0</v>
      </c>
      <c r="M58" s="499" t="e">
        <f>SUM(F52:I58)</f>
        <v>#REF!</v>
      </c>
    </row>
    <row r="59" spans="2:13" x14ac:dyDescent="0.2">
      <c r="B59" s="495">
        <v>56</v>
      </c>
      <c r="J59" s="495">
        <v>0</v>
      </c>
      <c r="K59">
        <v>0</v>
      </c>
      <c r="M59" s="2"/>
    </row>
    <row r="60" spans="2:13" x14ac:dyDescent="0.2">
      <c r="B60" s="495">
        <v>57</v>
      </c>
      <c r="C60" s="202" t="s">
        <v>56</v>
      </c>
      <c r="D60" t="e">
        <f>#REF!</f>
        <v>#REF!</v>
      </c>
      <c r="E60" s="541" t="s">
        <v>96</v>
      </c>
      <c r="F60" s="2" t="e">
        <f>#REF!</f>
        <v>#REF!</v>
      </c>
      <c r="G60" s="2" t="e">
        <f>#REF!</f>
        <v>#REF!</v>
      </c>
      <c r="H60" s="2" t="e">
        <f>#REF!</f>
        <v>#REF!</v>
      </c>
      <c r="I60" s="2" t="e">
        <f>#REF!</f>
        <v>#REF!</v>
      </c>
      <c r="J60" s="495">
        <v>0</v>
      </c>
      <c r="K60">
        <v>0</v>
      </c>
      <c r="M60" s="2"/>
    </row>
    <row r="61" spans="2:13" x14ac:dyDescent="0.2">
      <c r="B61" s="495">
        <v>58</v>
      </c>
      <c r="C61" s="202" t="s">
        <v>56</v>
      </c>
      <c r="D61" t="e">
        <f>#REF!</f>
        <v>#REF!</v>
      </c>
      <c r="E61" t="s">
        <v>134</v>
      </c>
      <c r="F61" s="2" t="e">
        <f>#REF!</f>
        <v>#REF!</v>
      </c>
      <c r="G61" s="2" t="e">
        <f>#REF!</f>
        <v>#REF!</v>
      </c>
      <c r="H61" s="2" t="e">
        <f>#REF!</f>
        <v>#REF!</v>
      </c>
      <c r="I61" s="2" t="e">
        <f>#REF!</f>
        <v>#REF!</v>
      </c>
      <c r="J61" s="495">
        <v>0</v>
      </c>
      <c r="K61">
        <v>0</v>
      </c>
      <c r="M61" s="2"/>
    </row>
    <row r="62" spans="2:13" x14ac:dyDescent="0.2">
      <c r="B62" s="495">
        <v>59</v>
      </c>
      <c r="C62" s="202" t="s">
        <v>56</v>
      </c>
      <c r="D62" t="e">
        <f>#REF!</f>
        <v>#REF!</v>
      </c>
      <c r="E62" t="s">
        <v>103</v>
      </c>
      <c r="F62" s="2" t="e">
        <f>#REF!</f>
        <v>#REF!</v>
      </c>
      <c r="G62" s="2" t="e">
        <f>#REF!</f>
        <v>#REF!</v>
      </c>
      <c r="H62" s="2" t="e">
        <f>#REF!</f>
        <v>#REF!</v>
      </c>
      <c r="I62" s="2" t="e">
        <f>#REF!</f>
        <v>#REF!</v>
      </c>
      <c r="J62" s="495">
        <v>0</v>
      </c>
      <c r="K62">
        <v>0</v>
      </c>
      <c r="M62" s="496" t="e">
        <f>SUM(F60:I62)</f>
        <v>#REF!</v>
      </c>
    </row>
    <row r="63" spans="2:13" x14ac:dyDescent="0.2">
      <c r="B63" s="495">
        <v>60</v>
      </c>
      <c r="J63" s="495">
        <v>0</v>
      </c>
      <c r="K63">
        <v>0</v>
      </c>
    </row>
    <row r="64" spans="2:13" x14ac:dyDescent="0.2">
      <c r="B64" s="495">
        <v>61</v>
      </c>
      <c r="C64" s="202" t="s">
        <v>356</v>
      </c>
      <c r="D64" t="e">
        <f>#REF!</f>
        <v>#REF!</v>
      </c>
      <c r="E64" t="s">
        <v>313</v>
      </c>
      <c r="F64" s="2" t="e">
        <f>#REF!</f>
        <v>#REF!</v>
      </c>
      <c r="G64" s="505" t="e">
        <f>#REF!</f>
        <v>#REF!</v>
      </c>
      <c r="H64" s="495" t="e">
        <f>#REF!</f>
        <v>#REF!</v>
      </c>
      <c r="I64" s="505" t="e">
        <f>#REF!</f>
        <v>#REF!</v>
      </c>
      <c r="J64" s="495">
        <v>0</v>
      </c>
      <c r="K64">
        <v>0</v>
      </c>
    </row>
    <row r="65" spans="2:11" x14ac:dyDescent="0.2">
      <c r="B65" s="495">
        <v>62</v>
      </c>
      <c r="C65" s="202" t="s">
        <v>356</v>
      </c>
      <c r="D65" t="e">
        <f>#REF!</f>
        <v>#REF!</v>
      </c>
      <c r="E65" t="s">
        <v>120</v>
      </c>
      <c r="F65" s="495" t="e">
        <f>#REF!</f>
        <v>#REF!</v>
      </c>
      <c r="G65" s="505" t="e">
        <f>#REF!</f>
        <v>#REF!</v>
      </c>
      <c r="H65" s="495" t="e">
        <f>#REF!</f>
        <v>#REF!</v>
      </c>
      <c r="I65" s="505" t="e">
        <f>#REF!</f>
        <v>#REF!</v>
      </c>
      <c r="J65" s="495">
        <v>0</v>
      </c>
      <c r="K65">
        <v>0</v>
      </c>
    </row>
    <row r="66" spans="2:11" x14ac:dyDescent="0.2">
      <c r="B66" s="495">
        <v>63</v>
      </c>
      <c r="C66" s="202" t="s">
        <v>356</v>
      </c>
      <c r="D66" t="e">
        <f>#REF!</f>
        <v>#REF!</v>
      </c>
      <c r="E66" t="s">
        <v>314</v>
      </c>
      <c r="F66" s="495" t="e">
        <f>#REF!</f>
        <v>#REF!</v>
      </c>
      <c r="G66" s="505" t="e">
        <f>#REF!</f>
        <v>#REF!</v>
      </c>
      <c r="H66" s="495" t="e">
        <f>#REF!</f>
        <v>#REF!</v>
      </c>
      <c r="I66" s="505" t="e">
        <f>#REF!</f>
        <v>#REF!</v>
      </c>
      <c r="J66" s="495">
        <v>0</v>
      </c>
      <c r="K66">
        <v>0</v>
      </c>
    </row>
    <row r="67" spans="2:11" x14ac:dyDescent="0.2">
      <c r="B67" s="495">
        <v>64</v>
      </c>
      <c r="C67" s="202" t="s">
        <v>356</v>
      </c>
      <c r="D67" t="e">
        <f>#REF!</f>
        <v>#REF!</v>
      </c>
      <c r="E67" t="s">
        <v>316</v>
      </c>
      <c r="F67" s="495" t="e">
        <f>#REF!</f>
        <v>#REF!</v>
      </c>
      <c r="G67" s="505" t="e">
        <f>#REF!</f>
        <v>#REF!</v>
      </c>
      <c r="H67" s="495" t="e">
        <f>#REF!</f>
        <v>#REF!</v>
      </c>
      <c r="I67" s="505" t="e">
        <f>#REF!</f>
        <v>#REF!</v>
      </c>
      <c r="J67" s="495">
        <v>0</v>
      </c>
      <c r="K67">
        <v>0</v>
      </c>
    </row>
    <row r="68" spans="2:11" x14ac:dyDescent="0.2">
      <c r="B68" s="495">
        <v>65</v>
      </c>
      <c r="C68" s="202" t="s">
        <v>356</v>
      </c>
      <c r="D68" t="e">
        <f>#REF!</f>
        <v>#REF!</v>
      </c>
      <c r="E68" t="s">
        <v>199</v>
      </c>
      <c r="F68" s="495" t="e">
        <f>#REF!</f>
        <v>#REF!</v>
      </c>
      <c r="G68" s="505" t="e">
        <f>#REF!</f>
        <v>#REF!</v>
      </c>
      <c r="H68" s="495" t="e">
        <f>#REF!</f>
        <v>#REF!</v>
      </c>
      <c r="I68" s="505" t="e">
        <f>#REF!</f>
        <v>#REF!</v>
      </c>
      <c r="J68" s="495">
        <v>0</v>
      </c>
      <c r="K68">
        <v>0</v>
      </c>
    </row>
    <row r="69" spans="2:11" x14ac:dyDescent="0.2">
      <c r="B69" s="495">
        <v>66</v>
      </c>
      <c r="C69" s="202" t="s">
        <v>356</v>
      </c>
      <c r="D69" t="e">
        <f>#REF!</f>
        <v>#REF!</v>
      </c>
      <c r="E69" s="541" t="s">
        <v>87</v>
      </c>
      <c r="F69" s="495" t="e">
        <f>#REF!</f>
        <v>#REF!</v>
      </c>
      <c r="G69" s="505" t="e">
        <f>#REF!</f>
        <v>#REF!</v>
      </c>
      <c r="H69" s="495" t="e">
        <f>#REF!</f>
        <v>#REF!</v>
      </c>
      <c r="I69" s="505" t="e">
        <f>#REF!</f>
        <v>#REF!</v>
      </c>
      <c r="J69" s="495">
        <v>0</v>
      </c>
      <c r="K69">
        <v>0</v>
      </c>
    </row>
    <row r="70" spans="2:11" x14ac:dyDescent="0.2">
      <c r="B70" s="495">
        <v>67</v>
      </c>
      <c r="C70" s="202" t="s">
        <v>356</v>
      </c>
      <c r="D70" s="403" t="e">
        <f>#REF!</f>
        <v>#REF!</v>
      </c>
      <c r="E70" t="s">
        <v>133</v>
      </c>
      <c r="F70" s="495" t="e">
        <f>#REF!</f>
        <v>#REF!</v>
      </c>
      <c r="G70" s="505" t="e">
        <f>#REF!</f>
        <v>#REF!</v>
      </c>
      <c r="H70" s="495" t="e">
        <f>#REF!</f>
        <v>#REF!</v>
      </c>
      <c r="I70" s="505" t="e">
        <f>#REF!</f>
        <v>#REF!</v>
      </c>
      <c r="J70" s="495">
        <v>0</v>
      </c>
      <c r="K70">
        <v>0</v>
      </c>
    </row>
    <row r="71" spans="2:11" x14ac:dyDescent="0.2">
      <c r="B71" s="495">
        <v>68</v>
      </c>
      <c r="C71" s="202" t="s">
        <v>356</v>
      </c>
      <c r="D71" t="e">
        <f>#REF!</f>
        <v>#REF!</v>
      </c>
      <c r="E71" t="s">
        <v>311</v>
      </c>
      <c r="F71" s="495" t="e">
        <f>#REF!</f>
        <v>#REF!</v>
      </c>
      <c r="G71" s="505" t="e">
        <f>#REF!</f>
        <v>#REF!</v>
      </c>
      <c r="H71" s="495" t="e">
        <f>#REF!</f>
        <v>#REF!</v>
      </c>
      <c r="I71" s="505" t="e">
        <f>#REF!</f>
        <v>#REF!</v>
      </c>
      <c r="J71" s="495">
        <v>0</v>
      </c>
      <c r="K71">
        <v>0</v>
      </c>
    </row>
    <row r="72" spans="2:11" x14ac:dyDescent="0.2">
      <c r="B72" s="495">
        <v>69</v>
      </c>
      <c r="C72" s="202" t="s">
        <v>356</v>
      </c>
      <c r="D72" t="e">
        <f>#REF!</f>
        <v>#REF!</v>
      </c>
      <c r="E72" t="s">
        <v>348</v>
      </c>
      <c r="F72" s="495" t="e">
        <f>#REF!</f>
        <v>#REF!</v>
      </c>
      <c r="G72" s="505" t="e">
        <f>#REF!</f>
        <v>#REF!</v>
      </c>
      <c r="H72" s="495" t="e">
        <f>#REF!</f>
        <v>#REF!</v>
      </c>
      <c r="I72" s="505" t="e">
        <f>#REF!</f>
        <v>#REF!</v>
      </c>
      <c r="J72" s="495">
        <v>0</v>
      </c>
      <c r="K72">
        <v>0</v>
      </c>
    </row>
    <row r="73" spans="2:11" x14ac:dyDescent="0.2">
      <c r="B73" s="495">
        <v>70</v>
      </c>
      <c r="C73" s="202" t="s">
        <v>356</v>
      </c>
      <c r="D73" t="e">
        <f>#REF!</f>
        <v>#REF!</v>
      </c>
      <c r="E73" t="s">
        <v>312</v>
      </c>
      <c r="F73" s="495" t="e">
        <f>#REF!</f>
        <v>#REF!</v>
      </c>
      <c r="G73" s="505" t="e">
        <f>#REF!</f>
        <v>#REF!</v>
      </c>
      <c r="H73" s="495" t="e">
        <f>#REF!</f>
        <v>#REF!</v>
      </c>
      <c r="I73" s="505" t="e">
        <f>#REF!</f>
        <v>#REF!</v>
      </c>
      <c r="J73" s="495">
        <v>0</v>
      </c>
      <c r="K73">
        <v>0</v>
      </c>
    </row>
    <row r="74" spans="2:11" x14ac:dyDescent="0.2">
      <c r="B74" s="495">
        <v>71</v>
      </c>
      <c r="C74" s="202" t="s">
        <v>356</v>
      </c>
      <c r="D74" t="e">
        <f>#REF!</f>
        <v>#REF!</v>
      </c>
      <c r="E74" t="s">
        <v>193</v>
      </c>
      <c r="F74" s="495" t="e">
        <f>#REF!</f>
        <v>#REF!</v>
      </c>
      <c r="G74" s="505" t="e">
        <f>#REF!</f>
        <v>#REF!</v>
      </c>
      <c r="H74" s="495" t="e">
        <f>#REF!</f>
        <v>#REF!</v>
      </c>
      <c r="I74" s="505" t="e">
        <f>#REF!</f>
        <v>#REF!</v>
      </c>
      <c r="J74" s="495">
        <v>0</v>
      </c>
      <c r="K74">
        <v>0</v>
      </c>
    </row>
    <row r="75" spans="2:11" ht="14.25" customHeight="1" x14ac:dyDescent="0.2">
      <c r="B75" s="495">
        <v>72</v>
      </c>
      <c r="C75" s="202" t="s">
        <v>356</v>
      </c>
      <c r="D75" t="e">
        <f>#REF!</f>
        <v>#REF!</v>
      </c>
      <c r="E75" t="s">
        <v>89</v>
      </c>
      <c r="F75" s="495" t="e">
        <f>#REF!</f>
        <v>#REF!</v>
      </c>
      <c r="G75" s="505" t="e">
        <f>#REF!</f>
        <v>#REF!</v>
      </c>
      <c r="H75" s="495" t="e">
        <f>#REF!</f>
        <v>#REF!</v>
      </c>
      <c r="I75" s="505" t="e">
        <f>#REF!</f>
        <v>#REF!</v>
      </c>
      <c r="J75" s="495">
        <v>0</v>
      </c>
      <c r="K75">
        <v>0</v>
      </c>
    </row>
    <row r="76" spans="2:11" x14ac:dyDescent="0.2">
      <c r="B76" s="495">
        <v>73</v>
      </c>
      <c r="C76" s="202" t="s">
        <v>356</v>
      </c>
      <c r="D76" t="e">
        <f>#REF!</f>
        <v>#REF!</v>
      </c>
      <c r="E76" s="564" t="s">
        <v>96</v>
      </c>
      <c r="F76" s="495" t="e">
        <f>#REF!</f>
        <v>#REF!</v>
      </c>
      <c r="G76" s="505" t="e">
        <f>#REF!</f>
        <v>#REF!</v>
      </c>
      <c r="H76" s="495" t="e">
        <f>#REF!</f>
        <v>#REF!</v>
      </c>
      <c r="I76" s="505" t="e">
        <f>#REF!</f>
        <v>#REF!</v>
      </c>
      <c r="J76" s="495">
        <v>0</v>
      </c>
      <c r="K76">
        <v>0</v>
      </c>
    </row>
    <row r="77" spans="2:11" x14ac:dyDescent="0.2">
      <c r="B77" s="495">
        <v>74</v>
      </c>
      <c r="C77" s="202" t="s">
        <v>356</v>
      </c>
      <c r="D77" t="e">
        <f>#REF!</f>
        <v>#REF!</v>
      </c>
      <c r="E77" t="s">
        <v>370</v>
      </c>
      <c r="F77" s="495" t="e">
        <f>#REF!</f>
        <v>#REF!</v>
      </c>
      <c r="G77" s="505" t="e">
        <f>#REF!</f>
        <v>#REF!</v>
      </c>
      <c r="H77" s="495" t="e">
        <f>#REF!</f>
        <v>#REF!</v>
      </c>
      <c r="I77" s="505" t="e">
        <f>#REF!</f>
        <v>#REF!</v>
      </c>
      <c r="J77" s="495">
        <v>0</v>
      </c>
      <c r="K77">
        <v>0</v>
      </c>
    </row>
    <row r="78" spans="2:11" x14ac:dyDescent="0.2">
      <c r="B78" s="495">
        <v>75</v>
      </c>
      <c r="C78" s="202" t="s">
        <v>356</v>
      </c>
      <c r="D78" t="e">
        <f>#REF!</f>
        <v>#REF!</v>
      </c>
      <c r="E78" t="s">
        <v>134</v>
      </c>
      <c r="F78" s="495" t="e">
        <f>#REF!</f>
        <v>#REF!</v>
      </c>
      <c r="G78" s="505" t="e">
        <f>#REF!</f>
        <v>#REF!</v>
      </c>
      <c r="H78" s="495" t="e">
        <f>#REF!</f>
        <v>#REF!</v>
      </c>
      <c r="I78" s="505" t="e">
        <f>#REF!</f>
        <v>#REF!</v>
      </c>
      <c r="J78" s="495">
        <v>0</v>
      </c>
      <c r="K78">
        <v>0</v>
      </c>
    </row>
    <row r="79" spans="2:11" x14ac:dyDescent="0.2">
      <c r="B79" s="495">
        <v>76</v>
      </c>
      <c r="C79" s="202" t="s">
        <v>356</v>
      </c>
      <c r="D79" t="e">
        <f>#REF!</f>
        <v>#REF!</v>
      </c>
      <c r="E79" t="s">
        <v>110</v>
      </c>
      <c r="F79" s="495" t="e">
        <f>#REF!</f>
        <v>#REF!</v>
      </c>
      <c r="G79" s="505" t="e">
        <f>#REF!</f>
        <v>#REF!</v>
      </c>
      <c r="H79" s="495" t="e">
        <f>#REF!</f>
        <v>#REF!</v>
      </c>
      <c r="I79" s="505" t="e">
        <f>#REF!</f>
        <v>#REF!</v>
      </c>
      <c r="J79" s="495">
        <v>0</v>
      </c>
      <c r="K79">
        <v>0</v>
      </c>
    </row>
    <row r="80" spans="2:11" x14ac:dyDescent="0.2">
      <c r="B80" s="495">
        <v>77</v>
      </c>
      <c r="C80" s="202" t="s">
        <v>356</v>
      </c>
      <c r="D80" t="e">
        <f>#REF!</f>
        <v>#REF!</v>
      </c>
      <c r="E80" t="s">
        <v>103</v>
      </c>
      <c r="F80" s="495" t="e">
        <f>#REF!</f>
        <v>#REF!</v>
      </c>
      <c r="G80" s="505" t="e">
        <f>#REF!</f>
        <v>#REF!</v>
      </c>
      <c r="H80" s="495" t="e">
        <f>#REF!</f>
        <v>#REF!</v>
      </c>
      <c r="I80" s="505" t="e">
        <f>#REF!</f>
        <v>#REF!</v>
      </c>
      <c r="J80" s="495">
        <v>0</v>
      </c>
      <c r="K80">
        <v>0</v>
      </c>
    </row>
    <row r="81" spans="2:13" x14ac:dyDescent="0.2">
      <c r="B81" s="495">
        <v>78</v>
      </c>
      <c r="C81" s="202" t="s">
        <v>356</v>
      </c>
      <c r="D81" s="403" t="e">
        <f>#REF!</f>
        <v>#REF!</v>
      </c>
      <c r="E81" t="s">
        <v>75</v>
      </c>
      <c r="F81" s="495" t="e">
        <f>#REF!</f>
        <v>#REF!</v>
      </c>
      <c r="G81" s="505" t="e">
        <f>#REF!</f>
        <v>#REF!</v>
      </c>
      <c r="H81" s="495" t="e">
        <f>#REF!</f>
        <v>#REF!</v>
      </c>
      <c r="I81" s="505" t="e">
        <f>#REF!</f>
        <v>#REF!</v>
      </c>
      <c r="J81" s="495">
        <v>0</v>
      </c>
      <c r="K81">
        <v>0</v>
      </c>
    </row>
    <row r="82" spans="2:13" x14ac:dyDescent="0.2">
      <c r="B82" s="495">
        <v>79</v>
      </c>
      <c r="C82" s="202" t="s">
        <v>356</v>
      </c>
      <c r="D82" t="e">
        <f>#REF!</f>
        <v>#REF!</v>
      </c>
      <c r="E82" t="s">
        <v>315</v>
      </c>
      <c r="F82" s="495" t="e">
        <f>#REF!</f>
        <v>#REF!</v>
      </c>
      <c r="G82" s="505" t="e">
        <f>#REF!</f>
        <v>#REF!</v>
      </c>
      <c r="H82" s="495" t="e">
        <f>#REF!</f>
        <v>#REF!</v>
      </c>
      <c r="I82" s="505" t="e">
        <f>#REF!</f>
        <v>#REF!</v>
      </c>
      <c r="J82" s="495">
        <v>0</v>
      </c>
      <c r="K82">
        <v>0</v>
      </c>
    </row>
    <row r="83" spans="2:13" x14ac:dyDescent="0.2">
      <c r="B83" s="495">
        <v>80</v>
      </c>
      <c r="C83" s="202" t="s">
        <v>356</v>
      </c>
      <c r="D83" t="e">
        <f>#REF!</f>
        <v>#REF!</v>
      </c>
      <c r="E83" t="s">
        <v>376</v>
      </c>
      <c r="F83" s="495" t="e">
        <f>#REF!</f>
        <v>#REF!</v>
      </c>
      <c r="G83" s="505" t="e">
        <f>#REF!</f>
        <v>#REF!</v>
      </c>
      <c r="H83" s="495" t="e">
        <f>#REF!</f>
        <v>#REF!</v>
      </c>
      <c r="I83" s="505" t="e">
        <f>#REF!</f>
        <v>#REF!</v>
      </c>
      <c r="J83" s="495">
        <v>0</v>
      </c>
      <c r="K83">
        <v>0</v>
      </c>
    </row>
    <row r="84" spans="2:13" x14ac:dyDescent="0.2">
      <c r="B84" s="495">
        <v>81</v>
      </c>
      <c r="C84" s="202" t="s">
        <v>356</v>
      </c>
      <c r="D84" s="403" t="e">
        <f>#REF!</f>
        <v>#REF!</v>
      </c>
      <c r="E84" s="406" t="s">
        <v>196</v>
      </c>
      <c r="F84" s="495" t="e">
        <f>#REF!</f>
        <v>#REF!</v>
      </c>
      <c r="G84" s="505" t="e">
        <f>#REF!</f>
        <v>#REF!</v>
      </c>
      <c r="H84" s="495" t="e">
        <f>#REF!</f>
        <v>#REF!</v>
      </c>
      <c r="I84" s="505" t="e">
        <f>#REF!</f>
        <v>#REF!</v>
      </c>
      <c r="J84" s="495">
        <v>0</v>
      </c>
      <c r="K84">
        <v>0</v>
      </c>
      <c r="M84" s="496" t="e">
        <f>SUM(F64:I84)</f>
        <v>#REF!</v>
      </c>
    </row>
    <row r="85" spans="2:13" x14ac:dyDescent="0.2">
      <c r="B85" s="495">
        <v>82</v>
      </c>
      <c r="J85" s="495">
        <v>0</v>
      </c>
      <c r="K85">
        <v>0</v>
      </c>
      <c r="M85" s="2"/>
    </row>
    <row r="86" spans="2:13" x14ac:dyDescent="0.2">
      <c r="B86" s="495">
        <v>83</v>
      </c>
      <c r="C86" s="202" t="s">
        <v>185</v>
      </c>
      <c r="D86" s="403" t="e">
        <f>#REF!</f>
        <v>#REF!</v>
      </c>
      <c r="E86" s="403" t="s">
        <v>347</v>
      </c>
      <c r="F86" s="2" t="e">
        <f>#REF!</f>
        <v>#REF!</v>
      </c>
      <c r="G86" s="2" t="e">
        <f>#REF!</f>
        <v>#REF!</v>
      </c>
      <c r="H86" s="2" t="e">
        <f>#REF!</f>
        <v>#REF!</v>
      </c>
      <c r="I86" s="2" t="e">
        <f>#REF!</f>
        <v>#REF!</v>
      </c>
      <c r="J86" s="495">
        <v>0</v>
      </c>
      <c r="K86">
        <v>0</v>
      </c>
      <c r="M86" s="2"/>
    </row>
    <row r="87" spans="2:13" x14ac:dyDescent="0.2">
      <c r="B87" s="495">
        <v>84</v>
      </c>
      <c r="C87" s="202" t="s">
        <v>185</v>
      </c>
      <c r="D87" t="e">
        <f>#REF!</f>
        <v>#REF!</v>
      </c>
      <c r="E87" t="s">
        <v>317</v>
      </c>
      <c r="F87" s="2" t="e">
        <f>#REF!</f>
        <v>#REF!</v>
      </c>
      <c r="G87" s="2" t="e">
        <f>#REF!</f>
        <v>#REF!</v>
      </c>
      <c r="H87" s="2" t="e">
        <f>#REF!</f>
        <v>#REF!</v>
      </c>
      <c r="I87" s="2" t="e">
        <f>#REF!</f>
        <v>#REF!</v>
      </c>
      <c r="J87" s="495">
        <v>0</v>
      </c>
      <c r="K87">
        <v>0</v>
      </c>
      <c r="M87" s="2"/>
    </row>
    <row r="88" spans="2:13" x14ac:dyDescent="0.2">
      <c r="B88" s="495">
        <v>85</v>
      </c>
      <c r="C88" s="202" t="s">
        <v>185</v>
      </c>
      <c r="D88" s="403" t="e">
        <f>#REF!</f>
        <v>#REF!</v>
      </c>
      <c r="E88" s="403" t="s">
        <v>346</v>
      </c>
      <c r="F88" s="2" t="e">
        <f>#REF!</f>
        <v>#REF!</v>
      </c>
      <c r="G88" s="2" t="e">
        <f>#REF!</f>
        <v>#REF!</v>
      </c>
      <c r="H88" s="2" t="e">
        <f>#REF!</f>
        <v>#REF!</v>
      </c>
      <c r="I88" s="2" t="e">
        <f>#REF!</f>
        <v>#REF!</v>
      </c>
      <c r="J88" s="495">
        <v>0</v>
      </c>
      <c r="K88">
        <v>0</v>
      </c>
      <c r="M88" s="499" t="e">
        <f>SUM(F86:I88)</f>
        <v>#REF!</v>
      </c>
    </row>
    <row r="89" spans="2:13" x14ac:dyDescent="0.2">
      <c r="B89" s="495">
        <v>86</v>
      </c>
      <c r="G89" s="495"/>
      <c r="I89" s="495"/>
      <c r="J89" s="495">
        <v>0</v>
      </c>
      <c r="K89">
        <v>0</v>
      </c>
      <c r="M89" s="2"/>
    </row>
    <row r="90" spans="2:13" x14ac:dyDescent="0.2">
      <c r="B90" s="495">
        <v>87</v>
      </c>
      <c r="C90" s="202" t="s">
        <v>24</v>
      </c>
      <c r="D90" t="e">
        <f>#REF!</f>
        <v>#REF!</v>
      </c>
      <c r="E90" t="s">
        <v>102</v>
      </c>
      <c r="F90" s="2" t="e">
        <f>#REF!</f>
        <v>#REF!</v>
      </c>
      <c r="G90" s="495" t="e">
        <f>#REF!</f>
        <v>#REF!</v>
      </c>
      <c r="H90" s="2" t="e">
        <f>#REF!</f>
        <v>#REF!</v>
      </c>
      <c r="I90" s="495" t="e">
        <f>#REF!</f>
        <v>#REF!</v>
      </c>
      <c r="J90" s="495">
        <v>0</v>
      </c>
      <c r="K90">
        <v>0</v>
      </c>
      <c r="M90" s="2"/>
    </row>
    <row r="91" spans="2:13" x14ac:dyDescent="0.2">
      <c r="B91" s="495">
        <v>88</v>
      </c>
      <c r="C91" s="202" t="s">
        <v>24</v>
      </c>
      <c r="D91" t="e">
        <f>#REF!</f>
        <v>#REF!</v>
      </c>
      <c r="E91" t="s">
        <v>95</v>
      </c>
      <c r="F91" s="2" t="e">
        <f>#REF!</f>
        <v>#REF!</v>
      </c>
      <c r="G91" s="2" t="e">
        <f>#REF!</f>
        <v>#REF!</v>
      </c>
      <c r="H91" s="2" t="e">
        <f>#REF!</f>
        <v>#REF!</v>
      </c>
      <c r="I91" s="2" t="e">
        <f>#REF!</f>
        <v>#REF!</v>
      </c>
      <c r="J91" s="495">
        <v>0</v>
      </c>
      <c r="K91">
        <v>0</v>
      </c>
      <c r="M91" s="2"/>
    </row>
    <row r="92" spans="2:13" x14ac:dyDescent="0.2">
      <c r="B92" s="495">
        <v>89</v>
      </c>
      <c r="C92" s="202" t="s">
        <v>24</v>
      </c>
      <c r="D92" t="e">
        <f>#REF!</f>
        <v>#REF!</v>
      </c>
      <c r="E92" t="s">
        <v>297</v>
      </c>
      <c r="F92" s="2" t="e">
        <f>#REF!</f>
        <v>#REF!</v>
      </c>
      <c r="G92" s="2" t="e">
        <f>#REF!</f>
        <v>#REF!</v>
      </c>
      <c r="H92" s="2" t="e">
        <f>#REF!</f>
        <v>#REF!</v>
      </c>
      <c r="I92" s="2" t="e">
        <f>#REF!</f>
        <v>#REF!</v>
      </c>
      <c r="J92" s="495">
        <v>0</v>
      </c>
      <c r="K92">
        <v>0</v>
      </c>
      <c r="M92" s="496" t="e">
        <f>SUM(F90:I92)</f>
        <v>#REF!</v>
      </c>
    </row>
    <row r="93" spans="2:13" x14ac:dyDescent="0.2">
      <c r="B93" s="495">
        <v>90</v>
      </c>
      <c r="F93"/>
      <c r="G93"/>
      <c r="H93"/>
      <c r="I93"/>
      <c r="J93" s="495">
        <v>0</v>
      </c>
      <c r="K93">
        <v>0</v>
      </c>
      <c r="M93" s="2"/>
    </row>
    <row r="94" spans="2:13" x14ac:dyDescent="0.2">
      <c r="B94" s="495">
        <v>91</v>
      </c>
      <c r="C94" s="202" t="s">
        <v>1</v>
      </c>
      <c r="D94" t="e">
        <f>HISTORIA!#REF!</f>
        <v>#REF!</v>
      </c>
      <c r="E94" t="s">
        <v>88</v>
      </c>
      <c r="F94" s="2" t="e">
        <f>HISTORIA!#REF!</f>
        <v>#REF!</v>
      </c>
      <c r="G94" s="2" t="e">
        <f>HISTORIA!#REF!</f>
        <v>#REF!</v>
      </c>
      <c r="H94" s="2" t="e">
        <f>HISTORIA!#REF!</f>
        <v>#REF!</v>
      </c>
      <c r="I94" s="2" t="e">
        <f>HISTORIA!#REF!</f>
        <v>#REF!</v>
      </c>
      <c r="J94" s="495">
        <v>0</v>
      </c>
      <c r="K94">
        <v>0</v>
      </c>
      <c r="M94" s="2"/>
    </row>
    <row r="95" spans="2:13" x14ac:dyDescent="0.2">
      <c r="B95" s="495">
        <v>92</v>
      </c>
      <c r="C95" s="202" t="s">
        <v>1</v>
      </c>
      <c r="D95" t="e">
        <f>HISTORIA!#REF!</f>
        <v>#REF!</v>
      </c>
      <c r="E95" s="202" t="s">
        <v>89</v>
      </c>
      <c r="F95" s="2" t="e">
        <f>HISTORIA!#REF!</f>
        <v>#REF!</v>
      </c>
      <c r="G95" s="2" t="e">
        <f>HISTORIA!#REF!</f>
        <v>#REF!</v>
      </c>
      <c r="H95" s="2" t="e">
        <f>HISTORIA!#REF!</f>
        <v>#REF!</v>
      </c>
      <c r="I95" s="2" t="e">
        <f>HISTORIA!#REF!</f>
        <v>#REF!</v>
      </c>
      <c r="J95" s="495">
        <v>0</v>
      </c>
      <c r="K95">
        <v>0</v>
      </c>
      <c r="M95" s="2"/>
    </row>
    <row r="96" spans="2:13" x14ac:dyDescent="0.2">
      <c r="B96" s="495">
        <v>93</v>
      </c>
      <c r="C96" s="202" t="s">
        <v>1</v>
      </c>
      <c r="D96" t="e">
        <f>HISTORIA!#REF!</f>
        <v>#REF!</v>
      </c>
      <c r="E96" t="s">
        <v>90</v>
      </c>
      <c r="F96" s="2" t="e">
        <f>HISTORIA!#REF!</f>
        <v>#REF!</v>
      </c>
      <c r="G96" s="2" t="e">
        <f>HISTORIA!#REF!</f>
        <v>#REF!</v>
      </c>
      <c r="H96" s="2" t="e">
        <f>HISTORIA!#REF!</f>
        <v>#REF!</v>
      </c>
      <c r="I96" s="2" t="e">
        <f>HISTORIA!#REF!</f>
        <v>#REF!</v>
      </c>
      <c r="J96" s="495">
        <v>0</v>
      </c>
      <c r="K96">
        <v>0</v>
      </c>
      <c r="M96" s="496" t="e">
        <f>SUM(F94:I96)</f>
        <v>#REF!</v>
      </c>
    </row>
    <row r="97" spans="2:13" x14ac:dyDescent="0.2">
      <c r="B97" s="495">
        <v>94</v>
      </c>
      <c r="F97"/>
      <c r="G97"/>
      <c r="H97"/>
      <c r="I97"/>
      <c r="J97" s="495">
        <v>0</v>
      </c>
      <c r="K97">
        <v>0</v>
      </c>
      <c r="M97" s="2"/>
    </row>
    <row r="98" spans="2:13" x14ac:dyDescent="0.2">
      <c r="B98" s="495">
        <v>95</v>
      </c>
      <c r="C98" s="202" t="s">
        <v>357</v>
      </c>
      <c r="D98" t="e">
        <f>'HIST NAV '!#REF!</f>
        <v>#REF!</v>
      </c>
      <c r="E98" t="s">
        <v>75</v>
      </c>
      <c r="F98" s="2" t="e">
        <f>'HIST NAV '!#REF!</f>
        <v>#REF!</v>
      </c>
      <c r="G98" s="2" t="e">
        <f>'HIST NAV '!#REF!</f>
        <v>#REF!</v>
      </c>
      <c r="H98" s="2" t="e">
        <f>'HIST NAV '!#REF!</f>
        <v>#REF!</v>
      </c>
      <c r="I98" s="2" t="e">
        <f>'HIST NAV '!#REF!</f>
        <v>#REF!</v>
      </c>
      <c r="J98" s="495">
        <v>0</v>
      </c>
      <c r="K98">
        <v>0</v>
      </c>
      <c r="M98" s="2"/>
    </row>
    <row r="99" spans="2:13" ht="15.95" customHeight="1" x14ac:dyDescent="0.2">
      <c r="B99" s="495">
        <v>96</v>
      </c>
      <c r="C99" s="202" t="s">
        <v>357</v>
      </c>
      <c r="D99" t="e">
        <f>'HIST NAV '!#REF!</f>
        <v>#REF!</v>
      </c>
      <c r="E99" t="s">
        <v>193</v>
      </c>
      <c r="F99" s="2" t="e">
        <f>'HIST NAV '!#REF!</f>
        <v>#REF!</v>
      </c>
      <c r="G99" s="2" t="e">
        <f>'HIST NAV '!#REF!</f>
        <v>#REF!</v>
      </c>
      <c r="H99" s="2" t="e">
        <f>'HIST NAV '!#REF!</f>
        <v>#REF!</v>
      </c>
      <c r="I99" s="2" t="e">
        <f>'HIST NAV '!#REF!</f>
        <v>#REF!</v>
      </c>
      <c r="J99" s="495">
        <v>0</v>
      </c>
      <c r="K99">
        <v>0</v>
      </c>
      <c r="M99" s="496" t="e">
        <f>SUM(F98:I99)</f>
        <v>#REF!</v>
      </c>
    </row>
    <row r="100" spans="2:13" ht="15.95" customHeight="1" x14ac:dyDescent="0.2">
      <c r="B100" s="495">
        <v>97</v>
      </c>
      <c r="C100" s="202"/>
      <c r="F100" s="495"/>
      <c r="G100" s="495"/>
      <c r="H100" s="495"/>
      <c r="I100" s="495"/>
      <c r="J100" s="495">
        <v>0</v>
      </c>
      <c r="K100">
        <v>0</v>
      </c>
      <c r="M100" s="500"/>
    </row>
    <row r="101" spans="2:13" ht="15.95" customHeight="1" x14ac:dyDescent="0.2">
      <c r="B101" s="495">
        <v>98</v>
      </c>
      <c r="C101" s="202" t="s">
        <v>9</v>
      </c>
      <c r="D101" t="e">
        <f>DEREC!#REF!</f>
        <v>#REF!</v>
      </c>
      <c r="E101" t="s">
        <v>194</v>
      </c>
      <c r="F101" s="495" t="e">
        <f>DEREC!#REF!</f>
        <v>#REF!</v>
      </c>
      <c r="G101" s="495" t="e">
        <f>DEREC!#REF!</f>
        <v>#REF!</v>
      </c>
      <c r="H101" s="495" t="e">
        <f>DEREC!#REF!</f>
        <v>#REF!</v>
      </c>
      <c r="I101" s="495" t="e">
        <f>DEREC!#REF!</f>
        <v>#REF!</v>
      </c>
      <c r="J101" s="495">
        <v>0</v>
      </c>
      <c r="K101">
        <v>0</v>
      </c>
      <c r="M101" s="500"/>
    </row>
    <row r="102" spans="2:13" ht="15.95" customHeight="1" x14ac:dyDescent="0.2">
      <c r="B102" s="495">
        <v>99</v>
      </c>
      <c r="C102" s="202" t="s">
        <v>9</v>
      </c>
      <c r="D102" t="e">
        <f>DEREC!#REF!</f>
        <v>#REF!</v>
      </c>
      <c r="E102" t="s">
        <v>333</v>
      </c>
      <c r="F102" s="495" t="e">
        <f>DEREC!#REF!</f>
        <v>#REF!</v>
      </c>
      <c r="G102" s="495" t="e">
        <f>DEREC!#REF!</f>
        <v>#REF!</v>
      </c>
      <c r="H102" s="495" t="e">
        <f>DEREC!#REF!</f>
        <v>#REF!</v>
      </c>
      <c r="I102" s="495" t="e">
        <f>DEREC!#REF!</f>
        <v>#REF!</v>
      </c>
      <c r="J102" s="495">
        <v>0</v>
      </c>
      <c r="K102">
        <v>0</v>
      </c>
      <c r="M102" s="500"/>
    </row>
    <row r="103" spans="2:13" ht="15.95" customHeight="1" x14ac:dyDescent="0.2">
      <c r="B103" s="495">
        <v>100</v>
      </c>
      <c r="C103" s="202" t="s">
        <v>9</v>
      </c>
      <c r="D103" t="e">
        <f>DEREC!#REF!</f>
        <v>#REF!</v>
      </c>
      <c r="E103" t="s">
        <v>88</v>
      </c>
      <c r="F103" s="495" t="e">
        <f>DEREC!#REF!</f>
        <v>#REF!</v>
      </c>
      <c r="G103" s="495" t="e">
        <f>DEREC!#REF!</f>
        <v>#REF!</v>
      </c>
      <c r="H103" s="495" t="e">
        <f>DEREC!#REF!</f>
        <v>#REF!</v>
      </c>
      <c r="I103" s="495" t="e">
        <f>DEREC!#REF!</f>
        <v>#REF!</v>
      </c>
      <c r="J103" s="495">
        <v>0</v>
      </c>
      <c r="K103">
        <v>0</v>
      </c>
      <c r="M103" s="500"/>
    </row>
    <row r="104" spans="2:13" ht="15.95" customHeight="1" x14ac:dyDescent="0.2">
      <c r="B104" s="495">
        <v>101</v>
      </c>
      <c r="C104" s="202" t="s">
        <v>9</v>
      </c>
      <c r="D104" t="e">
        <f>DEREC!#REF!</f>
        <v>#REF!</v>
      </c>
      <c r="E104" t="s">
        <v>90</v>
      </c>
      <c r="F104" s="495" t="e">
        <f>DEREC!#REF!</f>
        <v>#REF!</v>
      </c>
      <c r="G104" s="495" t="e">
        <f>DEREC!#REF!</f>
        <v>#REF!</v>
      </c>
      <c r="H104" s="495" t="e">
        <f>DEREC!#REF!</f>
        <v>#REF!</v>
      </c>
      <c r="I104" s="495" t="e">
        <f>DEREC!#REF!</f>
        <v>#REF!</v>
      </c>
      <c r="J104" s="495">
        <v>0</v>
      </c>
      <c r="K104">
        <v>0</v>
      </c>
      <c r="M104" s="500"/>
    </row>
    <row r="105" spans="2:13" ht="15.95" customHeight="1" x14ac:dyDescent="0.2">
      <c r="B105" s="495">
        <v>102</v>
      </c>
      <c r="C105" s="202" t="s">
        <v>9</v>
      </c>
      <c r="D105" t="e">
        <f>DEREC!#REF!</f>
        <v>#REF!</v>
      </c>
      <c r="E105" t="s">
        <v>305</v>
      </c>
      <c r="F105" s="495" t="e">
        <f>DEREC!#REF!</f>
        <v>#REF!</v>
      </c>
      <c r="G105" s="495" t="e">
        <f>DEREC!#REF!</f>
        <v>#REF!</v>
      </c>
      <c r="H105" s="495" t="e">
        <f>DEREC!#REF!</f>
        <v>#REF!</v>
      </c>
      <c r="I105" s="495" t="e">
        <f>DEREC!#REF!</f>
        <v>#REF!</v>
      </c>
      <c r="J105" s="495">
        <v>0</v>
      </c>
      <c r="K105">
        <v>0</v>
      </c>
      <c r="M105" s="500"/>
    </row>
    <row r="106" spans="2:13" ht="15.95" customHeight="1" x14ac:dyDescent="0.2">
      <c r="B106" s="495">
        <v>103</v>
      </c>
      <c r="C106" s="202" t="s">
        <v>9</v>
      </c>
      <c r="D106" t="e">
        <f>DEREC!#REF!</f>
        <v>#REF!</v>
      </c>
      <c r="E106" t="s">
        <v>103</v>
      </c>
      <c r="F106" s="495" t="e">
        <f>DEREC!#REF!</f>
        <v>#REF!</v>
      </c>
      <c r="G106" s="495" t="e">
        <f>DEREC!#REF!</f>
        <v>#REF!</v>
      </c>
      <c r="H106" s="495" t="e">
        <f>DEREC!#REF!</f>
        <v>#REF!</v>
      </c>
      <c r="I106" s="495" t="e">
        <f>DEREC!#REF!</f>
        <v>#REF!</v>
      </c>
      <c r="J106" s="495">
        <v>0</v>
      </c>
      <c r="K106">
        <v>0</v>
      </c>
      <c r="M106" s="496" t="e">
        <f>SUM(F101:I106)</f>
        <v>#REF!</v>
      </c>
    </row>
    <row r="107" spans="2:13" x14ac:dyDescent="0.2">
      <c r="B107" s="495">
        <v>104</v>
      </c>
      <c r="C107" s="202"/>
      <c r="J107" s="495">
        <v>0</v>
      </c>
      <c r="K107">
        <v>0</v>
      </c>
      <c r="M107" s="2"/>
    </row>
    <row r="108" spans="2:13" x14ac:dyDescent="0.2">
      <c r="B108" s="495">
        <v>105</v>
      </c>
      <c r="C108" s="202" t="s">
        <v>371</v>
      </c>
      <c r="D108" t="e">
        <f>FILOSOF!#REF!</f>
        <v>#REF!</v>
      </c>
      <c r="E108" t="s">
        <v>74</v>
      </c>
      <c r="F108" s="2" t="e">
        <f>FILOSOF!#REF!</f>
        <v>#REF!</v>
      </c>
      <c r="G108" s="2" t="e">
        <f>FILOSOF!#REF!</f>
        <v>#REF!</v>
      </c>
      <c r="H108" s="2" t="e">
        <f>FILOSOF!#REF!</f>
        <v>#REF!</v>
      </c>
      <c r="I108" s="2" t="e">
        <f>FILOSOF!#REF!</f>
        <v>#REF!</v>
      </c>
      <c r="J108" s="495">
        <v>0</v>
      </c>
      <c r="K108">
        <v>0</v>
      </c>
      <c r="M108" s="496" t="e">
        <f>SUM(F108:I109)</f>
        <v>#REF!</v>
      </c>
    </row>
    <row r="109" spans="2:13" x14ac:dyDescent="0.2">
      <c r="B109" s="495">
        <v>106</v>
      </c>
      <c r="C109" s="202"/>
      <c r="J109" s="495">
        <v>0</v>
      </c>
      <c r="K109">
        <v>0</v>
      </c>
      <c r="M109" s="2"/>
    </row>
    <row r="110" spans="2:13" x14ac:dyDescent="0.2">
      <c r="B110" s="495">
        <v>107</v>
      </c>
      <c r="C110" s="202" t="s">
        <v>7</v>
      </c>
      <c r="D110" t="e">
        <f>'PSICOL '!#REF!</f>
        <v>#REF!</v>
      </c>
      <c r="E110" t="s">
        <v>87</v>
      </c>
      <c r="F110" s="2" t="e">
        <f>'PSICOL '!#REF!</f>
        <v>#REF!</v>
      </c>
      <c r="G110" s="2" t="e">
        <f>'PSICOL '!#REF!</f>
        <v>#REF!</v>
      </c>
      <c r="H110" s="2" t="e">
        <f>'PSICOL '!#REF!</f>
        <v>#REF!</v>
      </c>
      <c r="I110" s="2" t="e">
        <f>'PSICOL '!#REF!</f>
        <v>#REF!</v>
      </c>
      <c r="J110" s="495">
        <v>0</v>
      </c>
      <c r="K110">
        <v>0</v>
      </c>
      <c r="M110" s="496" t="e">
        <f>SUM(F110:I110)</f>
        <v>#REF!</v>
      </c>
    </row>
    <row r="111" spans="2:13" x14ac:dyDescent="0.2">
      <c r="B111" s="495">
        <v>108</v>
      </c>
      <c r="F111"/>
      <c r="G111"/>
      <c r="H111"/>
      <c r="I111"/>
      <c r="J111" s="495">
        <v>0</v>
      </c>
      <c r="K111">
        <v>0</v>
      </c>
    </row>
    <row r="112" spans="2:13" x14ac:dyDescent="0.2">
      <c r="B112" s="495">
        <v>109</v>
      </c>
      <c r="C112" s="202" t="s">
        <v>358</v>
      </c>
      <c r="D112" s="403" t="e">
        <f>MANDO!#REF!</f>
        <v>#REF!</v>
      </c>
      <c r="E112" s="406" t="s">
        <v>398</v>
      </c>
      <c r="F112" s="2" t="e">
        <f>MANDO!#REF!</f>
        <v>#REF!</v>
      </c>
      <c r="G112" s="2" t="e">
        <f>MANDO!#REF!</f>
        <v>#REF!</v>
      </c>
      <c r="H112" s="2" t="e">
        <f>MANDO!#REF!</f>
        <v>#REF!</v>
      </c>
      <c r="I112" s="2" t="e">
        <f>MANDO!#REF!</f>
        <v>#REF!</v>
      </c>
      <c r="J112" s="495">
        <v>0</v>
      </c>
      <c r="K112">
        <v>0</v>
      </c>
    </row>
    <row r="113" spans="2:13" x14ac:dyDescent="0.2">
      <c r="B113" s="495">
        <v>110</v>
      </c>
      <c r="C113" s="202" t="s">
        <v>358</v>
      </c>
      <c r="D113" t="e">
        <f>MANDO!#REF!</f>
        <v>#REF!</v>
      </c>
      <c r="E113" t="s">
        <v>339</v>
      </c>
      <c r="F113" s="2" t="e">
        <f>MANDO!#REF!</f>
        <v>#REF!</v>
      </c>
      <c r="G113" s="2" t="e">
        <f>MANDO!#REF!</f>
        <v>#REF!</v>
      </c>
      <c r="H113" s="2" t="e">
        <f>MANDO!#REF!</f>
        <v>#REF!</v>
      </c>
      <c r="I113" s="2" t="e">
        <f>MANDO!#REF!</f>
        <v>#REF!</v>
      </c>
      <c r="J113" s="495">
        <v>0</v>
      </c>
      <c r="K113">
        <v>0</v>
      </c>
    </row>
    <row r="114" spans="2:13" x14ac:dyDescent="0.2">
      <c r="B114" s="495">
        <v>111</v>
      </c>
      <c r="C114" s="202" t="s">
        <v>358</v>
      </c>
      <c r="D114" t="e">
        <f>MANDO!#REF!</f>
        <v>#REF!</v>
      </c>
      <c r="E114" t="s">
        <v>133</v>
      </c>
      <c r="F114" s="2" t="e">
        <f>MANDO!#REF!</f>
        <v>#REF!</v>
      </c>
      <c r="G114" s="2" t="e">
        <f>MANDO!#REF!</f>
        <v>#REF!</v>
      </c>
      <c r="H114" s="2" t="e">
        <f>MANDO!#REF!</f>
        <v>#REF!</v>
      </c>
      <c r="I114" s="2" t="e">
        <f>MANDO!#REF!</f>
        <v>#REF!</v>
      </c>
      <c r="J114" s="495">
        <v>0</v>
      </c>
      <c r="K114">
        <v>0</v>
      </c>
    </row>
    <row r="115" spans="2:13" x14ac:dyDescent="0.2">
      <c r="B115" s="495">
        <v>112</v>
      </c>
      <c r="C115" s="202" t="s">
        <v>358</v>
      </c>
      <c r="D115" t="e">
        <f>MANDO!#REF!</f>
        <v>#REF!</v>
      </c>
      <c r="E115" t="s">
        <v>103</v>
      </c>
      <c r="F115" s="2" t="e">
        <f>MANDO!#REF!</f>
        <v>#REF!</v>
      </c>
      <c r="G115" s="2" t="e">
        <f>MANDO!#REF!</f>
        <v>#REF!</v>
      </c>
      <c r="H115" s="2" t="e">
        <f>MANDO!#REF!</f>
        <v>#REF!</v>
      </c>
      <c r="I115" s="2" t="e">
        <f>MANDO!#REF!</f>
        <v>#REF!</v>
      </c>
      <c r="J115" s="495">
        <v>0</v>
      </c>
      <c r="K115">
        <v>0</v>
      </c>
    </row>
    <row r="116" spans="2:13" x14ac:dyDescent="0.2">
      <c r="B116" s="495">
        <v>113</v>
      </c>
      <c r="C116" s="202" t="s">
        <v>358</v>
      </c>
      <c r="D116" t="e">
        <f>MANDO!#REF!</f>
        <v>#REF!</v>
      </c>
      <c r="E116" s="409" t="s">
        <v>351</v>
      </c>
      <c r="F116" s="2" t="e">
        <f>MANDO!#REF!</f>
        <v>#REF!</v>
      </c>
      <c r="G116" s="2" t="e">
        <f>MANDO!#REF!</f>
        <v>#REF!</v>
      </c>
      <c r="H116" s="2" t="e">
        <f>MANDO!#REF!</f>
        <v>#REF!</v>
      </c>
      <c r="I116" s="2" t="e">
        <f>MANDO!#REF!</f>
        <v>#REF!</v>
      </c>
      <c r="J116" s="495">
        <v>0</v>
      </c>
      <c r="K116">
        <v>0</v>
      </c>
    </row>
    <row r="117" spans="2:13" x14ac:dyDescent="0.2">
      <c r="B117" s="495">
        <v>114</v>
      </c>
      <c r="C117" s="202" t="s">
        <v>358</v>
      </c>
      <c r="D117" t="e">
        <f>MANDO!#REF!</f>
        <v>#REF!</v>
      </c>
      <c r="E117" s="409" t="s">
        <v>338</v>
      </c>
      <c r="F117" s="2" t="e">
        <f>MANDO!#REF!</f>
        <v>#REF!</v>
      </c>
      <c r="G117" s="2" t="e">
        <f>MANDO!#REF!</f>
        <v>#REF!</v>
      </c>
      <c r="H117" s="2" t="e">
        <f>MANDO!#REF!</f>
        <v>#REF!</v>
      </c>
      <c r="I117" s="2" t="e">
        <f>MANDO!#REF!</f>
        <v>#REF!</v>
      </c>
      <c r="J117" s="495">
        <v>0</v>
      </c>
      <c r="K117">
        <v>0</v>
      </c>
      <c r="M117" s="496" t="e">
        <f>SUM(F112:I117)</f>
        <v>#REF!</v>
      </c>
    </row>
    <row r="118" spans="2:13" x14ac:dyDescent="0.2">
      <c r="B118" s="495">
        <v>115</v>
      </c>
      <c r="E118" s="409"/>
      <c r="G118" s="495"/>
      <c r="I118" s="495"/>
      <c r="J118" s="495">
        <v>0</v>
      </c>
      <c r="K118">
        <v>0</v>
      </c>
      <c r="M118" s="2"/>
    </row>
    <row r="119" spans="2:13" x14ac:dyDescent="0.2">
      <c r="B119" s="495">
        <v>116</v>
      </c>
      <c r="C119" s="202" t="s">
        <v>2</v>
      </c>
      <c r="D119" t="e">
        <f>'MATEM '!#REF!</f>
        <v>#REF!</v>
      </c>
      <c r="E119" s="409" t="s">
        <v>81</v>
      </c>
      <c r="F119" s="2" t="e">
        <f>'MATEM '!#REF!</f>
        <v>#REF!</v>
      </c>
      <c r="G119" s="495" t="e">
        <f>'MATEM '!#REF!</f>
        <v>#REF!</v>
      </c>
      <c r="H119" s="2" t="e">
        <f>'MATEM '!#REF!</f>
        <v>#REF!</v>
      </c>
      <c r="I119" s="495" t="e">
        <f>'MATEM '!#REF!</f>
        <v>#REF!</v>
      </c>
      <c r="J119" s="495">
        <v>0</v>
      </c>
      <c r="K119">
        <v>0</v>
      </c>
      <c r="M119" s="2"/>
    </row>
    <row r="120" spans="2:13" x14ac:dyDescent="0.2">
      <c r="B120" s="495">
        <v>117</v>
      </c>
      <c r="C120" s="202" t="s">
        <v>2</v>
      </c>
      <c r="D120" t="e">
        <f>'MATEM '!#REF!</f>
        <v>#REF!</v>
      </c>
      <c r="E120" t="s">
        <v>80</v>
      </c>
      <c r="F120" s="2" t="e">
        <f>'MATEM '!#REF!</f>
        <v>#REF!</v>
      </c>
      <c r="G120" s="2" t="e">
        <f>'MATEM '!#REF!</f>
        <v>#REF!</v>
      </c>
      <c r="H120" s="2" t="e">
        <f>'MATEM '!#REF!</f>
        <v>#REF!</v>
      </c>
      <c r="I120" s="2" t="e">
        <f>'MATEM '!#REF!</f>
        <v>#REF!</v>
      </c>
      <c r="J120" s="495">
        <v>0</v>
      </c>
      <c r="K120">
        <v>0</v>
      </c>
      <c r="M120" s="2"/>
    </row>
    <row r="121" spans="2:13" x14ac:dyDescent="0.2">
      <c r="B121" s="495">
        <v>118</v>
      </c>
      <c r="C121" s="202" t="s">
        <v>2</v>
      </c>
      <c r="D121" t="e">
        <f>'MATEM '!#REF!</f>
        <v>#REF!</v>
      </c>
      <c r="E121" s="202" t="s">
        <v>405</v>
      </c>
      <c r="F121" s="2" t="e">
        <f>'MATEM '!#REF!</f>
        <v>#REF!</v>
      </c>
      <c r="G121" s="2" t="e">
        <f>'MATEM '!#REF!</f>
        <v>#REF!</v>
      </c>
      <c r="H121" s="2" t="e">
        <f>'MATEM '!#REF!</f>
        <v>#REF!</v>
      </c>
      <c r="I121" s="2" t="e">
        <f>'MATEM '!#REF!</f>
        <v>#REF!</v>
      </c>
      <c r="J121" s="495">
        <v>0</v>
      </c>
      <c r="K121">
        <v>0</v>
      </c>
      <c r="M121" s="2"/>
    </row>
    <row r="122" spans="2:13" x14ac:dyDescent="0.2">
      <c r="B122" s="495">
        <v>119</v>
      </c>
      <c r="C122" s="202" t="s">
        <v>2</v>
      </c>
      <c r="D122" t="e">
        <f>'MATEM '!#REF!</f>
        <v>#REF!</v>
      </c>
      <c r="E122" t="s">
        <v>78</v>
      </c>
      <c r="F122" s="2" t="e">
        <f>'MATEM '!#REF!</f>
        <v>#REF!</v>
      </c>
      <c r="G122" s="2" t="e">
        <f>'MATEM '!#REF!</f>
        <v>#REF!</v>
      </c>
      <c r="H122" s="2" t="e">
        <f>'MATEM '!#REF!</f>
        <v>#REF!</v>
      </c>
      <c r="I122" s="2" t="e">
        <f>'MATEM '!#REF!</f>
        <v>#REF!</v>
      </c>
      <c r="J122" s="495">
        <v>0</v>
      </c>
      <c r="K122">
        <v>0</v>
      </c>
      <c r="M122" s="2"/>
    </row>
    <row r="123" spans="2:13" x14ac:dyDescent="0.2">
      <c r="B123" s="495">
        <v>120</v>
      </c>
      <c r="C123" s="202" t="s">
        <v>2</v>
      </c>
      <c r="D123" t="e">
        <f>'MATEM '!#REF!</f>
        <v>#REF!</v>
      </c>
      <c r="E123" t="s">
        <v>76</v>
      </c>
      <c r="F123" s="2" t="e">
        <f>'MATEM '!#REF!</f>
        <v>#REF!</v>
      </c>
      <c r="G123" s="2" t="e">
        <f>'MATEM '!#REF!</f>
        <v>#REF!</v>
      </c>
      <c r="H123" s="2" t="e">
        <f>'MATEM '!#REF!</f>
        <v>#REF!</v>
      </c>
      <c r="I123" s="2" t="e">
        <f>'MATEM '!#REF!</f>
        <v>#REF!</v>
      </c>
      <c r="J123" s="495">
        <v>0</v>
      </c>
      <c r="K123">
        <v>0</v>
      </c>
      <c r="M123" s="2"/>
    </row>
    <row r="124" spans="2:13" x14ac:dyDescent="0.2">
      <c r="B124" s="495">
        <v>121</v>
      </c>
      <c r="C124" s="202" t="s">
        <v>2</v>
      </c>
      <c r="D124" t="e">
        <f>'MATEM '!#REF!</f>
        <v>#REF!</v>
      </c>
      <c r="E124" t="s">
        <v>77</v>
      </c>
      <c r="F124" s="2" t="e">
        <f>'MATEM '!#REF!</f>
        <v>#REF!</v>
      </c>
      <c r="G124" s="2" t="e">
        <f>'MATEM '!#REF!</f>
        <v>#REF!</v>
      </c>
      <c r="H124" s="2" t="e">
        <f>'MATEM '!#REF!</f>
        <v>#REF!</v>
      </c>
      <c r="I124" s="2" t="e">
        <f>'MATEM '!#REF!</f>
        <v>#REF!</v>
      </c>
      <c r="J124" s="495">
        <v>0</v>
      </c>
      <c r="K124">
        <v>0</v>
      </c>
      <c r="M124" s="496" t="e">
        <f>SUM(F119:I124)</f>
        <v>#REF!</v>
      </c>
    </row>
    <row r="125" spans="2:13" x14ac:dyDescent="0.2">
      <c r="B125" s="495">
        <v>122</v>
      </c>
      <c r="G125" s="495"/>
      <c r="I125" s="495"/>
      <c r="J125" s="495">
        <v>0</v>
      </c>
      <c r="K125">
        <v>0</v>
      </c>
      <c r="M125" s="2"/>
    </row>
    <row r="126" spans="2:13" x14ac:dyDescent="0.2">
      <c r="B126" s="495">
        <v>123</v>
      </c>
      <c r="C126" s="202" t="s">
        <v>69</v>
      </c>
      <c r="D126" t="e">
        <f>#REF!</f>
        <v>#REF!</v>
      </c>
      <c r="E126" t="s">
        <v>78</v>
      </c>
      <c r="F126" s="2" t="e">
        <f>#REF!</f>
        <v>#REF!</v>
      </c>
      <c r="G126" s="495" t="e">
        <f>#REF!</f>
        <v>#REF!</v>
      </c>
      <c r="H126" s="2" t="e">
        <f>#REF!</f>
        <v>#REF!</v>
      </c>
      <c r="I126" s="495" t="e">
        <f>#REF!</f>
        <v>#REF!</v>
      </c>
      <c r="J126" s="495">
        <v>0</v>
      </c>
      <c r="K126">
        <v>0</v>
      </c>
      <c r="M126" s="2"/>
    </row>
    <row r="127" spans="2:13" x14ac:dyDescent="0.2">
      <c r="B127" s="495">
        <v>124</v>
      </c>
      <c r="C127" s="202" t="s">
        <v>69</v>
      </c>
      <c r="D127" t="e">
        <f>#REF!</f>
        <v>#REF!</v>
      </c>
      <c r="E127" s="202" t="s">
        <v>405</v>
      </c>
      <c r="F127" s="2" t="e">
        <f>#REF!</f>
        <v>#REF!</v>
      </c>
      <c r="G127" s="495" t="e">
        <f>#REF!</f>
        <v>#REF!</v>
      </c>
      <c r="H127" s="2" t="e">
        <f>#REF!</f>
        <v>#REF!</v>
      </c>
      <c r="I127" s="495" t="e">
        <f>#REF!</f>
        <v>#REF!</v>
      </c>
      <c r="J127" s="495">
        <v>0</v>
      </c>
      <c r="K127">
        <v>0</v>
      </c>
      <c r="M127" s="2"/>
    </row>
    <row r="128" spans="2:13" x14ac:dyDescent="0.2">
      <c r="B128" s="495">
        <v>125</v>
      </c>
      <c r="C128" s="202" t="s">
        <v>69</v>
      </c>
      <c r="D128" t="e">
        <f>#REF!</f>
        <v>#REF!</v>
      </c>
      <c r="E128" t="s">
        <v>104</v>
      </c>
      <c r="F128" s="2" t="e">
        <f>#REF!</f>
        <v>#REF!</v>
      </c>
      <c r="G128" s="495" t="e">
        <f>#REF!</f>
        <v>#REF!</v>
      </c>
      <c r="H128" s="2" t="e">
        <f>#REF!</f>
        <v>#REF!</v>
      </c>
      <c r="I128" s="495" t="e">
        <f>#REF!</f>
        <v>#REF!</v>
      </c>
      <c r="J128" s="495">
        <v>0</v>
      </c>
      <c r="K128">
        <v>0</v>
      </c>
      <c r="M128" s="2"/>
    </row>
    <row r="129" spans="2:13" x14ac:dyDescent="0.2">
      <c r="B129" s="495">
        <v>126</v>
      </c>
      <c r="C129" s="202" t="s">
        <v>69</v>
      </c>
      <c r="D129" t="e">
        <f>#REF!</f>
        <v>#REF!</v>
      </c>
      <c r="E129" t="s">
        <v>87</v>
      </c>
      <c r="F129" s="2" t="e">
        <f>#REF!</f>
        <v>#REF!</v>
      </c>
      <c r="G129" s="495" t="e">
        <f>#REF!</f>
        <v>#REF!</v>
      </c>
      <c r="H129" s="2" t="e">
        <f>#REF!</f>
        <v>#REF!</v>
      </c>
      <c r="I129" s="495" t="e">
        <f>#REF!</f>
        <v>#REF!</v>
      </c>
      <c r="J129" s="495">
        <v>0</v>
      </c>
      <c r="K129">
        <v>0</v>
      </c>
      <c r="M129" s="2"/>
    </row>
    <row r="130" spans="2:13" x14ac:dyDescent="0.2">
      <c r="B130" s="495">
        <v>127</v>
      </c>
      <c r="C130" s="202" t="s">
        <v>69</v>
      </c>
      <c r="D130" t="e">
        <f>#REF!</f>
        <v>#REF!</v>
      </c>
      <c r="E130" t="s">
        <v>308</v>
      </c>
      <c r="F130" s="2" t="e">
        <f>#REF!</f>
        <v>#REF!</v>
      </c>
      <c r="G130" s="495" t="e">
        <f>#REF!</f>
        <v>#REF!</v>
      </c>
      <c r="H130" s="2" t="e">
        <f>#REF!</f>
        <v>#REF!</v>
      </c>
      <c r="I130" s="495" t="e">
        <f>#REF!</f>
        <v>#REF!</v>
      </c>
      <c r="J130" s="495">
        <v>0</v>
      </c>
      <c r="K130">
        <v>0</v>
      </c>
      <c r="M130" s="2"/>
    </row>
    <row r="131" spans="2:13" x14ac:dyDescent="0.2">
      <c r="B131" s="495">
        <v>128</v>
      </c>
      <c r="C131" s="202" t="s">
        <v>69</v>
      </c>
      <c r="D131" t="e">
        <f>#REF!</f>
        <v>#REF!</v>
      </c>
      <c r="E131" t="s">
        <v>322</v>
      </c>
      <c r="F131" s="2" t="e">
        <f>#REF!</f>
        <v>#REF!</v>
      </c>
      <c r="G131" s="2" t="e">
        <f>#REF!</f>
        <v>#REF!</v>
      </c>
      <c r="H131" s="2" t="e">
        <f>#REF!</f>
        <v>#REF!</v>
      </c>
      <c r="I131" s="2" t="e">
        <f>#REF!</f>
        <v>#REF!</v>
      </c>
      <c r="J131" s="495">
        <v>0</v>
      </c>
      <c r="K131">
        <v>0</v>
      </c>
      <c r="M131" s="496" t="e">
        <f>SUM(F126:I131)</f>
        <v>#REF!</v>
      </c>
    </row>
    <row r="132" spans="2:13" x14ac:dyDescent="0.2">
      <c r="B132" s="495">
        <v>129</v>
      </c>
      <c r="J132" s="495">
        <v>0</v>
      </c>
      <c r="K132">
        <v>0</v>
      </c>
    </row>
    <row r="133" spans="2:13" x14ac:dyDescent="0.2">
      <c r="B133" s="495">
        <v>130</v>
      </c>
      <c r="C133" s="202" t="s">
        <v>5</v>
      </c>
      <c r="D133" t="e">
        <f>#REF!</f>
        <v>#REF!</v>
      </c>
      <c r="E133" s="402" t="s">
        <v>108</v>
      </c>
      <c r="F133" s="2" t="e">
        <f>#REF!</f>
        <v>#REF!</v>
      </c>
      <c r="G133" s="495" t="e">
        <f>#REF!</f>
        <v>#REF!</v>
      </c>
      <c r="H133" s="2" t="e">
        <f>#REF!</f>
        <v>#REF!</v>
      </c>
      <c r="I133" s="495" t="e">
        <f>#REF!</f>
        <v>#REF!</v>
      </c>
      <c r="J133" s="495">
        <v>0</v>
      </c>
      <c r="K133">
        <v>0</v>
      </c>
    </row>
    <row r="134" spans="2:13" x14ac:dyDescent="0.2">
      <c r="B134" s="495">
        <v>131</v>
      </c>
      <c r="C134" s="202" t="s">
        <v>5</v>
      </c>
      <c r="D134" t="e">
        <f>#REF!</f>
        <v>#REF!</v>
      </c>
      <c r="E134" t="s">
        <v>92</v>
      </c>
      <c r="F134" s="2" t="e">
        <f>#REF!</f>
        <v>#REF!</v>
      </c>
      <c r="G134" s="495" t="e">
        <f>#REF!</f>
        <v>#REF!</v>
      </c>
      <c r="H134" s="2" t="e">
        <f>#REF!</f>
        <v>#REF!</v>
      </c>
      <c r="I134" s="495" t="e">
        <f>#REF!</f>
        <v>#REF!</v>
      </c>
      <c r="J134" s="495">
        <v>0</v>
      </c>
      <c r="K134">
        <v>0</v>
      </c>
    </row>
    <row r="135" spans="2:13" x14ac:dyDescent="0.2">
      <c r="B135" s="495">
        <v>132</v>
      </c>
      <c r="C135" s="202" t="s">
        <v>5</v>
      </c>
      <c r="D135" t="e">
        <f>#REF!</f>
        <v>#REF!</v>
      </c>
      <c r="E135" s="202" t="s">
        <v>91</v>
      </c>
      <c r="F135" s="2" t="e">
        <f>#REF!</f>
        <v>#REF!</v>
      </c>
      <c r="G135" s="2" t="e">
        <f>#REF!</f>
        <v>#REF!</v>
      </c>
      <c r="H135" s="2" t="e">
        <f>#REF!</f>
        <v>#REF!</v>
      </c>
      <c r="I135" s="2" t="e">
        <f>#REF!</f>
        <v>#REF!</v>
      </c>
      <c r="J135" s="495">
        <v>0</v>
      </c>
      <c r="K135">
        <v>0</v>
      </c>
    </row>
    <row r="136" spans="2:13" x14ac:dyDescent="0.2">
      <c r="B136" s="495">
        <v>133</v>
      </c>
      <c r="C136" s="202" t="s">
        <v>5</v>
      </c>
      <c r="D136" t="e">
        <f>#REF!</f>
        <v>#REF!</v>
      </c>
      <c r="E136" s="202" t="s">
        <v>101</v>
      </c>
      <c r="F136" s="2" t="e">
        <f>#REF!</f>
        <v>#REF!</v>
      </c>
      <c r="G136" s="2" t="e">
        <f>#REF!</f>
        <v>#REF!</v>
      </c>
      <c r="H136" s="2" t="e">
        <f>#REF!</f>
        <v>#REF!</v>
      </c>
      <c r="I136" s="2" t="e">
        <f>#REF!</f>
        <v>#REF!</v>
      </c>
      <c r="J136" s="495">
        <v>0</v>
      </c>
      <c r="K136">
        <v>0</v>
      </c>
    </row>
    <row r="137" spans="2:13" x14ac:dyDescent="0.2">
      <c r="B137" s="495">
        <v>134</v>
      </c>
      <c r="C137" s="202" t="s">
        <v>5</v>
      </c>
      <c r="D137" t="e">
        <f>#REF!</f>
        <v>#REF!</v>
      </c>
      <c r="E137" t="s">
        <v>322</v>
      </c>
      <c r="F137" s="2" t="e">
        <f>#REF!</f>
        <v>#REF!</v>
      </c>
      <c r="G137" s="495" t="e">
        <f>#REF!</f>
        <v>#REF!</v>
      </c>
      <c r="H137" s="2" t="e">
        <f>#REF!</f>
        <v>#REF!</v>
      </c>
      <c r="I137" s="495" t="e">
        <f>#REF!</f>
        <v>#REF!</v>
      </c>
      <c r="J137" s="495">
        <v>0</v>
      </c>
      <c r="K137">
        <v>0</v>
      </c>
    </row>
    <row r="138" spans="2:13" x14ac:dyDescent="0.2">
      <c r="B138" s="495">
        <v>135</v>
      </c>
      <c r="C138" s="202" t="s">
        <v>5</v>
      </c>
      <c r="D138" t="e">
        <f>#REF!</f>
        <v>#REF!</v>
      </c>
      <c r="E138" s="202" t="s">
        <v>100</v>
      </c>
      <c r="F138" s="2" t="e">
        <f>#REF!</f>
        <v>#REF!</v>
      </c>
      <c r="G138" s="2" t="e">
        <f>#REF!</f>
        <v>#REF!</v>
      </c>
      <c r="H138" s="2" t="e">
        <f>#REF!</f>
        <v>#REF!</v>
      </c>
      <c r="I138" s="2" t="e">
        <f>#REF!</f>
        <v>#REF!</v>
      </c>
      <c r="J138" s="495">
        <v>0</v>
      </c>
      <c r="K138">
        <v>0</v>
      </c>
    </row>
    <row r="139" spans="2:13" x14ac:dyDescent="0.2">
      <c r="B139" s="495">
        <v>136</v>
      </c>
      <c r="C139" s="202" t="s">
        <v>5</v>
      </c>
      <c r="D139" s="403" t="e">
        <f>#REF!</f>
        <v>#REF!</v>
      </c>
      <c r="E139" s="403" t="s">
        <v>391</v>
      </c>
      <c r="F139" s="2" t="e">
        <f>#REF!</f>
        <v>#REF!</v>
      </c>
      <c r="G139" s="495" t="e">
        <f>#REF!</f>
        <v>#REF!</v>
      </c>
      <c r="H139" s="2" t="e">
        <f>#REF!</f>
        <v>#REF!</v>
      </c>
      <c r="I139" s="495" t="e">
        <f>#REF!</f>
        <v>#REF!</v>
      </c>
      <c r="J139" s="495">
        <v>0</v>
      </c>
      <c r="K139">
        <v>0</v>
      </c>
      <c r="M139" s="496" t="e">
        <f>SUM(F133:I139)</f>
        <v>#REF!</v>
      </c>
    </row>
    <row r="140" spans="2:13" x14ac:dyDescent="0.2">
      <c r="B140" s="495">
        <v>137</v>
      </c>
      <c r="F140"/>
      <c r="G140"/>
      <c r="H140"/>
      <c r="I140"/>
      <c r="J140" s="495">
        <v>0</v>
      </c>
      <c r="K140">
        <v>0</v>
      </c>
      <c r="M140" s="2"/>
    </row>
    <row r="141" spans="2:13" x14ac:dyDescent="0.2">
      <c r="B141" s="495">
        <v>138</v>
      </c>
      <c r="C141" s="202" t="s">
        <v>334</v>
      </c>
      <c r="D141" t="e">
        <f>'ELECTR '!#REF!</f>
        <v>#REF!</v>
      </c>
      <c r="E141" t="s">
        <v>92</v>
      </c>
      <c r="F141" s="2" t="e">
        <f>'ELECTR '!#REF!</f>
        <v>#REF!</v>
      </c>
      <c r="G141" s="2" t="e">
        <f>'ELECTR '!#REF!</f>
        <v>#REF!</v>
      </c>
      <c r="H141" s="2" t="e">
        <f>'ELECTR '!#REF!</f>
        <v>#REF!</v>
      </c>
      <c r="I141" s="2" t="e">
        <f>'ELECTR '!#REF!</f>
        <v>#REF!</v>
      </c>
      <c r="J141" s="495">
        <v>0</v>
      </c>
      <c r="K141">
        <v>0</v>
      </c>
      <c r="M141" s="2"/>
    </row>
    <row r="142" spans="2:13" x14ac:dyDescent="0.2">
      <c r="B142" s="495">
        <v>139</v>
      </c>
      <c r="C142" s="202" t="s">
        <v>334</v>
      </c>
      <c r="D142" t="e">
        <f>'ELECTR '!#REF!</f>
        <v>#REF!</v>
      </c>
      <c r="E142" s="402" t="s">
        <v>108</v>
      </c>
      <c r="F142" s="2" t="e">
        <f>'ELECTR '!#REF!</f>
        <v>#REF!</v>
      </c>
      <c r="G142" s="2" t="e">
        <f>'ELECTR '!#REF!</f>
        <v>#REF!</v>
      </c>
      <c r="H142" s="2" t="e">
        <f>'ELECTR '!#REF!</f>
        <v>#REF!</v>
      </c>
      <c r="I142" s="2" t="e">
        <f>'ELECTR '!#REF!</f>
        <v>#REF!</v>
      </c>
      <c r="J142" s="495">
        <v>0</v>
      </c>
      <c r="K142">
        <v>0</v>
      </c>
      <c r="M142" s="496" t="e">
        <f>SUM(F141:I142)</f>
        <v>#REF!</v>
      </c>
    </row>
    <row r="143" spans="2:13" x14ac:dyDescent="0.2">
      <c r="B143" s="495">
        <v>140</v>
      </c>
      <c r="G143" s="495"/>
      <c r="I143" s="495"/>
      <c r="J143" s="495">
        <v>0</v>
      </c>
      <c r="K143">
        <v>0</v>
      </c>
      <c r="M143" s="2"/>
    </row>
    <row r="144" spans="2:13" x14ac:dyDescent="0.2">
      <c r="B144" s="495">
        <v>141</v>
      </c>
      <c r="C144" s="202" t="s">
        <v>359</v>
      </c>
      <c r="D144" t="e">
        <f>QUÍM!#REF!</f>
        <v>#REF!</v>
      </c>
      <c r="E144" t="s">
        <v>119</v>
      </c>
      <c r="F144" s="2" t="e">
        <f>QUÍM!#REF!</f>
        <v>#REF!</v>
      </c>
      <c r="G144" s="495" t="e">
        <f>QUÍM!#REF!</f>
        <v>#REF!</v>
      </c>
      <c r="H144" s="2" t="e">
        <f>QUÍM!#REF!</f>
        <v>#REF!</v>
      </c>
      <c r="I144" s="495" t="e">
        <f>QUÍM!#REF!</f>
        <v>#REF!</v>
      </c>
      <c r="J144" s="495">
        <v>0</v>
      </c>
      <c r="K144">
        <v>0</v>
      </c>
      <c r="M144" s="2"/>
    </row>
    <row r="145" spans="1:13" x14ac:dyDescent="0.2">
      <c r="B145" s="495">
        <v>142</v>
      </c>
      <c r="C145" s="202" t="s">
        <v>359</v>
      </c>
      <c r="D145" t="e">
        <f>QUÍM!#REF!</f>
        <v>#REF!</v>
      </c>
      <c r="E145" t="s">
        <v>104</v>
      </c>
      <c r="F145" s="2" t="e">
        <f>QUÍM!#REF!</f>
        <v>#REF!</v>
      </c>
      <c r="G145" s="2" t="e">
        <f>QUÍM!#REF!</f>
        <v>#REF!</v>
      </c>
      <c r="H145" s="2" t="e">
        <f>QUÍM!#REF!</f>
        <v>#REF!</v>
      </c>
      <c r="I145" s="2" t="e">
        <f>QUÍM!#REF!</f>
        <v>#REF!</v>
      </c>
      <c r="J145" s="495">
        <v>0</v>
      </c>
      <c r="K145">
        <v>0</v>
      </c>
      <c r="M145" s="2"/>
    </row>
    <row r="146" spans="1:13" x14ac:dyDescent="0.2">
      <c r="B146" s="495">
        <v>143</v>
      </c>
      <c r="C146" s="202" t="s">
        <v>359</v>
      </c>
      <c r="D146" t="e">
        <f>QUÍM!#REF!</f>
        <v>#REF!</v>
      </c>
      <c r="E146" t="s">
        <v>308</v>
      </c>
      <c r="F146" s="2" t="e">
        <f>QUÍM!#REF!</f>
        <v>#REF!</v>
      </c>
      <c r="G146" s="2" t="e">
        <f>QUÍM!#REF!</f>
        <v>#REF!</v>
      </c>
      <c r="H146" s="2" t="e">
        <f>QUÍM!#REF!</f>
        <v>#REF!</v>
      </c>
      <c r="I146" s="2" t="e">
        <f>QUÍM!#REF!</f>
        <v>#REF!</v>
      </c>
      <c r="J146" s="495">
        <v>0</v>
      </c>
      <c r="K146">
        <v>0</v>
      </c>
      <c r="M146" s="496" t="e">
        <f>SUM(F144:I146)</f>
        <v>#REF!</v>
      </c>
    </row>
    <row r="147" spans="1:13" x14ac:dyDescent="0.2">
      <c r="B147" s="495">
        <v>144</v>
      </c>
      <c r="F147"/>
      <c r="G147"/>
      <c r="H147"/>
      <c r="I147"/>
      <c r="J147" s="495">
        <v>0</v>
      </c>
      <c r="K147">
        <v>0</v>
      </c>
      <c r="M147" s="2"/>
    </row>
    <row r="148" spans="1:13" x14ac:dyDescent="0.2">
      <c r="B148" s="495">
        <v>145</v>
      </c>
      <c r="C148" s="202" t="s">
        <v>360</v>
      </c>
      <c r="D148" s="222" t="e">
        <f>#REF!</f>
        <v>#REF!</v>
      </c>
      <c r="E148" t="s">
        <v>119</v>
      </c>
      <c r="F148" s="2" t="e">
        <f>#REF!</f>
        <v>#REF!</v>
      </c>
      <c r="G148" s="2" t="e">
        <f>#REF!</f>
        <v>#REF!</v>
      </c>
      <c r="H148" s="2" t="e">
        <f>#REF!</f>
        <v>#REF!</v>
      </c>
      <c r="I148" s="2" t="e">
        <f>#REF!</f>
        <v>#REF!</v>
      </c>
      <c r="J148" s="495">
        <v>0</v>
      </c>
      <c r="K148">
        <v>0</v>
      </c>
      <c r="M148" s="2"/>
    </row>
    <row r="149" spans="1:13" x14ac:dyDescent="0.2">
      <c r="B149" s="495">
        <v>146</v>
      </c>
      <c r="C149" s="202" t="s">
        <v>360</v>
      </c>
      <c r="D149" s="222" t="e">
        <f>#REF!</f>
        <v>#REF!</v>
      </c>
      <c r="E149" t="s">
        <v>92</v>
      </c>
      <c r="F149" s="2" t="e">
        <f>#REF!</f>
        <v>#REF!</v>
      </c>
      <c r="G149" s="495" t="e">
        <f>#REF!</f>
        <v>#REF!</v>
      </c>
      <c r="H149" s="2" t="e">
        <f>#REF!</f>
        <v>#REF!</v>
      </c>
      <c r="I149" s="495" t="e">
        <f>#REF!</f>
        <v>#REF!</v>
      </c>
      <c r="J149" s="495">
        <v>0</v>
      </c>
      <c r="K149">
        <v>0</v>
      </c>
      <c r="M149" s="496" t="e">
        <f>SUM(F148:I149)</f>
        <v>#REF!</v>
      </c>
    </row>
    <row r="150" spans="1:13" x14ac:dyDescent="0.2">
      <c r="B150" s="495">
        <v>147</v>
      </c>
      <c r="C150" s="202"/>
      <c r="D150" s="222"/>
      <c r="M150" s="2"/>
    </row>
    <row r="151" spans="1:13" x14ac:dyDescent="0.2">
      <c r="B151" s="495">
        <v>148</v>
      </c>
      <c r="C151" s="202"/>
      <c r="D151" s="222"/>
    </row>
    <row r="152" spans="1:13" x14ac:dyDescent="0.2">
      <c r="B152" s="495">
        <v>149</v>
      </c>
      <c r="C152" s="202" t="s">
        <v>98</v>
      </c>
      <c r="D152" t="e">
        <f>CÍRCULOS!#REF!</f>
        <v>#REF!</v>
      </c>
      <c r="E152" t="s">
        <v>316</v>
      </c>
      <c r="F152" s="2">
        <v>0</v>
      </c>
      <c r="G152" s="2">
        <v>0</v>
      </c>
      <c r="H152" s="2">
        <v>0</v>
      </c>
      <c r="I152" s="2">
        <v>0</v>
      </c>
      <c r="J152" s="2" t="e">
        <f>CÍRCULOS!#REF!</f>
        <v>#REF!</v>
      </c>
      <c r="K152" s="495">
        <v>0</v>
      </c>
    </row>
    <row r="153" spans="1:13" x14ac:dyDescent="0.2">
      <c r="B153" s="495">
        <v>150</v>
      </c>
      <c r="C153" s="202" t="s">
        <v>98</v>
      </c>
      <c r="D153" t="e">
        <f>CÍRCULOS!#REF!</f>
        <v>#REF!</v>
      </c>
      <c r="E153" t="s">
        <v>307</v>
      </c>
      <c r="F153" s="495">
        <v>0</v>
      </c>
      <c r="G153" s="495">
        <v>0</v>
      </c>
      <c r="H153" s="495">
        <v>0</v>
      </c>
      <c r="I153" s="495">
        <v>0</v>
      </c>
      <c r="J153" s="2" t="e">
        <f>CÍRCULOS!#REF!</f>
        <v>#REF!</v>
      </c>
      <c r="K153" s="495">
        <v>0</v>
      </c>
    </row>
    <row r="154" spans="1:13" x14ac:dyDescent="0.2">
      <c r="B154" s="495">
        <v>151</v>
      </c>
      <c r="C154" s="202" t="s">
        <v>98</v>
      </c>
      <c r="D154" t="e">
        <f>CÍRCULOS!#REF!</f>
        <v>#REF!</v>
      </c>
      <c r="E154" s="202" t="s">
        <v>89</v>
      </c>
      <c r="F154" s="495">
        <v>0</v>
      </c>
      <c r="G154" s="495">
        <v>0</v>
      </c>
      <c r="H154" s="495">
        <v>0</v>
      </c>
      <c r="I154" s="495">
        <v>0</v>
      </c>
      <c r="J154" s="2" t="e">
        <f>CÍRCULOS!#REF!</f>
        <v>#REF!</v>
      </c>
      <c r="K154" s="495">
        <v>0</v>
      </c>
    </row>
    <row r="155" spans="1:13" x14ac:dyDescent="0.2">
      <c r="B155" s="495">
        <v>152</v>
      </c>
      <c r="C155" s="202" t="s">
        <v>98</v>
      </c>
      <c r="D155" t="e">
        <f>CÍRCULOS!#REF!</f>
        <v>#REF!</v>
      </c>
      <c r="E155" t="s">
        <v>197</v>
      </c>
      <c r="F155" s="495">
        <v>0</v>
      </c>
      <c r="G155" s="495">
        <v>0</v>
      </c>
      <c r="H155" s="495">
        <v>0</v>
      </c>
      <c r="I155" s="495">
        <v>0</v>
      </c>
      <c r="J155" s="2" t="e">
        <f>CÍRCULOS!#REF!</f>
        <v>#REF!</v>
      </c>
      <c r="K155" s="495">
        <v>0</v>
      </c>
    </row>
    <row r="156" spans="1:13" x14ac:dyDescent="0.2">
      <c r="A156" s="202" t="s">
        <v>374</v>
      </c>
      <c r="B156" s="495">
        <v>153</v>
      </c>
      <c r="C156" s="202" t="s">
        <v>98</v>
      </c>
      <c r="D156" t="e">
        <f>CÍRCULOS!#REF!</f>
        <v>#REF!</v>
      </c>
      <c r="E156" t="s">
        <v>202</v>
      </c>
      <c r="F156" s="495">
        <v>0</v>
      </c>
      <c r="G156" s="495">
        <v>0</v>
      </c>
      <c r="H156" s="495">
        <v>0</v>
      </c>
      <c r="I156" s="495">
        <v>0</v>
      </c>
      <c r="J156" s="2" t="e">
        <f>CÍRCULOS!#REF!</f>
        <v>#REF!</v>
      </c>
      <c r="K156" s="495">
        <v>0</v>
      </c>
    </row>
    <row r="157" spans="1:13" x14ac:dyDescent="0.2">
      <c r="B157" s="495">
        <v>154</v>
      </c>
      <c r="C157" s="202" t="s">
        <v>98</v>
      </c>
      <c r="D157" t="e">
        <f>CÍRCULOS!#REF!</f>
        <v>#REF!</v>
      </c>
      <c r="E157" t="s">
        <v>92</v>
      </c>
      <c r="F157" s="495">
        <v>0</v>
      </c>
      <c r="G157" s="495">
        <v>0</v>
      </c>
      <c r="H157" s="495">
        <v>0</v>
      </c>
      <c r="I157" s="495">
        <v>0</v>
      </c>
      <c r="J157" s="2" t="e">
        <f>CÍRCULOS!#REF!</f>
        <v>#REF!</v>
      </c>
      <c r="K157" s="495">
        <v>0</v>
      </c>
    </row>
    <row r="158" spans="1:13" x14ac:dyDescent="0.2">
      <c r="B158" s="495">
        <v>155</v>
      </c>
      <c r="C158" s="202" t="s">
        <v>98</v>
      </c>
      <c r="D158" t="e">
        <f>CÍRCULOS!#REF!</f>
        <v>#REF!</v>
      </c>
      <c r="E158" t="s">
        <v>97</v>
      </c>
      <c r="F158" s="495">
        <v>0</v>
      </c>
      <c r="G158" s="495">
        <v>0</v>
      </c>
      <c r="H158" s="495">
        <v>0</v>
      </c>
      <c r="I158" s="495">
        <v>0</v>
      </c>
      <c r="J158" s="2" t="e">
        <f>CÍRCULOS!#REF!</f>
        <v>#REF!</v>
      </c>
      <c r="K158" s="495">
        <v>0</v>
      </c>
    </row>
    <row r="159" spans="1:13" x14ac:dyDescent="0.2">
      <c r="B159" s="495">
        <v>156</v>
      </c>
      <c r="C159" s="202" t="s">
        <v>98</v>
      </c>
      <c r="D159" t="e">
        <f>CÍRCULOS!#REF!</f>
        <v>#REF!</v>
      </c>
      <c r="E159" t="s">
        <v>201</v>
      </c>
      <c r="F159" s="495">
        <v>0</v>
      </c>
      <c r="G159" s="495">
        <v>0</v>
      </c>
      <c r="H159" s="495">
        <v>0</v>
      </c>
      <c r="I159" s="495">
        <v>0</v>
      </c>
      <c r="J159" s="2" t="e">
        <f>CÍRCULOS!#REF!</f>
        <v>#REF!</v>
      </c>
      <c r="K159" s="495">
        <v>0</v>
      </c>
    </row>
    <row r="160" spans="1:13" x14ac:dyDescent="0.2">
      <c r="B160" s="495">
        <v>157</v>
      </c>
      <c r="C160" s="202" t="s">
        <v>98</v>
      </c>
      <c r="D160" t="e">
        <f>CÍRCULOS!#REF!</f>
        <v>#REF!</v>
      </c>
      <c r="E160" t="s">
        <v>368</v>
      </c>
      <c r="F160" s="495">
        <v>0</v>
      </c>
      <c r="G160" s="495">
        <v>0</v>
      </c>
      <c r="H160" s="495">
        <v>0</v>
      </c>
      <c r="I160" s="495">
        <v>0</v>
      </c>
      <c r="J160" s="2" t="e">
        <f>CÍRCULOS!#REF!</f>
        <v>#REF!</v>
      </c>
      <c r="K160" s="495">
        <v>0</v>
      </c>
    </row>
    <row r="161" spans="2:13" x14ac:dyDescent="0.2">
      <c r="B161" s="495">
        <v>158</v>
      </c>
      <c r="C161" s="202" t="s">
        <v>98</v>
      </c>
      <c r="D161" t="e">
        <f>CÍRCULOS!#REF!</f>
        <v>#REF!</v>
      </c>
      <c r="E161" t="s">
        <v>291</v>
      </c>
      <c r="F161" s="495">
        <v>0</v>
      </c>
      <c r="G161" s="495">
        <v>0</v>
      </c>
      <c r="H161" s="495">
        <v>0</v>
      </c>
      <c r="I161" s="495">
        <v>0</v>
      </c>
      <c r="J161" s="2" t="e">
        <f>CÍRCULOS!#REF!</f>
        <v>#REF!</v>
      </c>
      <c r="K161" s="495">
        <v>0</v>
      </c>
    </row>
    <row r="162" spans="2:13" x14ac:dyDescent="0.2">
      <c r="B162" s="495">
        <v>159</v>
      </c>
      <c r="C162" s="202" t="s">
        <v>98</v>
      </c>
      <c r="D162" t="e">
        <f>CÍRCULOS!#REF!</f>
        <v>#REF!</v>
      </c>
      <c r="E162" t="s">
        <v>175</v>
      </c>
      <c r="F162" s="495">
        <v>0</v>
      </c>
      <c r="G162" s="495">
        <v>0</v>
      </c>
      <c r="H162" s="495">
        <v>0</v>
      </c>
      <c r="I162" s="495">
        <v>0</v>
      </c>
      <c r="J162" s="2" t="e">
        <f>CÍRCULOS!#REF!</f>
        <v>#REF!</v>
      </c>
      <c r="K162" s="495">
        <v>0</v>
      </c>
      <c r="M162" s="496" t="e">
        <f>SUM(J152:J162)</f>
        <v>#REF!</v>
      </c>
    </row>
    <row r="163" spans="2:13" x14ac:dyDescent="0.2">
      <c r="B163" s="495">
        <v>160</v>
      </c>
      <c r="F163" s="495"/>
      <c r="G163" s="495"/>
      <c r="H163" s="495"/>
      <c r="I163" s="495"/>
    </row>
    <row r="164" spans="2:13" x14ac:dyDescent="0.2">
      <c r="B164" s="495">
        <v>161</v>
      </c>
      <c r="C164" s="202" t="s">
        <v>361</v>
      </c>
      <c r="D164" t="e">
        <f>CONSULTORÍAS!#REF!</f>
        <v>#REF!</v>
      </c>
      <c r="E164" t="s">
        <v>322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495" t="e">
        <f>CONSULTORÍAS!#REF!</f>
        <v>#REF!</v>
      </c>
    </row>
    <row r="165" spans="2:13" x14ac:dyDescent="0.2">
      <c r="B165" s="495">
        <v>162</v>
      </c>
      <c r="C165" s="202" t="s">
        <v>361</v>
      </c>
      <c r="D165" t="e">
        <f>CONSULTORÍAS!#REF!</f>
        <v>#REF!</v>
      </c>
      <c r="E165" s="202" t="s">
        <v>91</v>
      </c>
      <c r="F165" s="495">
        <v>0</v>
      </c>
      <c r="G165" s="495">
        <v>0</v>
      </c>
      <c r="H165" s="495">
        <v>0</v>
      </c>
      <c r="I165" s="495">
        <v>0</v>
      </c>
      <c r="J165" s="495">
        <v>0</v>
      </c>
      <c r="K165" s="495" t="e">
        <f>CONSULTORÍAS!#REF!</f>
        <v>#REF!</v>
      </c>
    </row>
    <row r="166" spans="2:13" x14ac:dyDescent="0.2">
      <c r="B166" s="495">
        <v>163</v>
      </c>
      <c r="C166" s="202" t="s">
        <v>361</v>
      </c>
      <c r="D166" t="e">
        <f>CONSULTORÍAS!#REF!</f>
        <v>#REF!</v>
      </c>
      <c r="E166" t="s">
        <v>119</v>
      </c>
      <c r="F166" s="495">
        <v>0</v>
      </c>
      <c r="G166" s="495">
        <v>0</v>
      </c>
      <c r="H166" s="495">
        <v>0</v>
      </c>
      <c r="I166" s="495">
        <v>0</v>
      </c>
      <c r="J166" s="495">
        <v>0</v>
      </c>
      <c r="K166" s="495" t="e">
        <f>CONSULTORÍAS!#REF!</f>
        <v>#REF!</v>
      </c>
    </row>
    <row r="167" spans="2:13" x14ac:dyDescent="0.2">
      <c r="B167" s="495">
        <v>164</v>
      </c>
      <c r="C167" s="202" t="s">
        <v>361</v>
      </c>
      <c r="D167" t="e">
        <f>CONSULTORÍAS!#REF!</f>
        <v>#REF!</v>
      </c>
      <c r="E167" t="s">
        <v>104</v>
      </c>
      <c r="F167" s="495">
        <v>0</v>
      </c>
      <c r="G167" s="495">
        <v>0</v>
      </c>
      <c r="H167" s="495">
        <v>0</v>
      </c>
      <c r="I167" s="495">
        <v>0</v>
      </c>
      <c r="J167" s="495">
        <v>0</v>
      </c>
      <c r="K167" s="495" t="e">
        <f>CONSULTORÍAS!#REF!</f>
        <v>#REF!</v>
      </c>
    </row>
    <row r="168" spans="2:13" x14ac:dyDescent="0.2">
      <c r="B168" s="495">
        <v>165</v>
      </c>
      <c r="C168" s="202" t="s">
        <v>361</v>
      </c>
      <c r="D168" t="e">
        <f>CONSULTORÍAS!#REF!</f>
        <v>#REF!</v>
      </c>
      <c r="E168" t="s">
        <v>308</v>
      </c>
      <c r="F168" s="495">
        <v>0</v>
      </c>
      <c r="G168" s="495">
        <v>0</v>
      </c>
      <c r="H168" s="495">
        <v>0</v>
      </c>
      <c r="I168" s="495">
        <v>0</v>
      </c>
      <c r="J168" s="495">
        <v>0</v>
      </c>
      <c r="K168" s="495" t="e">
        <f>CONSULTORÍAS!#REF!</f>
        <v>#REF!</v>
      </c>
    </row>
    <row r="169" spans="2:13" x14ac:dyDescent="0.2">
      <c r="B169" s="495">
        <v>166</v>
      </c>
      <c r="C169" s="202" t="s">
        <v>361</v>
      </c>
      <c r="D169" t="e">
        <f>CONSULTORÍAS!#REF!</f>
        <v>#REF!</v>
      </c>
      <c r="E169" t="s">
        <v>163</v>
      </c>
      <c r="F169" s="495">
        <v>0</v>
      </c>
      <c r="G169" s="495">
        <v>0</v>
      </c>
      <c r="H169" s="495">
        <v>0</v>
      </c>
      <c r="I169" s="495">
        <v>0</v>
      </c>
      <c r="J169" s="495">
        <v>0</v>
      </c>
      <c r="K169" s="495" t="e">
        <f>CONSULTORÍAS!#REF!</f>
        <v>#REF!</v>
      </c>
    </row>
    <row r="170" spans="2:13" x14ac:dyDescent="0.2">
      <c r="B170" s="495">
        <v>167</v>
      </c>
      <c r="C170" s="202" t="s">
        <v>361</v>
      </c>
      <c r="D170" t="e">
        <f>CONSULTORÍAS!#REF!</f>
        <v>#REF!</v>
      </c>
      <c r="E170" t="s">
        <v>95</v>
      </c>
      <c r="F170" s="495">
        <v>0</v>
      </c>
      <c r="G170" s="495">
        <v>0</v>
      </c>
      <c r="H170" s="495">
        <v>0</v>
      </c>
      <c r="I170" s="495">
        <v>0</v>
      </c>
      <c r="J170" s="495">
        <v>0</v>
      </c>
      <c r="K170" s="495" t="e">
        <f>CONSULTORÍAS!#REF!</f>
        <v>#REF!</v>
      </c>
    </row>
    <row r="171" spans="2:13" x14ac:dyDescent="0.2">
      <c r="B171" s="495">
        <v>168</v>
      </c>
      <c r="C171" s="202" t="s">
        <v>361</v>
      </c>
      <c r="D171" t="e">
        <f>CONSULTORÍAS!#REF!</f>
        <v>#REF!</v>
      </c>
      <c r="E171" s="202" t="s">
        <v>89</v>
      </c>
      <c r="F171" s="495">
        <v>0</v>
      </c>
      <c r="G171" s="495">
        <v>0</v>
      </c>
      <c r="H171" s="495">
        <v>0</v>
      </c>
      <c r="I171" s="495">
        <v>0</v>
      </c>
      <c r="J171" s="495">
        <v>0</v>
      </c>
      <c r="K171" s="495" t="e">
        <f>CONSULTORÍAS!#REF!</f>
        <v>#REF!</v>
      </c>
    </row>
    <row r="172" spans="2:13" x14ac:dyDescent="0.2">
      <c r="B172" s="495">
        <v>169</v>
      </c>
      <c r="C172" s="202" t="s">
        <v>361</v>
      </c>
      <c r="D172" t="e">
        <f>CONSULTORÍAS!#REF!</f>
        <v>#REF!</v>
      </c>
      <c r="E172" t="s">
        <v>90</v>
      </c>
      <c r="F172" s="495">
        <v>0</v>
      </c>
      <c r="G172" s="495">
        <v>0</v>
      </c>
      <c r="H172" s="495">
        <v>0</v>
      </c>
      <c r="I172" s="495">
        <v>0</v>
      </c>
      <c r="J172" s="495">
        <v>0</v>
      </c>
      <c r="K172" s="495" t="e">
        <f>CONSULTORÍAS!#REF!</f>
        <v>#REF!</v>
      </c>
    </row>
    <row r="173" spans="2:13" x14ac:dyDescent="0.2">
      <c r="B173" s="495">
        <v>170</v>
      </c>
      <c r="C173" s="202" t="s">
        <v>361</v>
      </c>
      <c r="D173" t="e">
        <f>CONSULTORÍAS!#REF!</f>
        <v>#REF!</v>
      </c>
      <c r="E173" t="s">
        <v>92</v>
      </c>
      <c r="F173" s="495">
        <v>0</v>
      </c>
      <c r="G173" s="495">
        <v>0</v>
      </c>
      <c r="H173" s="495">
        <v>0</v>
      </c>
      <c r="I173" s="495">
        <v>0</v>
      </c>
      <c r="J173" s="495">
        <v>0</v>
      </c>
      <c r="K173" s="495" t="e">
        <f>CONSULTORÍAS!#REF!</f>
        <v>#REF!</v>
      </c>
    </row>
    <row r="174" spans="2:13" x14ac:dyDescent="0.2">
      <c r="B174" s="495">
        <v>171</v>
      </c>
      <c r="C174" s="202" t="s">
        <v>361</v>
      </c>
      <c r="D174" t="e">
        <f>CONSULTORÍAS!#REF!</f>
        <v>#REF!</v>
      </c>
      <c r="E174" s="202" t="s">
        <v>405</v>
      </c>
      <c r="F174" s="495">
        <v>0</v>
      </c>
      <c r="G174" s="495">
        <v>0</v>
      </c>
      <c r="H174" s="495">
        <v>0</v>
      </c>
      <c r="I174" s="495">
        <v>0</v>
      </c>
      <c r="J174" s="495">
        <v>0</v>
      </c>
      <c r="K174" s="495" t="e">
        <f>CONSULTORÍAS!#REF!</f>
        <v>#REF!</v>
      </c>
    </row>
    <row r="175" spans="2:13" x14ac:dyDescent="0.2">
      <c r="B175" s="495">
        <v>172</v>
      </c>
      <c r="C175" s="202" t="s">
        <v>361</v>
      </c>
      <c r="D175" t="e">
        <f>CONSULTORÍAS!#REF!</f>
        <v>#REF!</v>
      </c>
      <c r="E175" t="s">
        <v>255</v>
      </c>
      <c r="F175" s="495">
        <v>0</v>
      </c>
      <c r="G175" s="495">
        <v>0</v>
      </c>
      <c r="H175" s="495">
        <v>0</v>
      </c>
      <c r="I175" s="495">
        <v>0</v>
      </c>
      <c r="J175" s="495">
        <v>0</v>
      </c>
      <c r="K175" s="495" t="e">
        <f>CONSULTORÍAS!#REF!</f>
        <v>#REF!</v>
      </c>
      <c r="M175" s="496" t="e">
        <f>SUM(K164:K176)</f>
        <v>#REF!</v>
      </c>
    </row>
    <row r="176" spans="2:13" x14ac:dyDescent="0.2">
      <c r="B176" s="495">
        <v>173</v>
      </c>
      <c r="C176" s="202" t="s">
        <v>361</v>
      </c>
      <c r="D176" t="e">
        <f>CONSULTORÍAS!#REF!</f>
        <v>#REF!</v>
      </c>
      <c r="E176" t="s">
        <v>351</v>
      </c>
      <c r="F176" s="495">
        <v>0</v>
      </c>
      <c r="G176" s="495">
        <v>0</v>
      </c>
      <c r="H176" s="495">
        <v>0</v>
      </c>
      <c r="I176" s="495">
        <v>0</v>
      </c>
      <c r="J176" s="495">
        <v>0</v>
      </c>
      <c r="K176" s="495">
        <v>6</v>
      </c>
    </row>
    <row r="177" spans="3:11" x14ac:dyDescent="0.2">
      <c r="C177" s="202"/>
    </row>
    <row r="178" spans="3:11" x14ac:dyDescent="0.2">
      <c r="C178" s="202"/>
      <c r="G178" s="495"/>
      <c r="H178" s="495"/>
      <c r="I178" s="495"/>
      <c r="J178" s="495"/>
      <c r="K178" s="495"/>
    </row>
    <row r="179" spans="3:11" x14ac:dyDescent="0.2">
      <c r="C179" s="202"/>
    </row>
    <row r="180" spans="3:11" x14ac:dyDescent="0.2">
      <c r="F180" s="2" t="e">
        <f t="shared" ref="F180:K180" si="0">SUM(F4:F176)</f>
        <v>#REF!</v>
      </c>
      <c r="G180" s="495" t="e">
        <f t="shared" si="0"/>
        <v>#REF!</v>
      </c>
      <c r="H180" s="495" t="e">
        <f t="shared" si="0"/>
        <v>#REF!</v>
      </c>
      <c r="I180" s="495" t="e">
        <f t="shared" si="0"/>
        <v>#REF!</v>
      </c>
      <c r="J180" s="495" t="e">
        <f t="shared" si="0"/>
        <v>#REF!</v>
      </c>
      <c r="K180" s="495" t="e">
        <f t="shared" si="0"/>
        <v>#REF!</v>
      </c>
    </row>
    <row r="181" spans="3:11" ht="15.95" customHeight="1" x14ac:dyDescent="0.2"/>
    <row r="182" spans="3:11" ht="15.95" customHeight="1" x14ac:dyDescent="0.2">
      <c r="K182" t="e">
        <f>SUM(F180:K180)</f>
        <v>#REF!</v>
      </c>
    </row>
  </sheetData>
  <autoFilter ref="B3:K176">
    <sortState ref="B4:K176">
      <sortCondition ref="B3:B176"/>
    </sortState>
  </autoFilter>
  <pageMargins left="0.7" right="0.7" top="0.75" bottom="0.75" header="0.3" footer="0.3"/>
  <pageSetup paperSize="8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37</vt:i4>
      </vt:variant>
      <vt:variant>
        <vt:lpstr>Rangos con nombre</vt:lpstr>
      </vt:variant>
      <vt:variant>
        <vt:i4>8</vt:i4>
      </vt:variant>
    </vt:vector>
  </HeadingPairs>
  <TitlesOfParts>
    <vt:vector size="45" baseType="lpstr">
      <vt:lpstr>COS</vt:lpstr>
      <vt:lpstr>OM</vt:lpstr>
      <vt:lpstr>SIST ARM</vt:lpstr>
      <vt:lpstr>NAVEG</vt:lpstr>
      <vt:lpstr>OP NAV</vt:lpstr>
      <vt:lpstr>SIST ING</vt:lpstr>
      <vt:lpstr>ADMINIST</vt:lpstr>
      <vt:lpstr>ESP IM</vt:lpstr>
      <vt:lpstr>ESP AB</vt:lpstr>
      <vt:lpstr>ESP LT</vt:lpstr>
      <vt:lpstr>METOD INV</vt:lpstr>
      <vt:lpstr>NAUTICA</vt:lpstr>
      <vt:lpstr>FOR NAVAL</vt:lpstr>
      <vt:lpstr>LENGUAJE</vt:lpstr>
      <vt:lpstr>HISTORIA</vt:lpstr>
      <vt:lpstr>HIST NAV </vt:lpstr>
      <vt:lpstr>DEREC</vt:lpstr>
      <vt:lpstr>FILOSOF</vt:lpstr>
      <vt:lpstr>ETICA</vt:lpstr>
      <vt:lpstr>PSICOL </vt:lpstr>
      <vt:lpstr>MANDO</vt:lpstr>
      <vt:lpstr>FUND. NAVALES</vt:lpstr>
      <vt:lpstr>MATEM </vt:lpstr>
      <vt:lpstr>FISICA</vt:lpstr>
      <vt:lpstr>ELECTR </vt:lpstr>
      <vt:lpstr>QUÍM</vt:lpstr>
      <vt:lpstr>CÍRCULOS</vt:lpstr>
      <vt:lpstr>CONSULTORÍAS</vt:lpstr>
      <vt:lpstr>ED FÍSICA 1ER AÑO</vt:lpstr>
      <vt:lpstr>ED FÍSICA 2DO AÑO</vt:lpstr>
      <vt:lpstr>ED FISICA</vt:lpstr>
      <vt:lpstr>PROF ED. FISC.</vt:lpstr>
      <vt:lpstr>CONSOLIDADO</vt:lpstr>
      <vt:lpstr>JEFE CATEDRA</vt:lpstr>
      <vt:lpstr>ASESOR DE CURSO</vt:lpstr>
      <vt:lpstr>Hoja3</vt:lpstr>
      <vt:lpstr>Hoja2</vt:lpstr>
      <vt:lpstr>OM!Área_de_impresión</vt:lpstr>
      <vt:lpstr>LAB_1</vt:lpstr>
      <vt:lpstr>LAB_2</vt:lpstr>
      <vt:lpstr>NOMBRES</vt:lpstr>
      <vt:lpstr>profes</vt:lpstr>
      <vt:lpstr>profesores</vt:lpstr>
      <vt:lpstr>SISTEMATICAS1</vt:lpstr>
      <vt:lpstr>SISTEMATICAS2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Eduardo Sims San Román</dc:creator>
  <cp:lastModifiedBy>H06 Jefe Planificación EC. Sandro Álvarez J.</cp:lastModifiedBy>
  <cp:lastPrinted>2025-08-06T13:37:45Z</cp:lastPrinted>
  <dcterms:created xsi:type="dcterms:W3CDTF">2023-10-31T05:37:45Z</dcterms:created>
  <dcterms:modified xsi:type="dcterms:W3CDTF">2025-12-04T22:27:55Z</dcterms:modified>
</cp:coreProperties>
</file>