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10" windowWidth="13020" windowHeight="10460" activeTab="1"/>
  </bookViews>
  <sheets>
    <sheet name="ACTIVIDAD 1" sheetId="1" r:id="rId1"/>
    <sheet name="ACTIVIDAD 2" sheetId="2" r:id="rId2"/>
  </sheets>
  <definedNames>
    <definedName name="cade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J18" i="1"/>
  <c r="H21"/>
  <c r="H22"/>
  <c r="H20"/>
  <c r="D26"/>
  <c r="H26" s="1"/>
  <c r="D27"/>
  <c r="H27" s="1"/>
  <c r="D28"/>
  <c r="H28" s="1"/>
  <c r="D29"/>
  <c r="H29" s="1"/>
  <c r="D30"/>
  <c r="H30" s="1"/>
  <c r="D25"/>
  <c r="E25" s="1"/>
  <c r="J17"/>
  <c r="H25" l="1"/>
  <c r="H31" s="1"/>
  <c r="E26"/>
  <c r="D31"/>
  <c r="F30" s="1"/>
  <c r="E27" l="1"/>
  <c r="F27"/>
  <c r="F25"/>
  <c r="F28"/>
  <c r="F29"/>
  <c r="F26"/>
  <c r="E28" l="1"/>
  <c r="E29" l="1"/>
  <c r="E30" l="1"/>
  <c r="G29"/>
  <c r="G30" l="1"/>
  <c r="G25"/>
  <c r="G26"/>
  <c r="G27"/>
  <c r="G28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<sst xmlns="http://schemas.openxmlformats.org/spreadsheetml/2006/main" count="51" uniqueCount="50">
  <si>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</si>
  <si>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</si>
  <si>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</si>
  <si>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</si>
  <si>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</si>
  <si>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</si>
  <si>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</si>
  <si>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</si>
  <si>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</si>
  <si>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</si>
  <si>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</si>
  <si>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</si>
  <si>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</si>
  <si>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</si>
  <si>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</si>
  <si>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</si>
  <si>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</si>
  <si>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</si>
  <si>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</si>
  <si>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</si>
  <si>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</si>
  <si>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</si>
  <si>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</si>
  <si>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</si>
  <si>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</si>
  <si>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</si>
  <si>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</si>
  <si>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</si>
  <si>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</si>
  <si>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absoluta</t>
  </si>
  <si>
    <t>frecuencia acumulada</t>
  </si>
  <si>
    <t>frecuencia relativa acumulada</t>
  </si>
  <si>
    <t>frecuencia relativa%</t>
  </si>
  <si>
    <t>6 operarios construllen 5 piezas en 12 horas</t>
  </si>
  <si>
    <t>28 operarios fabrican a lo mas 6 piezas en 12 horas</t>
  </si>
  <si>
    <t>13% de los operario fabrican 5 piezas en 12 horas</t>
  </si>
  <si>
    <t>58% de los operarios fabrican a lo mas 6 piezas en 12 horas</t>
  </si>
  <si>
    <t xml:space="preserve">50% de los operarios fabrican a alo mas 6 piezas en 12 horas </t>
  </si>
  <si>
    <t xml:space="preserve">la mayoria de los operarios fabrican 4 piezas en 12 horas </t>
  </si>
  <si>
    <t xml:space="preserve">en promedio los operarios 6 piezas en 12 horas </t>
  </si>
  <si>
    <t>promedio</t>
  </si>
  <si>
    <t>xi*fi</t>
  </si>
  <si>
    <t>5 familias tienen 3 hijos</t>
  </si>
  <si>
    <t>42 familias tienen a lo mas 2 hijos</t>
  </si>
  <si>
    <t>el 28% de las familias tienen 1 hijo</t>
  </si>
  <si>
    <t>el 84% de las familias tienen a lo mas 2 hijos</t>
  </si>
  <si>
    <t>en promedio las familias tienen 2 hijos</t>
  </si>
  <si>
    <t>la mayoria de las familias tienen 2 hijos</t>
  </si>
  <si>
    <t>xi*</t>
  </si>
  <si>
    <t>el 50 % de las familias tienen 2 hijos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</si>
</sst>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5" fillId="0" borderId="6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9" fontId="16" fillId="0" borderId="6" xfId="1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/>
    <xf numFmtId="9" fontId="0" fillId="0" borderId="1" xfId="1" applyFont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1" xfId="0" applyFont="1" applyBorder="1"/>
    <xf numFmtId="0" fontId="3" fillId="0" borderId="1" xfId="0" applyFont="1" applyBorder="1"/>
    <xf numFmtId="0" fontId="5" fillId="0" borderId="1" xfId="0" applyFont="1" applyBorder="1"/>
    <xf numFmtId="0" fontId="5" fillId="0" borderId="1" xfId="0" applyFont="1" applyBorder="1"/>
    <xf numFmtId="0" fontId="1" fillId="0" borderId="6" xfId="0" applyFont="1" applyBorder="1"/>
    <xf numFmtId="0" fontId="3" fillId="0" borderId="6" xfId="0" applyFont="1" applyBorder="1"/>
    <xf numFmtId="0" fontId="5" fillId="0" borderId="6" xfId="0" applyFont="1" applyBorder="1"/>
    <xf numFmtId="0" fontId="5" fillId="0" borderId="6" xfId="0" applyFont="1" applyBorder="1"/>
    <xf numFmtId="0" fontId="0" fillId="0" borderId="12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5" fillId="0" borderId="7" xfId="0" applyFont="1" applyBorder="1" applyAlignment="1"/>
    <xf numFmtId="0" fontId="5" fillId="0" borderId="8" xfId="0" applyFont="1" applyBorder="1" applyAlignment="1"/>
    <xf numFmtId="0" fontId="5" fillId="0" borderId="9" xfId="0" applyFont="1" applyBorder="1" applyAlignment="1"/>
    <xf numFmtId="9" fontId="10" fillId="3" borderId="3" xfId="1" applyFont="1" applyFill="1" applyBorder="1" applyAlignment="1">
      <alignment horizontal="center" vertical="center" wrapText="1" readingOrder="1"/>
    </xf>
    <xf numFmtId="0" fontId="6" fillId="0" borderId="0" xfId="0" applyFont="1"/>
    <xf numFmtId="0" fontId="0" fillId="0" borderId="0" xfId="0"/>
    <xf numFmtId="0" fontId="8" fillId="2" borderId="13" xfId="0" applyFont="1" applyFill="1" applyBorder="1" applyAlignment="1">
      <alignment horizontal="center" vertical="center" wrapText="1"/>
    </xf>
    <xf numFmtId="9" fontId="10" fillId="3" borderId="14" xfId="0" applyNumberFormat="1" applyFont="1" applyFill="1" applyBorder="1" applyAlignment="1">
      <alignment horizontal="center" vertical="center" wrapText="1" readingOrder="1"/>
    </xf>
    <xf numFmtId="0" fontId="10" fillId="3" borderId="14" xfId="0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1"/>
  <sheetViews>
    <sheetView topLeftCell="B1" zoomScale="56" zoomScaleNormal="56" workbookViewId="0">
      <selection activeCell="H31" sqref="H31"/>
    </sheetView>
  </sheetViews>
  <sheetFormatPr baseColWidth="10" defaultRowHeight="15.5"/>
  <cols>
    <col min="6" max="6" width="11.664062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5">
      <c r="B15" s="4">
        <v>1</v>
      </c>
      <c r="C15" s="6" t="s">
        <v>2</v>
      </c>
      <c r="D15" s="6"/>
      <c r="E15" s="6"/>
      <c r="F15" s="7"/>
    </row>
    <row r="16" spans="2:20" ht="20.5" customHeight="1">
      <c r="B16" s="43">
        <v>2</v>
      </c>
      <c r="C16" s="44" t="s">
        <v>6</v>
      </c>
      <c r="D16" s="45"/>
      <c r="E16" s="56" t="s">
        <v>33</v>
      </c>
      <c r="F16" s="57"/>
      <c r="G16" s="57"/>
      <c r="H16" s="57"/>
      <c r="I16" s="58"/>
    </row>
    <row r="17" spans="2:15" ht="18.5" customHeight="1">
      <c r="B17" s="43">
        <v>3</v>
      </c>
      <c r="C17" s="44" t="s">
        <v>7</v>
      </c>
      <c r="D17" s="45"/>
      <c r="E17" s="46" t="s">
        <v>34</v>
      </c>
      <c r="F17" s="46"/>
      <c r="G17" s="46"/>
      <c r="H17" s="46"/>
      <c r="I17" s="46"/>
      <c r="J17">
        <f>MIN(cadete)</f>
        <v>4</v>
      </c>
    </row>
    <row r="18" spans="2:15" ht="20.5">
      <c r="B18" s="47">
        <v>4</v>
      </c>
      <c r="C18" s="48" t="s">
        <v>8</v>
      </c>
      <c r="D18" s="49"/>
      <c r="E18" s="50" t="s">
        <v>35</v>
      </c>
      <c r="F18" s="50"/>
      <c r="G18" s="50"/>
      <c r="H18" s="50"/>
      <c r="I18" s="50"/>
      <c r="J18">
        <f>MAX(cadete)</f>
        <v>9</v>
      </c>
    </row>
    <row r="19" spans="2:15" s="37" customFormat="1" ht="20.5">
      <c r="B19" s="55">
        <v>5</v>
      </c>
      <c r="C19" s="52" t="s">
        <v>9</v>
      </c>
      <c r="D19" s="53"/>
      <c r="E19" s="54" t="s">
        <v>36</v>
      </c>
      <c r="F19" s="54"/>
      <c r="G19" s="54"/>
      <c r="H19" s="54"/>
      <c r="I19" s="54"/>
      <c r="J19" s="54"/>
    </row>
    <row r="20" spans="2:15" ht="18.5">
      <c r="B20" s="4">
        <v>6</v>
      </c>
      <c r="C20" s="6" t="s">
        <v>4</v>
      </c>
      <c r="D20" s="6"/>
      <c r="E20" s="6"/>
      <c r="F20" s="7"/>
      <c r="H20" s="51">
        <f>MEDIAN(cadete)</f>
        <v>6</v>
      </c>
      <c r="I20" s="41" t="s">
        <v>37</v>
      </c>
      <c r="J20" s="42"/>
      <c r="K20" s="39"/>
      <c r="L20" s="39"/>
      <c r="M20" s="39"/>
      <c r="N20" s="39"/>
      <c r="O20" s="40"/>
    </row>
    <row r="21" spans="2:15" ht="19.5" customHeight="1">
      <c r="B21" s="4">
        <v>7</v>
      </c>
      <c r="C21" s="6" t="s">
        <v>5</v>
      </c>
      <c r="D21" s="6"/>
      <c r="E21" s="6"/>
      <c r="F21" s="7"/>
      <c r="H21" s="31">
        <f>MODE(cadete)</f>
        <v>4</v>
      </c>
      <c r="I21" s="38" t="s">
        <v>38</v>
      </c>
      <c r="J21" s="39"/>
      <c r="K21" s="39"/>
      <c r="L21" s="39"/>
      <c r="M21" s="39"/>
      <c r="N21" s="39"/>
      <c r="O21" s="40"/>
    </row>
    <row r="22" spans="2:15" ht="18.5">
      <c r="B22" s="4">
        <v>8</v>
      </c>
      <c r="C22" s="5" t="s">
        <v>3</v>
      </c>
      <c r="D22" s="7"/>
      <c r="E22" s="7"/>
      <c r="F22" s="7"/>
      <c r="H22" s="34">
        <f>AVERAGE(cadete)</f>
        <v>6.208333333333333</v>
      </c>
      <c r="I22" s="38" t="s">
        <v>39</v>
      </c>
      <c r="J22" s="39"/>
      <c r="K22" s="39"/>
      <c r="L22" s="39"/>
      <c r="M22" s="39"/>
      <c r="N22" s="39"/>
      <c r="O22" s="40"/>
    </row>
    <row r="23" spans="2:15" ht="47.5">
      <c r="C23" s="7"/>
      <c r="D23" s="27" t="s">
        <v>29</v>
      </c>
      <c r="E23" s="28" t="s">
        <v>30</v>
      </c>
      <c r="F23" s="29" t="s">
        <v>32</v>
      </c>
      <c r="G23" s="30" t="s">
        <v>31</v>
      </c>
    </row>
    <row r="24" spans="2:15">
      <c r="C24" s="31" t="s">
        <v>24</v>
      </c>
      <c r="D24" s="31" t="s">
        <v>25</v>
      </c>
      <c r="E24" s="31" t="s">
        <v>26</v>
      </c>
      <c r="F24" s="31" t="s">
        <v>27</v>
      </c>
      <c r="G24" s="31" t="s">
        <v>28</v>
      </c>
      <c r="H24" s="32" t="s">
        <v>41</v>
      </c>
    </row>
    <row r="25" spans="2:15">
      <c r="C25" s="31">
        <v>4</v>
      </c>
      <c r="D25" s="32">
        <f>COUNTIF(cadete,C25)</f>
        <v>12</v>
      </c>
      <c r="E25" s="31">
        <f>D25</f>
        <v>12</v>
      </c>
      <c r="F25" s="33">
        <f>D25/$D$31</f>
        <v>0.25</v>
      </c>
      <c r="G25" s="35">
        <f>E25/$E$30</f>
        <v>0.25</v>
      </c>
      <c r="H25" s="34">
        <f>C25*D25</f>
        <v>48</v>
      </c>
    </row>
    <row r="26" spans="2:15">
      <c r="C26" s="31">
        <v>5</v>
      </c>
      <c r="D26" s="36">
        <f>COUNTIF(cadete,C26)</f>
        <v>6</v>
      </c>
      <c r="E26" s="31">
        <f>E25+D26</f>
        <v>18</v>
      </c>
      <c r="F26" s="33">
        <f t="shared" ref="F26:F30" si="0">D26/$D$31</f>
        <v>0.125</v>
      </c>
      <c r="G26" s="35">
        <f t="shared" ref="G26:G30" si="1">E26/$E$30</f>
        <v>0.375</v>
      </c>
      <c r="H26" s="34">
        <f t="shared" ref="H26:H31" si="2">C26*D26</f>
        <v>30</v>
      </c>
    </row>
    <row r="27" spans="2:15">
      <c r="C27" s="31">
        <v>6</v>
      </c>
      <c r="D27" s="32">
        <f>COUNTIF(cadete,C27)</f>
        <v>10</v>
      </c>
      <c r="E27" s="31">
        <f t="shared" ref="E27:E30" si="3">E26+D27</f>
        <v>28</v>
      </c>
      <c r="F27" s="33">
        <f t="shared" si="0"/>
        <v>0.20833333333333334</v>
      </c>
      <c r="G27" s="35">
        <f t="shared" si="1"/>
        <v>0.58333333333333337</v>
      </c>
      <c r="H27" s="34">
        <f t="shared" si="2"/>
        <v>60</v>
      </c>
    </row>
    <row r="28" spans="2:15">
      <c r="C28" s="31">
        <v>7</v>
      </c>
      <c r="D28" s="32">
        <f>COUNTIF(cadete,C28)</f>
        <v>8</v>
      </c>
      <c r="E28" s="31">
        <f t="shared" si="3"/>
        <v>36</v>
      </c>
      <c r="F28" s="33">
        <f t="shared" si="0"/>
        <v>0.16666666666666666</v>
      </c>
      <c r="G28" s="35">
        <f t="shared" si="1"/>
        <v>0.75</v>
      </c>
      <c r="H28" s="34">
        <f t="shared" si="2"/>
        <v>56</v>
      </c>
    </row>
    <row r="29" spans="2:15">
      <c r="C29" s="31">
        <v>8</v>
      </c>
      <c r="D29" s="32">
        <f>COUNTIF(cadete,C29)</f>
        <v>4</v>
      </c>
      <c r="E29" s="31">
        <f t="shared" si="3"/>
        <v>40</v>
      </c>
      <c r="F29" s="33">
        <f t="shared" si="0"/>
        <v>8.3333333333333329E-2</v>
      </c>
      <c r="G29" s="35">
        <f t="shared" si="1"/>
        <v>0.83333333333333337</v>
      </c>
      <c r="H29" s="34">
        <f t="shared" si="2"/>
        <v>32</v>
      </c>
    </row>
    <row r="30" spans="2:15">
      <c r="C30" s="31">
        <v>9</v>
      </c>
      <c r="D30" s="32">
        <f>COUNTIF(cadete,C30)</f>
        <v>8</v>
      </c>
      <c r="E30" s="25">
        <f t="shared" si="3"/>
        <v>48</v>
      </c>
      <c r="F30" s="33">
        <f t="shared" si="0"/>
        <v>0.16666666666666666</v>
      </c>
      <c r="G30" s="35">
        <f t="shared" si="1"/>
        <v>1</v>
      </c>
      <c r="H30" s="34">
        <f t="shared" si="2"/>
        <v>72</v>
      </c>
    </row>
    <row r="31" spans="2:15">
      <c r="C31" s="31"/>
      <c r="D31" s="26">
        <f>SUM(D25:D30)</f>
        <v>48</v>
      </c>
      <c r="E31" s="31"/>
      <c r="F31" s="31"/>
      <c r="G31" s="34"/>
      <c r="H31" s="34">
        <f>SUM(H25:H30)</f>
        <v>298</v>
      </c>
      <c r="I31" s="34" t="s">
        <v>40</v>
      </c>
    </row>
  </sheetData>
  <mergeCells count="7">
    <mergeCell ref="E16:I16"/>
    <mergeCell ref="E17:I17"/>
    <mergeCell ref="E18:I18"/>
    <mergeCell ref="E19:J19"/>
    <mergeCell ref="I20:O20"/>
    <mergeCell ref="I21:O21"/>
    <mergeCell ref="I22:O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E4" zoomScale="140" workbookViewId="0">
      <selection activeCell="G6" sqref="G6:G12"/>
    </sheetView>
  </sheetViews>
  <sheetFormatPr baseColWidth="10" defaultRowHeight="15.5"/>
  <cols>
    <col min="4" max="4" width="12.332031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" thickBot="1"/>
    <row r="6" spans="1:9" ht="28" thickBot="1">
      <c r="B6" s="8" t="s">
        <v>11</v>
      </c>
      <c r="C6" s="9" t="s">
        <v>12</v>
      </c>
      <c r="D6" s="9" t="s">
        <v>13</v>
      </c>
      <c r="E6" s="10" t="s">
        <v>23</v>
      </c>
      <c r="F6" s="62" t="s">
        <v>22</v>
      </c>
      <c r="G6" s="65" t="s">
        <v>48</v>
      </c>
    </row>
    <row r="7" spans="1:9" ht="18" thickBot="1">
      <c r="B7" s="11">
        <v>0</v>
      </c>
      <c r="C7" s="11">
        <v>8</v>
      </c>
      <c r="D7" s="12">
        <v>8</v>
      </c>
      <c r="E7" s="59">
        <f>C7/$C$12</f>
        <v>0.16</v>
      </c>
      <c r="F7" s="63">
        <f>D7/$D$11</f>
        <v>0.16</v>
      </c>
      <c r="G7" s="34">
        <f>B7*C7</f>
        <v>0</v>
      </c>
    </row>
    <row r="8" spans="1:9" ht="18" thickBot="1">
      <c r="B8" s="13">
        <v>1</v>
      </c>
      <c r="C8" s="13">
        <v>14</v>
      </c>
      <c r="D8" s="14">
        <f>D7+C8</f>
        <v>22</v>
      </c>
      <c r="E8" s="59">
        <f t="shared" ref="E8:E11" si="0">C8/$C$12</f>
        <v>0.28000000000000003</v>
      </c>
      <c r="F8" s="63">
        <f t="shared" ref="F8:F11" si="1">D8/$D$11</f>
        <v>0.44</v>
      </c>
      <c r="G8" s="34">
        <f t="shared" ref="G8:G12" si="2">B8*C8</f>
        <v>14</v>
      </c>
    </row>
    <row r="9" spans="1:9" ht="18" thickBot="1">
      <c r="B9" s="13">
        <v>2</v>
      </c>
      <c r="C9" s="13">
        <v>20</v>
      </c>
      <c r="D9" s="14">
        <f t="shared" ref="D9:D11" si="3">D8+C9</f>
        <v>42</v>
      </c>
      <c r="E9" s="59">
        <f t="shared" si="0"/>
        <v>0.4</v>
      </c>
      <c r="F9" s="63">
        <f t="shared" si="1"/>
        <v>0.84</v>
      </c>
      <c r="G9" s="34">
        <f t="shared" si="2"/>
        <v>40</v>
      </c>
    </row>
    <row r="10" spans="1:9" ht="18" thickBot="1">
      <c r="B10" s="13">
        <v>3</v>
      </c>
      <c r="C10" s="13">
        <v>5</v>
      </c>
      <c r="D10" s="14">
        <f t="shared" si="3"/>
        <v>47</v>
      </c>
      <c r="E10" s="59">
        <f t="shared" si="0"/>
        <v>0.1</v>
      </c>
      <c r="F10" s="63">
        <f t="shared" si="1"/>
        <v>0.94</v>
      </c>
      <c r="G10" s="34">
        <f t="shared" si="2"/>
        <v>15</v>
      </c>
    </row>
    <row r="11" spans="1:9" ht="18" thickBot="1">
      <c r="B11" s="15">
        <v>4</v>
      </c>
      <c r="C11" s="15">
        <v>3</v>
      </c>
      <c r="D11" s="14">
        <f t="shared" si="3"/>
        <v>50</v>
      </c>
      <c r="E11" s="59">
        <f t="shared" si="0"/>
        <v>0.06</v>
      </c>
      <c r="F11" s="63">
        <f t="shared" si="1"/>
        <v>1</v>
      </c>
      <c r="G11" s="34">
        <f t="shared" si="2"/>
        <v>12</v>
      </c>
      <c r="H11" s="1"/>
    </row>
    <row r="12" spans="1:9" ht="18" thickBot="1">
      <c r="B12" s="16"/>
      <c r="C12" s="17">
        <f>SUM(C7:C11)</f>
        <v>50</v>
      </c>
      <c r="D12" s="18"/>
      <c r="E12" s="18"/>
      <c r="F12" s="64"/>
      <c r="G12" s="34">
        <f>SUM(G7:G11)</f>
        <v>81</v>
      </c>
      <c r="H12" s="1"/>
    </row>
    <row r="13" spans="1:9" ht="17.5">
      <c r="B13" s="16"/>
      <c r="C13" s="16"/>
      <c r="D13" s="18"/>
      <c r="E13" s="18"/>
      <c r="F13" s="18"/>
      <c r="H13" s="1"/>
    </row>
    <row r="14" spans="1:9">
      <c r="C14" s="19"/>
    </row>
    <row r="15" spans="1:9" ht="18.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0.5">
      <c r="A17" s="21">
        <v>2</v>
      </c>
      <c r="B17" s="6" t="s">
        <v>15</v>
      </c>
      <c r="C17" s="7"/>
      <c r="D17" s="60" t="s">
        <v>42</v>
      </c>
      <c r="E17" s="60"/>
      <c r="F17" s="60"/>
      <c r="G17" s="60"/>
      <c r="H17" s="7"/>
      <c r="I17" s="7"/>
    </row>
    <row r="18" spans="1:9" ht="18.5">
      <c r="A18" s="21">
        <v>3</v>
      </c>
      <c r="B18" s="6" t="s">
        <v>16</v>
      </c>
      <c r="C18" s="7"/>
      <c r="D18" s="60" t="s">
        <v>43</v>
      </c>
      <c r="E18" s="60"/>
      <c r="F18" s="60"/>
      <c r="G18" s="60"/>
      <c r="H18" s="7"/>
      <c r="I18" s="7"/>
    </row>
    <row r="19" spans="1:9" ht="20.5">
      <c r="A19" s="21">
        <v>4</v>
      </c>
      <c r="B19" s="6" t="s">
        <v>17</v>
      </c>
      <c r="C19" s="7"/>
      <c r="D19" s="60" t="s">
        <v>44</v>
      </c>
      <c r="E19" s="60"/>
      <c r="F19" s="60"/>
      <c r="G19" s="60"/>
      <c r="H19" s="7"/>
      <c r="I19" s="7"/>
    </row>
    <row r="20" spans="1:9" ht="20.5">
      <c r="A20" s="21">
        <v>5</v>
      </c>
      <c r="B20" s="6" t="s">
        <v>18</v>
      </c>
      <c r="C20" s="7"/>
      <c r="D20" s="60" t="s">
        <v>45</v>
      </c>
      <c r="E20" s="60"/>
      <c r="F20" s="60"/>
      <c r="G20" s="60"/>
      <c r="H20" s="7"/>
      <c r="I20" s="7"/>
    </row>
    <row r="21" spans="1:9" ht="18.5">
      <c r="A21" s="21">
        <v>6</v>
      </c>
      <c r="B21" s="6" t="s">
        <v>19</v>
      </c>
      <c r="F21" t="s">
        <v>46</v>
      </c>
    </row>
    <row r="22" spans="1:9" ht="18.5">
      <c r="A22" s="21">
        <v>7</v>
      </c>
      <c r="B22" s="6" t="s">
        <v>20</v>
      </c>
      <c r="F22" s="61" t="s">
        <v>47</v>
      </c>
      <c r="G22" s="61"/>
      <c r="H22" s="61"/>
      <c r="I22" s="61"/>
    </row>
    <row r="23" spans="1:9" ht="18.5">
      <c r="A23" s="21">
        <v>8</v>
      </c>
      <c r="B23" s="6" t="s">
        <v>21</v>
      </c>
      <c r="F23" t="s">
        <v>49</v>
      </c>
    </row>
  </sheetData>
  <mergeCells count="5">
    <mergeCell ref="D17:G17"/>
    <mergeCell ref="D18:G18"/>
    <mergeCell ref="D19:G19"/>
    <mergeCell ref="D20:G20"/>
    <mergeCell ref="F22:I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cadete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2023-05-22T16:22:36Z</dcterms:modified>
</cp:coreProperties>
</file>