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23"/>
  <c r="J16"/>
  <c r="J7"/>
  <c r="J8"/>
  <c r="J9"/>
  <c r="J10"/>
  <c r="J11"/>
  <c r="J12"/>
  <c r="J13"/>
  <c r="J14"/>
  <c r="J15"/>
  <c r="J6"/>
  <c r="G22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H18" i="1"/>
  <c r="H16"/>
  <c r="H17"/>
  <c r="K13"/>
  <c r="K7"/>
  <c r="K8"/>
  <c r="K9"/>
  <c r="K10"/>
  <c r="K11"/>
  <c r="K12"/>
  <c r="K6"/>
  <c r="J7"/>
  <c r="J8"/>
  <c r="J9"/>
  <c r="J10"/>
  <c r="J11"/>
  <c r="J12"/>
  <c r="J6"/>
  <c r="I7"/>
  <c r="I8"/>
  <c r="I9"/>
  <c r="I10"/>
  <c r="I11"/>
  <c r="I12"/>
  <c r="I6"/>
  <c r="G13"/>
  <c r="H8"/>
  <c r="H9" s="1"/>
  <c r="H10" s="1"/>
  <c r="H11" s="1"/>
  <c r="H12" s="1"/>
  <c r="H7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<sst xmlns="http://schemas.openxmlformats.org/spreadsheetml/2006/main" count="31" uniqueCount="20">
  <si>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</si>
  <si>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</si>
  <si>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</si>
  <si>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</si>
  <si>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</si>
  <si>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</si>
  <si>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</si>
  <si>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</si>
  <si>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</si>
  <si>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</si>
  <si>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</si>
  <si>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</si>
  <si>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</si>
  <si>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</si>
  <si>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</si>
  <si>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</si>
  <si>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xi*fi</t>
  </si>
  <si>
    <t>suma=</t>
  </si>
  <si>
    <t>R: En promedio, los brigadieres usan 1080 minutos al mes</t>
  </si>
  <si>
    <t>R: La mayoría de los brigadieres usan 966,67 minutos al mes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</si>
</sst>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13" xfId="0" applyBorder="1"/>
    <xf numFmtId="0" fontId="0" fillId="2" borderId="4" xfId="0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2" borderId="13" xfId="0" applyFill="1" applyBorder="1"/>
    <xf numFmtId="9" fontId="0" fillId="0" borderId="19" xfId="1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3" borderId="4" xfId="0" applyFont="1" applyFill="1" applyBorder="1" applyAlignment="1">
      <alignment horizontal="center"/>
    </xf>
    <xf numFmtId="2" fontId="0" fillId="0" borderId="0" xfId="0" applyNumberFormat="1"/>
    <xf numFmtId="9" fontId="0" fillId="5" borderId="19" xfId="1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opLeftCell="A4" workbookViewId="0">
      <selection activeCell="H18" sqref="H18"/>
    </sheetView>
  </sheetViews>
  <sheetFormatPr baseColWidth="10" defaultRowHeight="15"/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15</v>
      </c>
      <c r="G5" s="14" t="s">
        <v>8</v>
      </c>
      <c r="H5" s="14" t="s">
        <v>7</v>
      </c>
      <c r="I5" s="14" t="s">
        <v>6</v>
      </c>
      <c r="J5" s="27" t="s">
        <v>5</v>
      </c>
      <c r="K5" s="28" t="s">
        <v>16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v>10</v>
      </c>
      <c r="I6" s="30">
        <f>G6/$G$13</f>
        <v>0.18181818181818182</v>
      </c>
      <c r="J6" s="33">
        <f>H6/$G$13</f>
        <v>0.18181818181818182</v>
      </c>
      <c r="K6" s="28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30">
        <f t="shared" ref="I7:I12" si="1">G7/$G$13</f>
        <v>0.18181818181818182</v>
      </c>
      <c r="J7" s="33">
        <f t="shared" ref="J7:J12" si="2">H7/$G$13</f>
        <v>0.36363636363636365</v>
      </c>
      <c r="K7" s="28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36">
        <v>12</v>
      </c>
      <c r="H8" s="6">
        <f t="shared" ref="H8:H12" si="4">H7+G8</f>
        <v>32</v>
      </c>
      <c r="I8" s="30">
        <f t="shared" si="1"/>
        <v>0.21818181818181817</v>
      </c>
      <c r="J8" s="38">
        <f t="shared" si="2"/>
        <v>0.58181818181818179</v>
      </c>
      <c r="K8" s="28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30">
        <f t="shared" si="1"/>
        <v>0.14545454545454545</v>
      </c>
      <c r="J9" s="33">
        <f t="shared" si="2"/>
        <v>0.72727272727272729</v>
      </c>
      <c r="K9" s="28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30">
        <f t="shared" si="1"/>
        <v>0.10909090909090909</v>
      </c>
      <c r="J10" s="33">
        <f t="shared" si="2"/>
        <v>0.83636363636363631</v>
      </c>
      <c r="K10" s="28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30">
        <f t="shared" si="1"/>
        <v>7.2727272727272724E-2</v>
      </c>
      <c r="J11" s="33">
        <f t="shared" si="2"/>
        <v>0.90909090909090906</v>
      </c>
      <c r="K11" s="28">
        <f t="shared" si="3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1">
        <v>5</v>
      </c>
      <c r="H12" s="29">
        <f t="shared" si="4"/>
        <v>55</v>
      </c>
      <c r="I12" s="30">
        <f t="shared" si="1"/>
        <v>9.0909090909090912E-2</v>
      </c>
      <c r="J12" s="33">
        <f t="shared" si="2"/>
        <v>1</v>
      </c>
      <c r="K12" s="28">
        <f t="shared" si="3"/>
        <v>9000</v>
      </c>
    </row>
    <row r="13" spans="2:14">
      <c r="G13" s="32">
        <f>SUM(G6:G12)</f>
        <v>55</v>
      </c>
      <c r="J13" s="34" t="s">
        <v>17</v>
      </c>
      <c r="K13" s="32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H16" s="37">
        <f>D8+((G8-G7)/((G8-G7)+(G8-G9)))*(E8-D8)</f>
        <v>966.66666666666663</v>
      </c>
      <c r="I16" s="35" t="s">
        <v>19</v>
      </c>
      <c r="J16" s="35"/>
      <c r="K16" s="35"/>
      <c r="L16" s="35"/>
      <c r="M16" s="35"/>
    </row>
    <row r="17" spans="3:13" ht="18">
      <c r="C17" s="1" t="s">
        <v>1</v>
      </c>
      <c r="D17" s="1"/>
      <c r="E17" s="1"/>
      <c r="F17" s="1"/>
      <c r="H17">
        <f>K13/G13</f>
        <v>1080</v>
      </c>
      <c r="I17" s="35" t="s">
        <v>18</v>
      </c>
      <c r="J17" s="35"/>
      <c r="K17" s="35"/>
      <c r="L17" s="35"/>
      <c r="M17" s="35"/>
    </row>
    <row r="18" spans="3:13" ht="18">
      <c r="C18" s="1" t="s">
        <v>0</v>
      </c>
      <c r="D18" s="1"/>
      <c r="E18" s="1"/>
      <c r="F18" s="1"/>
      <c r="H18">
        <f>D8+(((G13/2)-G7)/G8)*(E8-D8)</f>
        <v>1191.6666666666665</v>
      </c>
    </row>
    <row r="19" spans="3:13" ht="18">
      <c r="C19" s="1" t="s">
        <v>11</v>
      </c>
    </row>
  </sheetData>
  <mergeCells count="3">
    <mergeCell ref="D5:E5"/>
    <mergeCell ref="I17:M17"/>
    <mergeCell ref="I16:M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workbookViewId="0">
      <selection activeCell="G25" sqref="G25"/>
    </sheetView>
  </sheetViews>
  <sheetFormatPr baseColWidth="10" defaultRowHeight="15"/>
  <cols>
    <col min="3" max="3" width="11.42578125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40" t="s">
        <v>16</v>
      </c>
    </row>
    <row r="6" spans="3:10" ht="15.75" thickBot="1">
      <c r="C6" s="19">
        <v>1.65</v>
      </c>
      <c r="D6" s="17">
        <v>1.7</v>
      </c>
      <c r="E6" s="11">
        <f>AVERAGE(C6:D6)</f>
        <v>1.6749999999999998</v>
      </c>
      <c r="F6" s="11">
        <v>12</v>
      </c>
      <c r="G6" s="10">
        <f>F6</f>
        <v>12</v>
      </c>
      <c r="H6" s="30">
        <f>F6/$F$16</f>
        <v>0.06</v>
      </c>
      <c r="I6" s="30">
        <f>G6/$F$16</f>
        <v>0.06</v>
      </c>
      <c r="J6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AVERAGE(C7:D7)</f>
        <v>1.7250000000000001</v>
      </c>
      <c r="F7" s="7">
        <v>24</v>
      </c>
      <c r="G7" s="6">
        <f>F7+G6</f>
        <v>36</v>
      </c>
      <c r="H7" s="30">
        <f t="shared" ref="H7:H15" si="1">F7/$F$16</f>
        <v>0.12</v>
      </c>
      <c r="I7" s="30">
        <f t="shared" ref="I7:I15" si="2">G7/$F$16</f>
        <v>0.18</v>
      </c>
      <c r="J7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39">
        <v>50</v>
      </c>
      <c r="G8" s="6">
        <f t="shared" ref="G8:G15" si="4">F8+G7</f>
        <v>86</v>
      </c>
      <c r="H8" s="30">
        <f t="shared" si="1"/>
        <v>0.25</v>
      </c>
      <c r="I8" s="30">
        <f t="shared" si="2"/>
        <v>0.43</v>
      </c>
      <c r="J8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41">
        <v>40</v>
      </c>
      <c r="G9" s="6">
        <f t="shared" si="4"/>
        <v>126</v>
      </c>
      <c r="H9" s="30">
        <f t="shared" si="1"/>
        <v>0.2</v>
      </c>
      <c r="I9" s="30">
        <f t="shared" si="2"/>
        <v>0.63</v>
      </c>
      <c r="J9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4"/>
        <v>150</v>
      </c>
      <c r="H10" s="30">
        <f t="shared" si="1"/>
        <v>0.12</v>
      </c>
      <c r="I10" s="30">
        <f t="shared" si="2"/>
        <v>0.75</v>
      </c>
      <c r="J10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4"/>
        <v>170</v>
      </c>
      <c r="H11" s="30">
        <f t="shared" si="1"/>
        <v>0.1</v>
      </c>
      <c r="I11" s="30">
        <f t="shared" si="2"/>
        <v>0.85</v>
      </c>
      <c r="J1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4"/>
        <v>182</v>
      </c>
      <c r="H12" s="30">
        <f t="shared" si="1"/>
        <v>0.06</v>
      </c>
      <c r="I12" s="30">
        <f t="shared" si="2"/>
        <v>0.91</v>
      </c>
      <c r="J12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4"/>
        <v>192</v>
      </c>
      <c r="H13" s="30">
        <f t="shared" si="1"/>
        <v>0.05</v>
      </c>
      <c r="I13" s="30">
        <f t="shared" si="2"/>
        <v>0.96</v>
      </c>
      <c r="J13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4"/>
        <v>198</v>
      </c>
      <c r="H14" s="30">
        <f t="shared" si="1"/>
        <v>0.03</v>
      </c>
      <c r="I14" s="30">
        <f t="shared" si="2"/>
        <v>0.99</v>
      </c>
      <c r="J1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4"/>
        <v>200</v>
      </c>
      <c r="H15" s="30">
        <f t="shared" si="1"/>
        <v>0.01</v>
      </c>
      <c r="I15" s="30">
        <f t="shared" si="2"/>
        <v>1</v>
      </c>
      <c r="J15">
        <f t="shared" si="3"/>
        <v>3.99</v>
      </c>
    </row>
    <row r="16" spans="3:10" ht="15.75" thickBot="1">
      <c r="F16" s="22">
        <f>SUM(F6:F15)</f>
        <v>200</v>
      </c>
      <c r="I16" t="s">
        <v>17</v>
      </c>
      <c r="J16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1"/>
      <c r="G22" s="37">
        <f>C8+((F8-F7)/((F8-F7)+(F8-F9)))*(D8-C8)</f>
        <v>1.7861111111111112</v>
      </c>
      <c r="H22" s="35"/>
      <c r="I22" s="35"/>
      <c r="J22" s="35"/>
      <c r="K22" s="35"/>
    </row>
    <row r="23" spans="3:11" ht="18">
      <c r="C23" s="1" t="s">
        <v>1</v>
      </c>
      <c r="D23" s="1"/>
      <c r="E23" s="1"/>
      <c r="F23" s="1"/>
      <c r="G23" s="37">
        <f>J16/F16</f>
        <v>1.8131000000000004</v>
      </c>
    </row>
    <row r="24" spans="3:11" ht="18">
      <c r="C24" s="1" t="s">
        <v>0</v>
      </c>
      <c r="D24" s="1"/>
      <c r="E24" s="1"/>
      <c r="F24" s="1"/>
      <c r="G24" s="37">
        <f>C9+((F16/2-F8)/F9)*(D9-C9)</f>
        <v>1.8375000000000001</v>
      </c>
    </row>
    <row r="25" spans="3:11" ht="18">
      <c r="C25" s="1"/>
    </row>
    <row r="26" spans="3:11" ht="18">
      <c r="C26" s="1"/>
    </row>
  </sheetData>
  <mergeCells count="2">
    <mergeCell ref="C5:D5"/>
    <mergeCell ref="H22:K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Labingles_20</cp:lastModifiedBy>
  <dcterms:created xsi:type="dcterms:W3CDTF">2019-05-14T15:45:13Z</dcterms:created>
  <dcterms:modified xsi:type="dcterms:W3CDTF">2022-05-25T13:05:16Z</dcterms:modified>
</cp:coreProperties>
</file>