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OYA">'PREGUNTA 3'!$C$7:$L$15</definedName>
    <definedName name="Oyaneder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2"/>
  <c r="E8" i="3"/>
  <c r="G14" i="5"/>
  <c r="Q25" i="4"/>
  <c r="M25"/>
  <c r="G8" i="5"/>
  <c r="G9"/>
  <c r="G10"/>
  <c r="G11"/>
  <c r="G12"/>
  <c r="G13"/>
  <c r="G7"/>
  <c r="Q20" i="4"/>
  <c r="Q21"/>
  <c r="Q22"/>
  <c r="Q23"/>
  <c r="Q24"/>
  <c r="Q19"/>
  <c r="E7" i="5" l="1"/>
  <c r="F8"/>
  <c r="F9"/>
  <c r="F10"/>
  <c r="F11"/>
  <c r="F12"/>
  <c r="F13"/>
  <c r="F7"/>
  <c r="P20" i="4"/>
  <c r="P21"/>
  <c r="P22"/>
  <c r="P23"/>
  <c r="P24"/>
  <c r="P19"/>
  <c r="O19"/>
  <c r="E8" i="5"/>
  <c r="E9"/>
  <c r="E10"/>
  <c r="E11"/>
  <c r="E12"/>
  <c r="E13"/>
  <c r="O21" i="4"/>
  <c r="O22"/>
  <c r="O23"/>
  <c r="O24"/>
  <c r="O20"/>
  <c r="N21"/>
  <c r="N22" s="1"/>
  <c r="N23" s="1"/>
  <c r="N24" s="1"/>
  <c r="N20"/>
  <c r="N19"/>
  <c r="M24"/>
  <c r="M19"/>
  <c r="M23"/>
  <c r="M22"/>
  <c r="M21"/>
  <c r="M20"/>
  <c r="D9" i="5"/>
  <c r="D10"/>
  <c r="D11" s="1"/>
  <c r="D12" s="1"/>
  <c r="D13" s="1"/>
  <c r="D8"/>
  <c r="D7"/>
  <c r="H9" i="2"/>
  <c r="H10"/>
  <c r="H11"/>
  <c r="H12"/>
  <c r="H13"/>
  <c r="H14"/>
  <c r="H15"/>
  <c r="H8"/>
</calcChain>
</file>

<file path=xl/sharedStrings.xml><?xml version="1.0" encoding="utf-8"?>
<sst xmlns="http://schemas.openxmlformats.org/spreadsheetml/2006/main" count="127" uniqueCount="95">
  <si>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</si>
  <si>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</si>
  <si>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</si>
  <si>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</si>
  <si>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</si>
  <si>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</si>
  <si>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</si>
  <si>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</si>
  <si>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</si>
  <si>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</si>
  <si>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</si>
  <si>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</si>
  <si>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</si>
  <si>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</si>
  <si>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</si>
  <si>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</si>
  <si>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</si>
  <si>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</si>
  <si>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</si>
  <si>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</si>
  <si>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</si>
  <si>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</si>
  <si>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</si>
  <si>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</si>
  <si>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</si>
  <si>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</si>
  <si>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</si>
  <si>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</si>
  <si>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</si>
  <si>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</si>
  <si>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</si>
  <si>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</si>
  <si>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</si>
  <si>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</si>
  <si>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</si>
  <si>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</si>
  <si>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</si>
  <si>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</si>
  <si>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</si>
  <si>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</si>
  <si>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</si>
  <si>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</si>
  <si>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</si>
  <si>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</si>
  <si>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</si>
  <si>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</si>
  <si>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</si>
  <si>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</si>
  <si>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</si>
  <si>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</si>
  <si>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</si>
  <si>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</si>
  <si>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</si>
  <si>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</si>
  <si>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</si>
  <si>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</si>
  <si>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</si>
  <si>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</si>
  <si>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</si>
  <si>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</si>
  <si>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</si>
  <si>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</si>
  <si>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</si>
  <si>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</si>
  <si>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</si>
  <si>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</si>
  <si>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</si>
  <si>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</si>
  <si>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</si>
  <si>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</si>
  <si>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</si>
  <si>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</si>
  <si>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</si>
  <si>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</si>
  <si>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</si>
  <si>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</si>
  <si>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</si>
  <si>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</si>
  <si>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</si>
  <si>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</si>
  <si>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</si>
  <si>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</si>
  <si>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</si>
  <si>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</si>
  <si>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</si>
  <si>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Cristobal Oyaneder</t>
  </si>
  <si>
    <t>CURSO 1°C</t>
  </si>
  <si>
    <t>FECHA 29/05/2023</t>
  </si>
  <si>
    <t>26 brigadieres tienen a lo mas 2 hermanos</t>
  </si>
  <si>
    <t xml:space="preserve">En promedio los brigadieres tienen 3 hermanos </t>
  </si>
  <si>
    <t>35 Cadetes tienen 2 mascotas</t>
  </si>
  <si>
    <t>90 Cadetes a lo mas tienen 3 perros</t>
  </si>
  <si>
    <t>El 5% de los cadetes  tienen 4 mascotas</t>
  </si>
  <si>
    <t>x1*f1</t>
  </si>
  <si>
    <t>El 50% de los cadetes tienen 2 hermanos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</si>
</sst>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103">
    <xf numFmtId="0" fontId="0" fillId="0" borderId="0" xfId="0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20" xfId="0" applyFont="1" applyBorder="1"/>
    <xf numFmtId="0" fontId="5" fillId="0" borderId="10" xfId="1" applyFont="1" applyBorder="1"/>
    <xf numFmtId="0" fontId="5" fillId="0" borderId="21" xfId="0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25" xfId="1" applyFont="1" applyBorder="1"/>
    <xf numFmtId="0" fontId="5" fillId="0" borderId="26" xfId="1" applyFont="1" applyBorder="1"/>
    <xf numFmtId="0" fontId="6" fillId="0" borderId="27" xfId="0" applyFont="1" applyBorder="1" applyAlignment="1">
      <alignment horizontal="center" vertical="center"/>
    </xf>
    <xf numFmtId="0" fontId="0" fillId="0" borderId="26" xfId="0" applyBorder="1"/>
    <xf numFmtId="0" fontId="6" fillId="0" borderId="0" xfId="0" applyFont="1" applyAlignment="1">
      <alignment horizontal="center" vertical="center"/>
    </xf>
    <xf numFmtId="0" fontId="5" fillId="0" borderId="28" xfId="1" applyFont="1" applyBorder="1"/>
    <xf numFmtId="0" fontId="5" fillId="0" borderId="29" xfId="1" applyFont="1" applyBorder="1"/>
    <xf numFmtId="0" fontId="5" fillId="0" borderId="30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3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4" xfId="0" applyNumberFormat="1" applyFont="1" applyBorder="1" applyAlignment="1">
      <alignment horizontal="center" vertical="center"/>
    </xf>
    <xf numFmtId="0" fontId="6" fillId="3" borderId="31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34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6" borderId="0" xfId="0" applyFont="1" applyFill="1" applyAlignment="1">
      <alignment horizontal="left" vertical="center"/>
    </xf>
    <xf numFmtId="0" fontId="8" fillId="6" borderId="17" xfId="0" applyFont="1" applyFill="1" applyBorder="1" applyAlignment="1">
      <alignment horizontal="center"/>
    </xf>
    <xf numFmtId="0" fontId="1" fillId="7" borderId="0" xfId="0" applyFont="1" applyFill="1" applyAlignment="1">
      <alignment horizontal="left" vertical="center"/>
    </xf>
    <xf numFmtId="0" fontId="0" fillId="7" borderId="17" xfId="0" applyFill="1" applyBorder="1"/>
    <xf numFmtId="9" fontId="0" fillId="0" borderId="17" xfId="0" applyNumberFormat="1" applyBorder="1"/>
    <xf numFmtId="0" fontId="1" fillId="8" borderId="0" xfId="0" applyFont="1" applyFill="1" applyAlignment="1">
      <alignment horizontal="left" vertical="center"/>
    </xf>
    <xf numFmtId="0" fontId="1" fillId="9" borderId="0" xfId="0" applyFont="1" applyFill="1" applyAlignment="1">
      <alignment horizontal="left" vertical="center"/>
    </xf>
    <xf numFmtId="9" fontId="0" fillId="0" borderId="16" xfId="0" applyNumberFormat="1" applyBorder="1"/>
    <xf numFmtId="9" fontId="0" fillId="0" borderId="16" xfId="2" applyFont="1" applyBorder="1"/>
    <xf numFmtId="9" fontId="0" fillId="8" borderId="16" xfId="2" applyFont="1" applyFill="1" applyBorder="1"/>
    <xf numFmtId="0" fontId="10" fillId="2" borderId="36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F12" sqref="F12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8" t="s">
        <v>54</v>
      </c>
      <c r="E2" s="79"/>
      <c r="F2" s="79"/>
      <c r="G2" s="79"/>
      <c r="H2" s="79"/>
      <c r="I2" s="79"/>
      <c r="J2" s="80"/>
    </row>
    <row r="4" spans="4:10" ht="15.75" thickBot="1"/>
    <row r="5" spans="4:10" ht="26.25" customHeight="1" thickBot="1">
      <c r="D5" s="81" t="s">
        <v>85</v>
      </c>
      <c r="E5" s="82"/>
      <c r="F5" s="82"/>
      <c r="G5" s="82"/>
      <c r="H5" s="82"/>
      <c r="I5" s="82"/>
      <c r="J5" s="83"/>
    </row>
    <row r="6" spans="4:10" ht="26.25" customHeight="1" thickBot="1">
      <c r="D6" s="81" t="s">
        <v>86</v>
      </c>
      <c r="E6" s="82"/>
      <c r="F6" s="82"/>
      <c r="G6" s="82"/>
      <c r="H6" s="82"/>
      <c r="I6" s="82"/>
      <c r="J6" s="83"/>
    </row>
    <row r="7" spans="4:10" ht="26.25" customHeight="1" thickBot="1">
      <c r="D7" s="81" t="s">
        <v>87</v>
      </c>
      <c r="E7" s="82"/>
      <c r="F7" s="82"/>
      <c r="G7" s="82"/>
      <c r="H7" s="82"/>
      <c r="I7" s="82"/>
      <c r="J7" s="83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I9" sqref="I9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22.5703125" customWidth="1"/>
    <col min="8" max="8" width="19.28515625" customWidth="1"/>
    <col min="9" max="9" width="18.140625" customWidth="1"/>
  </cols>
  <sheetData>
    <row r="1" spans="1:9" ht="15.75" thickBot="1"/>
    <row r="2" spans="1:9" ht="16.5" thickBot="1">
      <c r="A2" s="45" t="s">
        <v>20</v>
      </c>
      <c r="B2" s="4" t="s">
        <v>21</v>
      </c>
    </row>
    <row r="3" spans="1:9" ht="15.75">
      <c r="A3" s="39"/>
      <c r="B3" s="40"/>
    </row>
    <row r="5" spans="1:9" ht="15.75" thickBot="1">
      <c r="B5" s="7"/>
      <c r="C5" s="7"/>
      <c r="D5" s="7"/>
      <c r="E5" s="7"/>
      <c r="F5" s="7"/>
      <c r="G5" s="7"/>
      <c r="H5" s="7"/>
      <c r="I5" s="7"/>
    </row>
    <row r="6" spans="1:9" ht="29.25" customHeight="1" thickBot="1">
      <c r="B6" s="7"/>
      <c r="C6" s="7"/>
      <c r="D6" s="6">
        <v>0.25</v>
      </c>
      <c r="E6" s="6">
        <v>0.3</v>
      </c>
      <c r="F6" s="6">
        <v>0.15</v>
      </c>
      <c r="G6" s="6">
        <v>0.3</v>
      </c>
      <c r="H6" s="7"/>
      <c r="I6" s="7"/>
    </row>
    <row r="7" spans="1:9" ht="25.5" customHeight="1" thickBot="1">
      <c r="B7" s="5" t="s">
        <v>0</v>
      </c>
      <c r="C7" s="5" t="s">
        <v>1</v>
      </c>
      <c r="D7" s="5" t="s">
        <v>27</v>
      </c>
      <c r="E7" s="5" t="s">
        <v>28</v>
      </c>
      <c r="F7" s="5" t="s">
        <v>29</v>
      </c>
      <c r="G7" s="5" t="s">
        <v>30</v>
      </c>
      <c r="H7" s="52" t="s">
        <v>18</v>
      </c>
      <c r="I7" s="31" t="s">
        <v>52</v>
      </c>
    </row>
    <row r="8" spans="1:9" ht="20.100000000000001" customHeight="1" thickBot="1">
      <c r="B8" s="33" t="s">
        <v>4</v>
      </c>
      <c r="C8" s="34" t="s">
        <v>3</v>
      </c>
      <c r="D8" s="48">
        <v>9.3000000000000007</v>
      </c>
      <c r="E8" s="48">
        <v>7.7</v>
      </c>
      <c r="F8" s="48">
        <v>9.1999999999999993</v>
      </c>
      <c r="G8" s="49">
        <v>7.5</v>
      </c>
      <c r="H8" s="32">
        <f>D8*$D$6+E8*$E$6+F8*$F$6+G8*$G$6</f>
        <v>8.2650000000000006</v>
      </c>
      <c r="I8" s="8" t="e">
        <f>IF(D8≥8,no dan examen)</f>
        <v>#NAME?</v>
      </c>
    </row>
    <row r="9" spans="1:9" ht="20.100000000000001" customHeight="1" thickBot="1">
      <c r="B9" s="35" t="s">
        <v>16</v>
      </c>
      <c r="C9" s="36" t="s">
        <v>5</v>
      </c>
      <c r="D9" s="46">
        <v>9.8000000000000007</v>
      </c>
      <c r="E9" s="46">
        <v>9.5</v>
      </c>
      <c r="F9" s="46">
        <v>6.1</v>
      </c>
      <c r="G9" s="47">
        <v>3.4</v>
      </c>
      <c r="H9" s="32">
        <f t="shared" ref="H9:H15" si="0">D9*$D$6+E9*$E$6+F9*$F$6+G9*$G$6</f>
        <v>7.2350000000000012</v>
      </c>
      <c r="I9" s="10"/>
    </row>
    <row r="10" spans="1:9" ht="20.100000000000001" customHeight="1" thickBot="1">
      <c r="B10" s="35" t="s">
        <v>14</v>
      </c>
      <c r="C10" s="36" t="s">
        <v>7</v>
      </c>
      <c r="D10" s="46">
        <v>9</v>
      </c>
      <c r="E10" s="46">
        <v>6</v>
      </c>
      <c r="F10" s="46">
        <v>9.8000000000000007</v>
      </c>
      <c r="G10" s="47">
        <v>8.5</v>
      </c>
      <c r="H10" s="32">
        <f t="shared" si="0"/>
        <v>8.07</v>
      </c>
      <c r="I10" s="10"/>
    </row>
    <row r="11" spans="1:9" ht="20.100000000000001" customHeight="1" thickBot="1">
      <c r="B11" s="35" t="s">
        <v>2</v>
      </c>
      <c r="C11" s="36" t="s">
        <v>9</v>
      </c>
      <c r="D11" s="46">
        <v>8.1999999999999993</v>
      </c>
      <c r="E11" s="46">
        <v>8.1</v>
      </c>
      <c r="F11" s="46">
        <v>7</v>
      </c>
      <c r="G11" s="47">
        <v>3.8</v>
      </c>
      <c r="H11" s="32">
        <f t="shared" si="0"/>
        <v>6.669999999999999</v>
      </c>
      <c r="I11" s="10"/>
    </row>
    <row r="12" spans="1:9" ht="20.100000000000001" customHeight="1" thickBot="1">
      <c r="B12" s="35" t="s">
        <v>12</v>
      </c>
      <c r="C12" s="36" t="s">
        <v>11</v>
      </c>
      <c r="D12" s="46">
        <v>8.5</v>
      </c>
      <c r="E12" s="46">
        <v>9.1999999999999993</v>
      </c>
      <c r="F12" s="46">
        <v>8.4</v>
      </c>
      <c r="G12" s="47">
        <v>6.5</v>
      </c>
      <c r="H12" s="32">
        <f t="shared" si="0"/>
        <v>8.0949999999999989</v>
      </c>
      <c r="I12" s="10"/>
    </row>
    <row r="13" spans="1:9" ht="20.100000000000001" customHeight="1" thickBot="1">
      <c r="B13" s="35" t="s">
        <v>8</v>
      </c>
      <c r="C13" s="36" t="s">
        <v>13</v>
      </c>
      <c r="D13" s="46">
        <v>7</v>
      </c>
      <c r="E13" s="46">
        <v>5.4</v>
      </c>
      <c r="F13" s="46">
        <v>3.5</v>
      </c>
      <c r="G13" s="47">
        <v>8</v>
      </c>
      <c r="H13" s="32">
        <f t="shared" si="0"/>
        <v>6.2949999999999999</v>
      </c>
      <c r="I13" s="10"/>
    </row>
    <row r="14" spans="1:9" ht="20.100000000000001" customHeight="1" thickBot="1">
      <c r="B14" s="35" t="s">
        <v>10</v>
      </c>
      <c r="C14" s="36" t="s">
        <v>15</v>
      </c>
      <c r="D14" s="46">
        <v>3.8</v>
      </c>
      <c r="E14" s="46">
        <v>4.3</v>
      </c>
      <c r="F14" s="46">
        <v>8.6999999999999993</v>
      </c>
      <c r="G14" s="47">
        <v>7</v>
      </c>
      <c r="H14" s="32">
        <f t="shared" si="0"/>
        <v>5.6449999999999996</v>
      </c>
      <c r="I14" s="10"/>
    </row>
    <row r="15" spans="1:9" ht="20.100000000000001" customHeight="1" thickBot="1">
      <c r="B15" s="37" t="s">
        <v>6</v>
      </c>
      <c r="C15" s="38" t="s">
        <v>17</v>
      </c>
      <c r="D15" s="50">
        <v>6.2</v>
      </c>
      <c r="E15" s="50">
        <v>5.6</v>
      </c>
      <c r="F15" s="50">
        <v>9.4</v>
      </c>
      <c r="G15" s="51">
        <v>3.9</v>
      </c>
      <c r="H15" s="32">
        <f t="shared" si="0"/>
        <v>5.81</v>
      </c>
      <c r="I15" s="12"/>
    </row>
    <row r="16" spans="1:9">
      <c r="B16" s="7"/>
      <c r="C16" s="7"/>
      <c r="D16" s="7"/>
      <c r="E16" s="7"/>
      <c r="F16" s="7"/>
      <c r="G16" s="7"/>
      <c r="H16" s="7"/>
      <c r="I16" s="7"/>
    </row>
    <row r="19" spans="2:10" ht="18.75">
      <c r="B19" s="84" t="s">
        <v>63</v>
      </c>
      <c r="C19" s="84"/>
      <c r="D19" s="84"/>
      <c r="E19" s="84"/>
      <c r="F19" s="84"/>
      <c r="G19" s="84"/>
      <c r="H19" s="73"/>
      <c r="I19" s="73"/>
    </row>
    <row r="20" spans="2:10" ht="18.75">
      <c r="B20" s="74"/>
      <c r="C20" s="74"/>
      <c r="D20" s="74"/>
      <c r="E20" s="74"/>
      <c r="F20" s="74"/>
      <c r="G20" s="74"/>
      <c r="H20" s="74"/>
      <c r="I20" s="74"/>
    </row>
    <row r="21" spans="2:10" ht="47.25" customHeight="1">
      <c r="B21" s="85" t="s">
        <v>62</v>
      </c>
      <c r="C21" s="85"/>
      <c r="D21" s="85"/>
      <c r="E21" s="85"/>
      <c r="F21" s="85"/>
      <c r="G21" s="85"/>
      <c r="H21" s="85"/>
      <c r="I21" s="73"/>
      <c r="J21" s="29"/>
    </row>
    <row r="22" spans="2:10" ht="28.5" customHeight="1">
      <c r="B22" s="86" t="s">
        <v>64</v>
      </c>
      <c r="C22" s="86"/>
      <c r="D22" s="86"/>
      <c r="E22" s="86"/>
      <c r="F22" s="86"/>
      <c r="G22" s="86"/>
      <c r="H22" s="86"/>
      <c r="I22" s="73"/>
      <c r="J22" s="29"/>
    </row>
    <row r="23" spans="2:10" ht="18.75">
      <c r="B23" s="74"/>
      <c r="C23" s="74"/>
      <c r="D23" s="74"/>
      <c r="E23" s="74"/>
      <c r="F23" s="74"/>
      <c r="G23" s="74"/>
      <c r="H23" s="74"/>
      <c r="I23" s="73"/>
      <c r="J23" s="29"/>
    </row>
    <row r="24" spans="2:10" ht="18">
      <c r="B24" s="86" t="s">
        <v>65</v>
      </c>
      <c r="C24" s="86"/>
      <c r="D24" s="86"/>
      <c r="E24" s="86"/>
      <c r="F24" s="86"/>
      <c r="G24" s="86"/>
      <c r="H24" s="86"/>
      <c r="I24" s="86"/>
    </row>
    <row r="29" spans="2:10" ht="15.75">
      <c r="B29" s="28"/>
      <c r="C29" s="29"/>
      <c r="D29" s="29"/>
      <c r="E29" s="29"/>
      <c r="F29" s="29"/>
      <c r="G29" s="29"/>
      <c r="H29" s="29"/>
    </row>
    <row r="30" spans="2:10" ht="15.75">
      <c r="B30" s="29"/>
      <c r="C30" s="30"/>
      <c r="D30" s="29"/>
      <c r="E30" s="29"/>
      <c r="F30" s="29"/>
      <c r="G30" s="29"/>
      <c r="H30" s="29"/>
    </row>
    <row r="31" spans="2:10" ht="15.75">
      <c r="B31" s="29"/>
      <c r="C31" s="30"/>
      <c r="D31" s="29"/>
      <c r="E31" s="29"/>
      <c r="F31" s="29"/>
      <c r="G31" s="29"/>
      <c r="H31" s="29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E9" sqref="E9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52" customWidth="1"/>
  </cols>
  <sheetData>
    <row r="1" spans="1:11" ht="15.75" thickBot="1"/>
    <row r="2" spans="1:11" ht="16.5" thickBot="1">
      <c r="A2" s="45" t="s">
        <v>19</v>
      </c>
      <c r="B2" s="4" t="s">
        <v>22</v>
      </c>
    </row>
    <row r="3" spans="1:11" ht="15.75">
      <c r="A3" s="39"/>
      <c r="B3" s="40"/>
    </row>
    <row r="4" spans="1:11" ht="18">
      <c r="A4" s="39"/>
      <c r="B4" s="87" t="s">
        <v>67</v>
      </c>
      <c r="C4" s="87"/>
      <c r="D4" s="87"/>
      <c r="E4" s="87"/>
      <c r="F4" s="87"/>
      <c r="G4" s="87"/>
      <c r="H4" s="87"/>
      <c r="I4" s="87"/>
      <c r="J4" s="87"/>
      <c r="K4" s="87"/>
    </row>
    <row r="5" spans="1:11" ht="15.75">
      <c r="A5" s="39"/>
      <c r="B5" s="40"/>
    </row>
    <row r="7" spans="1:11" ht="15.75" thickBot="1">
      <c r="D7" s="13" t="s">
        <v>66</v>
      </c>
    </row>
    <row r="8" spans="1:11">
      <c r="B8" s="9" t="s">
        <v>46</v>
      </c>
      <c r="C8" s="14" t="s">
        <v>3</v>
      </c>
      <c r="D8" s="17" t="s">
        <v>23</v>
      </c>
      <c r="E8" s="1" t="e">
        <f>IF(D8*"entel",(entrada gratuita))</f>
        <v>#VALUE!</v>
      </c>
    </row>
    <row r="9" spans="1:11">
      <c r="B9" s="9" t="s">
        <v>31</v>
      </c>
      <c r="C9" s="15" t="s">
        <v>5</v>
      </c>
      <c r="D9" s="18" t="s">
        <v>24</v>
      </c>
      <c r="E9" s="2"/>
    </row>
    <row r="10" spans="1:11">
      <c r="B10" s="9" t="s">
        <v>32</v>
      </c>
      <c r="C10" s="15" t="s">
        <v>7</v>
      </c>
      <c r="D10" s="18" t="s">
        <v>25</v>
      </c>
      <c r="E10" s="2"/>
    </row>
    <row r="11" spans="1:11">
      <c r="B11" s="9" t="s">
        <v>2</v>
      </c>
      <c r="C11" s="15" t="s">
        <v>9</v>
      </c>
      <c r="D11" s="24" t="s">
        <v>44</v>
      </c>
      <c r="E11" s="2"/>
    </row>
    <row r="12" spans="1:11">
      <c r="B12" s="9" t="s">
        <v>16</v>
      </c>
      <c r="C12" s="15" t="s">
        <v>11</v>
      </c>
      <c r="D12" s="18" t="s">
        <v>37</v>
      </c>
      <c r="E12" s="2"/>
    </row>
    <row r="13" spans="1:11">
      <c r="B13" s="9" t="s">
        <v>14</v>
      </c>
      <c r="C13" s="15" t="s">
        <v>13</v>
      </c>
      <c r="D13" s="18" t="s">
        <v>23</v>
      </c>
      <c r="E13" s="2"/>
    </row>
    <row r="14" spans="1:11">
      <c r="B14" s="25" t="s">
        <v>38</v>
      </c>
      <c r="C14" s="15" t="s">
        <v>15</v>
      </c>
      <c r="D14" s="18" t="s">
        <v>25</v>
      </c>
      <c r="E14" s="2"/>
    </row>
    <row r="15" spans="1:11">
      <c r="B15" s="9" t="s">
        <v>12</v>
      </c>
      <c r="C15" s="15" t="s">
        <v>17</v>
      </c>
      <c r="D15" s="18" t="s">
        <v>37</v>
      </c>
      <c r="E15" s="2"/>
    </row>
    <row r="16" spans="1:11">
      <c r="B16" s="9" t="s">
        <v>8</v>
      </c>
      <c r="C16" s="15" t="s">
        <v>34</v>
      </c>
      <c r="D16" s="18" t="s">
        <v>25</v>
      </c>
      <c r="E16" s="2"/>
    </row>
    <row r="17" spans="2:5">
      <c r="B17" s="9" t="s">
        <v>10</v>
      </c>
      <c r="C17" s="15" t="s">
        <v>35</v>
      </c>
      <c r="D17" s="18" t="s">
        <v>24</v>
      </c>
      <c r="E17" s="2"/>
    </row>
    <row r="18" spans="2:5">
      <c r="B18" s="9" t="s">
        <v>33</v>
      </c>
      <c r="C18" s="21" t="s">
        <v>41</v>
      </c>
      <c r="D18" s="18" t="s">
        <v>26</v>
      </c>
      <c r="E18" s="23"/>
    </row>
    <row r="19" spans="2:5">
      <c r="B19" s="20" t="s">
        <v>39</v>
      </c>
      <c r="C19" s="21" t="s">
        <v>40</v>
      </c>
      <c r="D19" s="22" t="s">
        <v>37</v>
      </c>
      <c r="E19" s="23"/>
    </row>
    <row r="20" spans="2:5">
      <c r="B20" s="20" t="s">
        <v>42</v>
      </c>
      <c r="C20" s="21" t="s">
        <v>43</v>
      </c>
      <c r="D20" s="22" t="s">
        <v>45</v>
      </c>
      <c r="E20" s="23"/>
    </row>
    <row r="21" spans="2:5">
      <c r="B21" s="27" t="s">
        <v>4</v>
      </c>
      <c r="C21" s="26" t="s">
        <v>47</v>
      </c>
      <c r="D21" s="24" t="s">
        <v>44</v>
      </c>
      <c r="E21" s="23"/>
    </row>
    <row r="22" spans="2:5">
      <c r="B22" s="25" t="s">
        <v>48</v>
      </c>
      <c r="C22" s="21" t="s">
        <v>51</v>
      </c>
      <c r="D22" s="22" t="s">
        <v>25</v>
      </c>
      <c r="E22" s="23"/>
    </row>
    <row r="23" spans="2:5">
      <c r="B23" s="20" t="s">
        <v>49</v>
      </c>
      <c r="C23" s="21" t="s">
        <v>50</v>
      </c>
      <c r="D23" s="22" t="s">
        <v>45</v>
      </c>
      <c r="E23" s="23"/>
    </row>
    <row r="24" spans="2:5" ht="15.75" thickBot="1">
      <c r="B24" s="11" t="s">
        <v>6</v>
      </c>
      <c r="C24" s="16" t="s">
        <v>36</v>
      </c>
      <c r="D24" s="19" t="s">
        <v>24</v>
      </c>
      <c r="E24" s="3"/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3"/>
  <sheetViews>
    <sheetView zoomScale="75" zoomScaleNormal="75" workbookViewId="0">
      <selection activeCell="N31" sqref="N31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5" t="s">
        <v>53</v>
      </c>
      <c r="B2" s="4" t="s">
        <v>21</v>
      </c>
    </row>
    <row r="4" spans="1:14" ht="15.75">
      <c r="C4" s="90" t="s">
        <v>73</v>
      </c>
      <c r="D4" s="90"/>
      <c r="E4" s="90"/>
      <c r="F4" s="90"/>
      <c r="G4" s="90"/>
      <c r="H4" s="90"/>
      <c r="I4" s="90"/>
      <c r="J4" s="90"/>
      <c r="K4" s="90"/>
      <c r="L4" s="90"/>
      <c r="M4" s="88"/>
      <c r="N4" s="88"/>
    </row>
    <row r="5" spans="1:14" ht="21" customHeight="1"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4" ht="15.75" thickBot="1"/>
    <row r="7" spans="1:14" ht="18.75">
      <c r="C7" s="53">
        <v>2</v>
      </c>
      <c r="D7" s="54">
        <v>5</v>
      </c>
      <c r="E7" s="54">
        <v>3</v>
      </c>
      <c r="F7" s="54">
        <v>5</v>
      </c>
      <c r="G7" s="54">
        <v>0</v>
      </c>
      <c r="H7" s="54">
        <v>1</v>
      </c>
      <c r="I7" s="54">
        <v>5</v>
      </c>
      <c r="J7" s="54">
        <v>3</v>
      </c>
      <c r="K7" s="54">
        <v>4</v>
      </c>
      <c r="L7" s="55">
        <v>2</v>
      </c>
    </row>
    <row r="8" spans="1:14" ht="18.75">
      <c r="C8" s="56">
        <v>4</v>
      </c>
      <c r="D8" s="41">
        <v>1</v>
      </c>
      <c r="E8" s="41">
        <v>2</v>
      </c>
      <c r="F8" s="41">
        <v>4</v>
      </c>
      <c r="G8" s="41">
        <v>5</v>
      </c>
      <c r="H8" s="41">
        <v>1</v>
      </c>
      <c r="I8" s="41">
        <v>5</v>
      </c>
      <c r="J8" s="41">
        <v>2</v>
      </c>
      <c r="K8" s="41">
        <v>1</v>
      </c>
      <c r="L8" s="57">
        <v>1</v>
      </c>
    </row>
    <row r="9" spans="1:14" ht="18.75">
      <c r="C9" s="56">
        <v>5</v>
      </c>
      <c r="D9" s="41">
        <v>3</v>
      </c>
      <c r="E9" s="41">
        <v>3</v>
      </c>
      <c r="F9" s="41">
        <v>2</v>
      </c>
      <c r="G9" s="41">
        <v>2</v>
      </c>
      <c r="H9" s="41">
        <v>2</v>
      </c>
      <c r="I9" s="41">
        <v>3</v>
      </c>
      <c r="J9" s="41">
        <v>5</v>
      </c>
      <c r="K9" s="41">
        <v>2</v>
      </c>
      <c r="L9" s="57">
        <v>4</v>
      </c>
    </row>
    <row r="10" spans="1:14" ht="18.75">
      <c r="C10" s="56">
        <v>1</v>
      </c>
      <c r="D10" s="41">
        <v>5</v>
      </c>
      <c r="E10" s="41">
        <v>4</v>
      </c>
      <c r="F10" s="41">
        <v>2</v>
      </c>
      <c r="G10" s="41">
        <v>4</v>
      </c>
      <c r="H10" s="41">
        <v>0</v>
      </c>
      <c r="I10" s="41">
        <v>4</v>
      </c>
      <c r="J10" s="41">
        <v>5</v>
      </c>
      <c r="K10" s="41">
        <v>5</v>
      </c>
      <c r="L10" s="57">
        <v>2</v>
      </c>
    </row>
    <row r="11" spans="1:14" ht="18.75">
      <c r="C11" s="56">
        <v>2</v>
      </c>
      <c r="D11" s="41">
        <v>2</v>
      </c>
      <c r="E11" s="41">
        <v>2</v>
      </c>
      <c r="F11" s="41">
        <v>0</v>
      </c>
      <c r="G11" s="41">
        <v>5</v>
      </c>
      <c r="H11" s="41">
        <v>0</v>
      </c>
      <c r="I11" s="41">
        <v>4</v>
      </c>
      <c r="J11" s="41">
        <v>2</v>
      </c>
      <c r="K11" s="41">
        <v>1</v>
      </c>
      <c r="L11" s="57">
        <v>2</v>
      </c>
    </row>
    <row r="12" spans="1:14" ht="18.75">
      <c r="C12" s="56">
        <v>3</v>
      </c>
      <c r="D12" s="41">
        <v>5</v>
      </c>
      <c r="E12" s="41">
        <v>5</v>
      </c>
      <c r="F12" s="41">
        <v>2</v>
      </c>
      <c r="G12" s="41">
        <v>1</v>
      </c>
      <c r="H12" s="41">
        <v>2</v>
      </c>
      <c r="I12" s="41">
        <v>0</v>
      </c>
      <c r="J12" s="41">
        <v>4</v>
      </c>
      <c r="K12" s="41">
        <v>4</v>
      </c>
      <c r="L12" s="57">
        <v>0</v>
      </c>
    </row>
    <row r="13" spans="1:14" ht="18.75">
      <c r="C13" s="56">
        <v>2</v>
      </c>
      <c r="D13" s="41">
        <v>0</v>
      </c>
      <c r="E13" s="41">
        <v>0</v>
      </c>
      <c r="F13" s="41">
        <v>3</v>
      </c>
      <c r="G13" s="41">
        <v>1</v>
      </c>
      <c r="H13" s="41">
        <v>3</v>
      </c>
      <c r="I13" s="41">
        <v>3</v>
      </c>
      <c r="J13" s="41">
        <v>2</v>
      </c>
      <c r="K13" s="41">
        <v>4</v>
      </c>
      <c r="L13" s="57">
        <v>3</v>
      </c>
    </row>
    <row r="14" spans="1:14" ht="18.75">
      <c r="C14" s="56">
        <v>0</v>
      </c>
      <c r="D14" s="41">
        <v>2</v>
      </c>
      <c r="E14" s="41">
        <v>0</v>
      </c>
      <c r="F14" s="41">
        <v>3</v>
      </c>
      <c r="G14" s="41">
        <v>0</v>
      </c>
      <c r="H14" s="41">
        <v>5</v>
      </c>
      <c r="I14" s="41">
        <v>3</v>
      </c>
      <c r="J14" s="41">
        <v>2</v>
      </c>
      <c r="K14" s="41">
        <v>2</v>
      </c>
      <c r="L14" s="57">
        <v>2</v>
      </c>
    </row>
    <row r="15" spans="1:14" ht="19.5" thickBot="1">
      <c r="C15" s="58">
        <v>3</v>
      </c>
      <c r="D15" s="59">
        <v>0</v>
      </c>
      <c r="E15" s="59">
        <v>2</v>
      </c>
      <c r="F15" s="59">
        <v>1</v>
      </c>
      <c r="G15" s="59">
        <v>4</v>
      </c>
      <c r="H15" s="59">
        <v>4</v>
      </c>
      <c r="I15" s="59">
        <v>2</v>
      </c>
      <c r="J15" s="59">
        <v>0</v>
      </c>
      <c r="K15" s="59">
        <v>4</v>
      </c>
      <c r="L15" s="60">
        <v>2</v>
      </c>
    </row>
    <row r="16" spans="1:14" ht="18.75">
      <c r="C16" s="44"/>
      <c r="D16" s="44"/>
      <c r="E16" s="44"/>
      <c r="F16" s="44"/>
      <c r="G16" s="44"/>
      <c r="H16" s="44"/>
      <c r="I16" s="44"/>
      <c r="J16" s="44"/>
      <c r="K16" s="44"/>
      <c r="L16" s="44"/>
    </row>
    <row r="17" spans="3:17" ht="19.5" thickBot="1">
      <c r="C17" s="44"/>
      <c r="D17" s="44"/>
      <c r="E17" s="44"/>
      <c r="F17" s="44"/>
      <c r="G17" s="44"/>
      <c r="H17" s="44"/>
      <c r="I17" s="44"/>
      <c r="J17" s="44"/>
      <c r="K17" s="44"/>
      <c r="L17" s="44"/>
    </row>
    <row r="18" spans="3:17" ht="24" thickBot="1">
      <c r="C18" s="44"/>
      <c r="D18" s="44"/>
      <c r="E18" s="44"/>
      <c r="F18" s="44"/>
      <c r="G18" s="44"/>
      <c r="H18" s="44"/>
      <c r="I18" s="44"/>
      <c r="J18" s="44"/>
      <c r="K18" s="44"/>
      <c r="L18" s="69" t="s">
        <v>56</v>
      </c>
      <c r="M18" s="69" t="s">
        <v>57</v>
      </c>
      <c r="N18" s="69" t="s">
        <v>58</v>
      </c>
      <c r="O18" s="69" t="s">
        <v>74</v>
      </c>
      <c r="P18" s="69" t="s">
        <v>75</v>
      </c>
      <c r="Q18" s="102" t="s">
        <v>93</v>
      </c>
    </row>
    <row r="19" spans="3:17" ht="19.5" thickBot="1">
      <c r="C19" s="43" t="s">
        <v>68</v>
      </c>
      <c r="D19" s="43"/>
      <c r="E19" s="43"/>
      <c r="F19" s="43"/>
      <c r="G19" s="43"/>
      <c r="H19" s="43"/>
      <c r="I19" s="43"/>
      <c r="J19" s="43"/>
      <c r="L19" s="61">
        <v>0</v>
      </c>
      <c r="M19" s="64">
        <f>COUNTIF(Oyaneder,0)</f>
        <v>13</v>
      </c>
      <c r="N19" s="67">
        <f>M19</f>
        <v>13</v>
      </c>
      <c r="O19" s="99">
        <f>M19/N24</f>
        <v>0.14444444444444443</v>
      </c>
      <c r="P19" s="100">
        <f>N19/$N$24</f>
        <v>0.14444444444444443</v>
      </c>
      <c r="Q19">
        <f>L19*M19</f>
        <v>0</v>
      </c>
    </row>
    <row r="20" spans="3:17" ht="19.5" thickBot="1">
      <c r="L20" s="62">
        <v>1</v>
      </c>
      <c r="M20" s="64">
        <f>COUNTIF(Oyaneder,1)</f>
        <v>10</v>
      </c>
      <c r="N20" s="68">
        <f>N19+M20</f>
        <v>23</v>
      </c>
      <c r="O20" s="96">
        <f>N19/$N$24</f>
        <v>0.14444444444444443</v>
      </c>
      <c r="P20" s="100">
        <f t="shared" ref="P20:P24" si="0">N20/$N$24</f>
        <v>0.25555555555555554</v>
      </c>
      <c r="Q20">
        <f t="shared" ref="Q20:Q24" si="1">L20*M20</f>
        <v>10</v>
      </c>
    </row>
    <row r="21" spans="3:17" ht="19.5" thickBot="1">
      <c r="C21" s="43" t="s">
        <v>69</v>
      </c>
      <c r="D21" s="43"/>
      <c r="E21" s="43"/>
      <c r="F21" s="43"/>
      <c r="G21" s="43"/>
      <c r="H21" s="43"/>
      <c r="L21" s="62">
        <v>2</v>
      </c>
      <c r="M21" s="64">
        <f>COUNTIF(Oyaneder,2)</f>
        <v>26</v>
      </c>
      <c r="N21" s="68">
        <f t="shared" ref="N21:N25" si="2">N20+M21</f>
        <v>49</v>
      </c>
      <c r="O21" s="96">
        <f t="shared" ref="O21:O24" si="3">N20/$N$24</f>
        <v>0.25555555555555554</v>
      </c>
      <c r="P21" s="100">
        <f t="shared" si="0"/>
        <v>0.5444444444444444</v>
      </c>
      <c r="Q21">
        <f t="shared" si="1"/>
        <v>52</v>
      </c>
    </row>
    <row r="22" spans="3:17" ht="19.5" thickBot="1">
      <c r="C22" s="89"/>
      <c r="D22" s="89"/>
      <c r="E22" s="89"/>
      <c r="F22" s="89"/>
      <c r="G22" s="89"/>
      <c r="H22" s="89"/>
      <c r="I22" s="89"/>
      <c r="J22" s="89"/>
      <c r="L22" s="62">
        <v>3</v>
      </c>
      <c r="M22" s="64">
        <f>COUNTIF(Oyaneder,3)</f>
        <v>13</v>
      </c>
      <c r="N22" s="68">
        <f t="shared" si="2"/>
        <v>62</v>
      </c>
      <c r="O22" s="96">
        <f t="shared" si="3"/>
        <v>0.5444444444444444</v>
      </c>
      <c r="P22" s="100">
        <f t="shared" si="0"/>
        <v>0.68888888888888888</v>
      </c>
      <c r="Q22">
        <f t="shared" si="1"/>
        <v>39</v>
      </c>
    </row>
    <row r="23" spans="3:17" ht="19.5" thickBot="1">
      <c r="C23" s="43" t="s">
        <v>70</v>
      </c>
      <c r="D23" s="43"/>
      <c r="E23" s="43"/>
      <c r="F23" s="43"/>
      <c r="G23" s="43"/>
      <c r="H23" s="43"/>
      <c r="I23" s="43"/>
      <c r="J23" s="43"/>
      <c r="L23" s="62">
        <v>4</v>
      </c>
      <c r="M23" s="64">
        <f>COUNTIF(Oyaneder,4)</f>
        <v>14</v>
      </c>
      <c r="N23" s="68">
        <f t="shared" si="2"/>
        <v>76</v>
      </c>
      <c r="O23" s="96">
        <f t="shared" si="3"/>
        <v>0.68888888888888888</v>
      </c>
      <c r="P23" s="100">
        <f t="shared" si="0"/>
        <v>0.84444444444444444</v>
      </c>
      <c r="Q23">
        <f t="shared" si="1"/>
        <v>56</v>
      </c>
    </row>
    <row r="24" spans="3:17" ht="19.5" thickBot="1">
      <c r="L24" s="62">
        <v>5</v>
      </c>
      <c r="M24" s="64">
        <f>COUNTIF(Oyaneder,5)</f>
        <v>14</v>
      </c>
      <c r="N24" s="68">
        <f t="shared" si="2"/>
        <v>90</v>
      </c>
      <c r="O24" s="96">
        <f t="shared" si="3"/>
        <v>0.84444444444444444</v>
      </c>
      <c r="P24" s="100">
        <f t="shared" si="0"/>
        <v>1</v>
      </c>
      <c r="Q24">
        <f t="shared" si="1"/>
        <v>70</v>
      </c>
    </row>
    <row r="25" spans="3:17" ht="18.75">
      <c r="C25" s="43" t="s">
        <v>71</v>
      </c>
      <c r="D25" s="43"/>
      <c r="E25" s="43"/>
      <c r="F25" s="43"/>
      <c r="G25" s="43"/>
      <c r="H25" s="43"/>
      <c r="I25" s="43"/>
      <c r="J25" s="43"/>
      <c r="L25" s="75" t="s">
        <v>76</v>
      </c>
      <c r="M25" s="64">
        <f>SUM(M19:M24)</f>
        <v>90</v>
      </c>
      <c r="N25" s="68"/>
      <c r="Q25">
        <f>SUM(Q19:Q24)</f>
        <v>227</v>
      </c>
    </row>
    <row r="27" spans="3:17" ht="15.75">
      <c r="C27" s="43" t="s">
        <v>72</v>
      </c>
    </row>
    <row r="28" spans="3:17" ht="15.75" thickBot="1"/>
    <row r="29" spans="3:17" ht="19.5" thickBot="1">
      <c r="L29" s="77" t="s">
        <v>77</v>
      </c>
      <c r="M29" s="76">
        <v>26</v>
      </c>
      <c r="N29" t="s">
        <v>88</v>
      </c>
    </row>
    <row r="30" spans="3:17" ht="15.75" thickBot="1"/>
    <row r="31" spans="3:17" ht="19.5" thickBot="1">
      <c r="L31" s="77" t="s">
        <v>78</v>
      </c>
      <c r="M31" s="76">
        <v>2</v>
      </c>
      <c r="N31" t="s">
        <v>94</v>
      </c>
    </row>
    <row r="32" spans="3:17" ht="15.75" thickBot="1"/>
    <row r="33" spans="12:14" ht="19.5" thickBot="1">
      <c r="L33" s="77" t="s">
        <v>79</v>
      </c>
      <c r="M33" s="76">
        <v>3</v>
      </c>
      <c r="N33" t="s">
        <v>89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zoomScale="75" zoomScaleNormal="75" workbookViewId="0">
      <selection activeCell="F19" sqref="F19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5" t="s">
        <v>55</v>
      </c>
      <c r="B2" s="4" t="s">
        <v>22</v>
      </c>
    </row>
    <row r="4" spans="1:14" ht="15.75">
      <c r="B4" s="88" t="s">
        <v>61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</row>
    <row r="5" spans="1:14" ht="15.75" thickBot="1"/>
    <row r="6" spans="1:14" ht="24" thickBot="1">
      <c r="B6" s="69" t="s">
        <v>56</v>
      </c>
      <c r="C6" s="69" t="s">
        <v>57</v>
      </c>
      <c r="D6" s="69" t="s">
        <v>58</v>
      </c>
      <c r="E6" s="69" t="s">
        <v>59</v>
      </c>
      <c r="F6" s="69" t="s">
        <v>60</v>
      </c>
      <c r="G6" s="70" t="s">
        <v>93</v>
      </c>
    </row>
    <row r="7" spans="1:14" ht="19.5" thickBot="1">
      <c r="B7" s="61">
        <v>0</v>
      </c>
      <c r="C7" s="64">
        <v>25</v>
      </c>
      <c r="D7" s="67">
        <f>C7</f>
        <v>25</v>
      </c>
      <c r="E7" s="100">
        <f>C7/$D$13</f>
        <v>0.25</v>
      </c>
      <c r="F7" s="99">
        <f>D7/$D$13</f>
        <v>0.25</v>
      </c>
      <c r="G7" s="71">
        <f>B7*C7</f>
        <v>0</v>
      </c>
    </row>
    <row r="8" spans="1:14" ht="19.5" thickBot="1">
      <c r="B8" s="62">
        <v>1</v>
      </c>
      <c r="C8" s="65">
        <v>20</v>
      </c>
      <c r="D8" s="68">
        <f>D7+C8</f>
        <v>45</v>
      </c>
      <c r="E8" s="100">
        <f t="shared" ref="E8:E13" si="0">C8/$D$13</f>
        <v>0.2</v>
      </c>
      <c r="F8" s="99">
        <f t="shared" ref="F8:F13" si="1">D8/$D$13</f>
        <v>0.45</v>
      </c>
      <c r="G8" s="71">
        <f t="shared" ref="G8:G13" si="2">B8*C8</f>
        <v>20</v>
      </c>
    </row>
    <row r="9" spans="1:14" ht="19.5" thickBot="1">
      <c r="B9" s="62">
        <v>2</v>
      </c>
      <c r="C9" s="93">
        <v>35</v>
      </c>
      <c r="D9" s="68">
        <f t="shared" ref="D9:D13" si="3">D8+C9</f>
        <v>80</v>
      </c>
      <c r="E9" s="100">
        <f t="shared" si="0"/>
        <v>0.35</v>
      </c>
      <c r="F9" s="99">
        <f t="shared" si="1"/>
        <v>0.8</v>
      </c>
      <c r="G9" s="71">
        <f t="shared" si="2"/>
        <v>70</v>
      </c>
    </row>
    <row r="10" spans="1:14" ht="19.5" thickBot="1">
      <c r="B10" s="62">
        <v>3</v>
      </c>
      <c r="C10" s="65">
        <v>10</v>
      </c>
      <c r="D10" s="95">
        <f t="shared" si="3"/>
        <v>90</v>
      </c>
      <c r="E10" s="100">
        <f t="shared" si="0"/>
        <v>0.1</v>
      </c>
      <c r="F10" s="99">
        <f t="shared" si="1"/>
        <v>0.9</v>
      </c>
      <c r="G10" s="71">
        <f t="shared" si="2"/>
        <v>30</v>
      </c>
    </row>
    <row r="11" spans="1:14" ht="19.5" thickBot="1">
      <c r="B11" s="62">
        <v>4</v>
      </c>
      <c r="C11" s="65">
        <v>5</v>
      </c>
      <c r="D11" s="68">
        <f t="shared" si="3"/>
        <v>95</v>
      </c>
      <c r="E11" s="101">
        <f t="shared" si="0"/>
        <v>0.05</v>
      </c>
      <c r="F11" s="99">
        <f t="shared" si="1"/>
        <v>0.95</v>
      </c>
      <c r="G11" s="71">
        <f t="shared" si="2"/>
        <v>20</v>
      </c>
    </row>
    <row r="12" spans="1:14" ht="19.5" thickBot="1">
      <c r="B12" s="62">
        <v>5</v>
      </c>
      <c r="C12" s="65">
        <v>3</v>
      </c>
      <c r="D12" s="68">
        <f t="shared" si="3"/>
        <v>98</v>
      </c>
      <c r="E12" s="100">
        <f t="shared" si="0"/>
        <v>0.03</v>
      </c>
      <c r="F12" s="99">
        <f t="shared" si="1"/>
        <v>0.98</v>
      </c>
      <c r="G12" s="71">
        <f t="shared" si="2"/>
        <v>15</v>
      </c>
    </row>
    <row r="13" spans="1:14" ht="19.5" thickBot="1">
      <c r="B13" s="63">
        <v>6</v>
      </c>
      <c r="C13" s="66">
        <v>2</v>
      </c>
      <c r="D13" s="68">
        <f t="shared" si="3"/>
        <v>100</v>
      </c>
      <c r="E13" s="100">
        <f t="shared" si="0"/>
        <v>0.02</v>
      </c>
      <c r="F13" s="99">
        <f t="shared" si="1"/>
        <v>1</v>
      </c>
      <c r="G13" s="71">
        <f t="shared" si="2"/>
        <v>12</v>
      </c>
    </row>
    <row r="14" spans="1:14">
      <c r="B14" s="42"/>
      <c r="G14" s="71">
        <f>SUM(G7:G13)</f>
        <v>167</v>
      </c>
    </row>
    <row r="15" spans="1:14" ht="18">
      <c r="B15" s="87" t="s">
        <v>80</v>
      </c>
      <c r="C15" s="87"/>
      <c r="D15" s="87"/>
      <c r="E15" s="87"/>
      <c r="F15" s="87"/>
      <c r="G15" s="87"/>
      <c r="H15" s="87"/>
      <c r="I15" s="87"/>
      <c r="J15" s="91"/>
      <c r="K15" s="91"/>
    </row>
    <row r="16" spans="1:14" ht="27.75" customHeight="1">
      <c r="B16" s="92" t="s">
        <v>81</v>
      </c>
      <c r="C16" s="92"/>
      <c r="D16" s="92"/>
      <c r="E16" s="92"/>
      <c r="F16" s="43" t="s">
        <v>90</v>
      </c>
      <c r="G16" s="43"/>
      <c r="H16" s="43"/>
      <c r="I16" s="43"/>
      <c r="J16" s="43"/>
      <c r="K16" s="43"/>
    </row>
    <row r="17" spans="2:10" ht="23.25" customHeight="1">
      <c r="B17" s="94" t="s">
        <v>82</v>
      </c>
      <c r="C17" s="94"/>
      <c r="D17" s="94"/>
      <c r="E17" s="94"/>
      <c r="F17" s="72"/>
      <c r="G17" s="72" t="s">
        <v>91</v>
      </c>
      <c r="H17" s="42"/>
      <c r="I17" s="42"/>
      <c r="J17" s="42"/>
    </row>
    <row r="18" spans="2:10" ht="28.5" customHeight="1">
      <c r="B18" s="97" t="s">
        <v>83</v>
      </c>
      <c r="C18" s="97"/>
      <c r="D18" s="97"/>
      <c r="E18" s="97"/>
      <c r="F18" t="s">
        <v>92</v>
      </c>
    </row>
    <row r="19" spans="2:10" ht="28.5" customHeight="1">
      <c r="B19" s="98" t="s">
        <v>84</v>
      </c>
      <c r="C19" s="98"/>
      <c r="D19" s="98"/>
      <c r="E19" s="98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OYA</vt:lpstr>
      <vt:lpstr>Oyaneder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2023-05-29T13:25:19Z</dcterms:modified>
</cp:coreProperties>
</file>