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14370" windowHeight="7425" activeTab="2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9" i="3" l="1"/>
  <c r="I10" i="2"/>
  <c r="I11" i="2"/>
  <c r="I12" i="2"/>
  <c r="I13" i="2"/>
  <c r="I14" i="2"/>
  <c r="I15" i="2"/>
  <c r="I16" i="2"/>
  <c r="I17" i="2"/>
  <c r="I9" i="2"/>
  <c r="I19" i="3"/>
  <c r="I14" i="3"/>
  <c r="I15" i="3"/>
  <c r="I16" i="3"/>
  <c r="I17" i="3"/>
  <c r="I18" i="3"/>
  <c r="I13" i="3"/>
  <c r="E9" i="1"/>
  <c r="E10" i="1"/>
  <c r="E11" i="1"/>
  <c r="F11" i="1" s="1"/>
  <c r="E12" i="1"/>
  <c r="F12" i="1" s="1"/>
  <c r="E13" i="1"/>
  <c r="E14" i="1"/>
  <c r="F14" i="1" s="1"/>
  <c r="E15" i="1"/>
  <c r="F15" i="1" s="1"/>
  <c r="E16" i="1"/>
  <c r="F16" i="1" s="1"/>
  <c r="E17" i="1"/>
  <c r="F13" i="1"/>
  <c r="F9" i="1"/>
  <c r="F17" i="1"/>
  <c r="G15" i="3"/>
  <c r="G16" i="3"/>
  <c r="G17" i="3" s="1"/>
  <c r="G18" i="3" s="1"/>
  <c r="G14" i="3"/>
  <c r="F13" i="3"/>
  <c r="F14" i="3"/>
  <c r="F15" i="3"/>
  <c r="F16" i="3"/>
  <c r="F17" i="3"/>
  <c r="F18" i="3"/>
  <c r="E15" i="3"/>
  <c r="E16" i="3" s="1"/>
  <c r="E17" i="3" s="1"/>
  <c r="E18" i="3" s="1"/>
  <c r="E14" i="3"/>
  <c r="D19" i="3"/>
  <c r="D14" i="3"/>
  <c r="D15" i="3"/>
  <c r="D16" i="3"/>
  <c r="D17" i="3"/>
  <c r="D18" i="3"/>
  <c r="D13" i="3"/>
  <c r="F10" i="1"/>
  <c r="F8" i="1"/>
  <c r="C10" i="2"/>
  <c r="C11" i="2"/>
  <c r="C12" i="2"/>
  <c r="C13" i="2"/>
  <c r="C14" i="2"/>
  <c r="C15" i="2"/>
  <c r="C16" i="2"/>
  <c r="C17" i="2"/>
  <c r="C9" i="2"/>
  <c r="E8" i="1"/>
</calcChain>
</file>

<file path=xl/sharedStrings.xml><?xml version="1.0" encoding="utf-8"?>
<sst xmlns="http://schemas.openxmlformats.org/spreadsheetml/2006/main" count="73" uniqueCount="66">
  <si>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</si>
  <si>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</si>
  <si>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</si>
  <si>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</si>
  <si>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</si>
  <si>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</si>
  <si>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</si>
  <si>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</si>
  <si>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</si>
  <si>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</si>
  <si>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</si>
  <si>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</si>
  <si>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</si>
  <si>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</si>
  <si>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</si>
  <si>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</si>
  <si>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</si>
  <si>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</si>
  <si>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</si>
  <si>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</si>
  <si>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</si>
  <si>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</si>
  <si>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</si>
  <si>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</si>
  <si>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</si>
  <si>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</si>
  <si>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</si>
  <si>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</si>
  <si>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</si>
  <si>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</si>
  <si>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</si>
  <si>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</si>
  <si>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</si>
  <si>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</si>
  <si>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</si>
  <si>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</si>
  <si>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</si>
  <si>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</si>
  <si>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</si>
  <si>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</si>
  <si>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</si>
  <si>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</si>
  <si>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</si>
  <si>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</si>
  <si>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</si>
  <si>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</si>
  <si>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</si>
  <si>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</si>
  <si>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</si>
  <si>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</si>
  <si>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</si>
  <si>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</si>
  <si>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</si>
  <si>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</si>
  <si>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</si>
  <si>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</si>
  <si>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1) Utilizando celdas fijas, calcular la nota final. (Aproximar a 1 decimal)</t>
  </si>
  <si>
    <t>PROMEDIO:</t>
  </si>
  <si>
    <t>xi*fi</t>
  </si>
  <si>
    <t>la mitad de los cadetes tiene a lo mas 1 hermano</t>
  </si>
  <si>
    <t>la mayoria de los cadetes tiene 1 hermano</t>
  </si>
  <si>
    <t xml:space="preserve">11 cadetes tienen 1 solo hermano </t>
  </si>
  <si>
    <t>23 cadetes tienen alo mas 1 hermano</t>
  </si>
  <si>
    <t>el 23% de los cadetes no tiene hermanos</t>
  </si>
  <si>
    <t>el 87% de los cadetes tiene a lo mas 3 hermanos</t>
  </si>
  <si>
    <t>en promedio el numero de hermanos por cadte es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</si>
</sst>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166" fontId="0" fillId="0" borderId="1" xfId="0" applyNumberForma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9" fontId="4" fillId="0" borderId="12" xfId="0" applyNumberFormat="1" applyFont="1" applyBorder="1" applyAlignment="1">
      <alignment horizontal="center" vertical="center"/>
    </xf>
    <xf numFmtId="9" fontId="4" fillId="0" borderId="13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9" fontId="4" fillId="0" borderId="1" xfId="2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165" fontId="0" fillId="0" borderId="1" xfId="0" applyNumberFormat="1" applyBorder="1" applyAlignment="1">
      <alignment horizontal="center" vertical="center"/>
    </xf>
    <xf numFmtId="166" fontId="0" fillId="0" borderId="0" xfId="0" applyNumberFormat="1"/>
    <xf numFmtId="166" fontId="2" fillId="2" borderId="1" xfId="0" applyNumberFormat="1" applyFont="1" applyFill="1" applyBorder="1" applyAlignment="1">
      <alignment horizontal="center"/>
    </xf>
    <xf numFmtId="166" fontId="2" fillId="3" borderId="1" xfId="0" applyNumberFormat="1" applyFont="1" applyFill="1" applyBorder="1" applyAlignment="1">
      <alignment horizontal="center"/>
    </xf>
    <xf numFmtId="166" fontId="2" fillId="0" borderId="0" xfId="0" applyNumberFormat="1" applyFont="1"/>
    <xf numFmtId="0" fontId="0" fillId="0" borderId="1" xfId="0" applyFill="1" applyBorder="1" applyAlignment="1">
      <alignment horizontal="center" vertical="center"/>
    </xf>
  </cellXfs>
  <cellStyles count="3">
    <cellStyle name="Moneda [0]" xfId="1" builtinId="7"/>
    <cellStyle name="Normal" xfId="0" builtinId="0"/>
    <cellStyle name="Porcentaje" xfId="2" builtinId="5"/>
  </cellStyles>
  <dxfs count="13">
    <dxf>
      <font>
        <color rgb="FF00B050"/>
      </font>
    </dxf>
    <dxf>
      <font>
        <color rgb="FF00B050"/>
      </font>
      <numFmt numFmtId="30" formatCode="@"/>
    </dxf>
    <dxf>
      <font>
        <color theme="4"/>
      </font>
    </dxf>
    <dxf>
      <font>
        <color rgb="FF00B050"/>
      </font>
    </dxf>
    <dxf>
      <font>
        <color rgb="FF00B050"/>
      </font>
      <numFmt numFmtId="30" formatCode="@"/>
    </dxf>
    <dxf>
      <font>
        <color theme="4"/>
      </font>
    </dxf>
    <dxf>
      <font>
        <color rgb="FF00B050"/>
      </font>
    </dxf>
    <dxf>
      <font>
        <color rgb="FF00B050"/>
      </font>
      <numFmt numFmtId="30" formatCode="@"/>
    </dxf>
    <dxf>
      <font>
        <color theme="4"/>
      </font>
    </dxf>
    <dxf>
      <font>
        <color theme="4"/>
      </font>
    </dxf>
    <dxf>
      <font>
        <color rgb="FF00B050"/>
      </font>
      <numFmt numFmtId="30" formatCode="@"/>
    </dxf>
    <dxf>
      <font>
        <color rgb="FF00B050"/>
      </font>
    </dxf>
    <dxf>
      <font>
        <color theme="4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="150" zoomScaleNormal="150" workbookViewId="0">
      <selection activeCell="E16" sqref="E16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style="46" customWidth="1"/>
    <col min="5" max="5" width="20" customWidth="1"/>
    <col min="6" max="6" width="24.875" customWidth="1"/>
  </cols>
  <sheetData>
    <row r="1" spans="1:8" ht="26.1" customHeight="1" thickBot="1" x14ac:dyDescent="0.3">
      <c r="A1" s="20" t="s">
        <v>34</v>
      </c>
      <c r="B1" s="21"/>
    </row>
    <row r="3" spans="1:8" ht="18.75" x14ac:dyDescent="0.3">
      <c r="A3" s="19" t="s">
        <v>1</v>
      </c>
      <c r="B3" s="19"/>
      <c r="C3" s="19"/>
      <c r="D3" s="19"/>
      <c r="E3" s="19"/>
      <c r="F3" s="19"/>
      <c r="G3" s="19"/>
      <c r="H3" s="19"/>
    </row>
    <row r="6" spans="1:8" x14ac:dyDescent="0.25">
      <c r="C6" s="3">
        <v>0.4</v>
      </c>
      <c r="D6" s="47">
        <v>0.6</v>
      </c>
      <c r="E6" s="1"/>
    </row>
    <row r="7" spans="1:8" x14ac:dyDescent="0.25">
      <c r="C7" s="4" t="s">
        <v>53</v>
      </c>
      <c r="D7" s="48" t="s">
        <v>54</v>
      </c>
      <c r="E7" s="4" t="s">
        <v>0</v>
      </c>
      <c r="F7" s="4" t="s">
        <v>12</v>
      </c>
    </row>
    <row r="8" spans="1:8" x14ac:dyDescent="0.25">
      <c r="B8" s="5" t="s">
        <v>2</v>
      </c>
      <c r="C8" s="31">
        <v>6.7</v>
      </c>
      <c r="D8" s="31">
        <v>5.9</v>
      </c>
      <c r="E8" s="31">
        <f>C8*$C$6+D8*$D$6</f>
        <v>6.2200000000000006</v>
      </c>
      <c r="F8" s="2" t="str">
        <f>IF(E8&gt;=8,"APROBADO","DA EXAMEN")</f>
        <v>DA EXAMEN</v>
      </c>
    </row>
    <row r="9" spans="1:8" x14ac:dyDescent="0.25">
      <c r="B9" s="5" t="s">
        <v>3</v>
      </c>
      <c r="C9" s="31">
        <v>5.8</v>
      </c>
      <c r="D9" s="31">
        <v>8.5</v>
      </c>
      <c r="E9" s="31">
        <f t="shared" ref="E9:E17" si="0">C9*$C$6+D9*$D$6</f>
        <v>7.42</v>
      </c>
      <c r="F9" s="2" t="str">
        <f t="shared" ref="F9:F17" si="1">IF(E9&gt;=8,"APROBADO","DA EXAMEN")</f>
        <v>DA EXAMEN</v>
      </c>
    </row>
    <row r="10" spans="1:8" x14ac:dyDescent="0.25">
      <c r="B10" s="5" t="s">
        <v>4</v>
      </c>
      <c r="C10" s="31">
        <v>9.1</v>
      </c>
      <c r="D10" s="31">
        <v>8.8000000000000007</v>
      </c>
      <c r="E10" s="31">
        <f t="shared" si="0"/>
        <v>8.92</v>
      </c>
      <c r="F10" s="2" t="str">
        <f t="shared" si="1"/>
        <v>APROBADO</v>
      </c>
    </row>
    <row r="11" spans="1:8" x14ac:dyDescent="0.25">
      <c r="B11" s="5" t="s">
        <v>5</v>
      </c>
      <c r="C11" s="31">
        <v>4.8</v>
      </c>
      <c r="D11" s="31">
        <v>7.9</v>
      </c>
      <c r="E11" s="31">
        <f t="shared" si="0"/>
        <v>6.66</v>
      </c>
      <c r="F11" s="2" t="str">
        <f t="shared" si="1"/>
        <v>DA EXAMEN</v>
      </c>
    </row>
    <row r="12" spans="1:8" x14ac:dyDescent="0.25">
      <c r="B12" s="5" t="s">
        <v>6</v>
      </c>
      <c r="C12" s="31">
        <v>7.7</v>
      </c>
      <c r="D12" s="31">
        <v>6.3</v>
      </c>
      <c r="E12" s="31">
        <f t="shared" si="0"/>
        <v>6.8599999999999994</v>
      </c>
      <c r="F12" s="2" t="str">
        <f t="shared" si="1"/>
        <v>DA EXAMEN</v>
      </c>
    </row>
    <row r="13" spans="1:8" x14ac:dyDescent="0.25">
      <c r="B13" s="5" t="s">
        <v>7</v>
      </c>
      <c r="C13" s="31">
        <v>8.1</v>
      </c>
      <c r="D13" s="31">
        <v>5.8</v>
      </c>
      <c r="E13" s="31">
        <f t="shared" si="0"/>
        <v>6.7200000000000006</v>
      </c>
      <c r="F13" s="2" t="str">
        <f t="shared" si="1"/>
        <v>DA EXAMEN</v>
      </c>
    </row>
    <row r="14" spans="1:8" x14ac:dyDescent="0.25">
      <c r="B14" s="5" t="s">
        <v>8</v>
      </c>
      <c r="C14" s="31">
        <v>6.4</v>
      </c>
      <c r="D14" s="31">
        <v>6.1</v>
      </c>
      <c r="E14" s="31">
        <f t="shared" si="0"/>
        <v>6.2200000000000006</v>
      </c>
      <c r="F14" s="2" t="str">
        <f t="shared" si="1"/>
        <v>DA EXAMEN</v>
      </c>
    </row>
    <row r="15" spans="1:8" x14ac:dyDescent="0.25">
      <c r="B15" s="5" t="s">
        <v>9</v>
      </c>
      <c r="C15" s="31">
        <v>7.2</v>
      </c>
      <c r="D15" s="31">
        <v>9</v>
      </c>
      <c r="E15" s="31">
        <f t="shared" si="0"/>
        <v>8.2799999999999994</v>
      </c>
      <c r="F15" s="2" t="str">
        <f t="shared" si="1"/>
        <v>APROBADO</v>
      </c>
    </row>
    <row r="16" spans="1:8" x14ac:dyDescent="0.25">
      <c r="B16" s="5" t="s">
        <v>10</v>
      </c>
      <c r="C16" s="31">
        <v>3.6</v>
      </c>
      <c r="D16" s="31">
        <v>6.8</v>
      </c>
      <c r="E16" s="45">
        <f t="shared" si="0"/>
        <v>5.5200000000000005</v>
      </c>
      <c r="F16" s="2" t="str">
        <f t="shared" si="1"/>
        <v>DA EXAMEN</v>
      </c>
    </row>
    <row r="17" spans="2:8" x14ac:dyDescent="0.25">
      <c r="B17" s="5" t="s">
        <v>11</v>
      </c>
      <c r="C17" s="31">
        <v>4.5</v>
      </c>
      <c r="D17" s="31">
        <v>8</v>
      </c>
      <c r="E17" s="31">
        <f t="shared" si="0"/>
        <v>6.6</v>
      </c>
      <c r="F17" s="2" t="str">
        <f t="shared" si="1"/>
        <v>DA EXAMEN</v>
      </c>
    </row>
    <row r="19" spans="2:8" x14ac:dyDescent="0.25">
      <c r="B19" s="18" t="s">
        <v>56</v>
      </c>
      <c r="C19" s="18"/>
      <c r="D19" s="18"/>
      <c r="E19" s="18"/>
      <c r="F19" s="18"/>
      <c r="G19" s="18"/>
      <c r="H19" s="18"/>
    </row>
    <row r="20" spans="2:8" x14ac:dyDescent="0.25">
      <c r="B20" s="18"/>
      <c r="C20" s="18"/>
      <c r="D20" s="18"/>
      <c r="E20" s="18"/>
      <c r="F20" s="18"/>
      <c r="G20" s="18"/>
      <c r="H20" s="18"/>
    </row>
    <row r="21" spans="2:8" x14ac:dyDescent="0.25">
      <c r="B21" s="7" t="s">
        <v>55</v>
      </c>
      <c r="C21" s="7"/>
      <c r="D21" s="49"/>
      <c r="E21" s="7"/>
      <c r="F21" s="7"/>
      <c r="G21" s="7"/>
      <c r="H21" s="7"/>
    </row>
    <row r="22" spans="2:8" x14ac:dyDescent="0.25">
      <c r="B22" s="7" t="s">
        <v>45</v>
      </c>
      <c r="C22" s="7"/>
      <c r="D22" s="49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C8:E17">
    <cfRule type="cellIs" dxfId="9" priority="3" operator="greaterThan">
      <formula>6.1</formula>
    </cfRule>
    <cfRule type="cellIs" dxfId="10" priority="4" operator="lessThan">
      <formula>6</formula>
    </cfRule>
    <cfRule type="cellIs" dxfId="11" priority="1" operator="lessThan">
      <formula>6</formula>
    </cfRule>
  </conditionalFormatting>
  <conditionalFormatting sqref="D14">
    <cfRule type="cellIs" dxfId="12" priority="2" operator="greater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17"/>
  <sheetViews>
    <sheetView zoomScale="130" zoomScaleNormal="130" workbookViewId="0">
      <selection activeCell="J13" sqref="J13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10" ht="36" customHeight="1" thickBot="1" x14ac:dyDescent="0.3">
      <c r="A1" s="20" t="s">
        <v>35</v>
      </c>
      <c r="B1" s="21"/>
    </row>
    <row r="3" spans="1:10" ht="21" x14ac:dyDescent="0.35">
      <c r="B3" s="23" t="s">
        <v>38</v>
      </c>
      <c r="C3" s="23"/>
      <c r="D3" s="23"/>
      <c r="E3" s="23"/>
      <c r="F3" s="23"/>
      <c r="G3" s="23"/>
    </row>
    <row r="5" spans="1:10" x14ac:dyDescent="0.25">
      <c r="A5" s="22" t="s">
        <v>46</v>
      </c>
      <c r="B5" s="22"/>
      <c r="C5" s="22"/>
      <c r="D5" s="22"/>
      <c r="G5" s="22" t="s">
        <v>48</v>
      </c>
      <c r="H5" s="22"/>
      <c r="I5" s="22"/>
    </row>
    <row r="6" spans="1:10" ht="27.95" customHeight="1" x14ac:dyDescent="0.25">
      <c r="A6" s="22"/>
      <c r="B6" s="22"/>
      <c r="C6" s="22"/>
      <c r="D6" s="22"/>
      <c r="G6" s="22"/>
      <c r="H6" s="22"/>
      <c r="I6" s="22"/>
    </row>
    <row r="8" spans="1:10" x14ac:dyDescent="0.25">
      <c r="B8" s="8" t="s">
        <v>13</v>
      </c>
      <c r="C8" s="8" t="s">
        <v>14</v>
      </c>
      <c r="G8" s="8" t="s">
        <v>26</v>
      </c>
      <c r="H8" s="8" t="s">
        <v>47</v>
      </c>
      <c r="I8" s="8" t="s">
        <v>27</v>
      </c>
    </row>
    <row r="9" spans="1:10" x14ac:dyDescent="0.25">
      <c r="B9" s="16">
        <v>2000</v>
      </c>
      <c r="C9" s="2">
        <f>IF(B9&lt;2000,B9-500,B9*3)</f>
        <v>6000</v>
      </c>
      <c r="G9" s="15" t="s">
        <v>16</v>
      </c>
      <c r="H9" s="2" t="s">
        <v>24</v>
      </c>
      <c r="I9" s="24" t="str">
        <f>IF(H9="SI","FRANCO","EN ESTUDIO")</f>
        <v>FRANCO</v>
      </c>
    </row>
    <row r="10" spans="1:10" x14ac:dyDescent="0.25">
      <c r="B10" s="16">
        <v>1000</v>
      </c>
      <c r="C10" s="2">
        <f t="shared" ref="C10:C17" si="0">IF(B10&lt;2000,B10-500,B10*3)</f>
        <v>500</v>
      </c>
      <c r="G10" s="15" t="s">
        <v>15</v>
      </c>
      <c r="H10" s="2" t="s">
        <v>25</v>
      </c>
      <c r="I10" s="24" t="str">
        <f t="shared" ref="I10:I17" si="1">IF(H10="SI","FRANCO","EN ESTUDIO")</f>
        <v>EN ESTUDIO</v>
      </c>
      <c r="J10" s="25"/>
    </row>
    <row r="11" spans="1:10" x14ac:dyDescent="0.25">
      <c r="B11" s="16">
        <v>3500</v>
      </c>
      <c r="C11" s="2">
        <f t="shared" si="0"/>
        <v>10500</v>
      </c>
      <c r="G11" s="15" t="s">
        <v>21</v>
      </c>
      <c r="H11" s="2" t="s">
        <v>25</v>
      </c>
      <c r="I11" s="24" t="str">
        <f t="shared" si="1"/>
        <v>EN ESTUDIO</v>
      </c>
    </row>
    <row r="12" spans="1:10" x14ac:dyDescent="0.25">
      <c r="B12" s="16">
        <v>4000</v>
      </c>
      <c r="C12" s="2">
        <f t="shared" si="0"/>
        <v>12000</v>
      </c>
      <c r="G12" s="15" t="s">
        <v>18</v>
      </c>
      <c r="H12" s="2" t="s">
        <v>24</v>
      </c>
      <c r="I12" s="24" t="str">
        <f t="shared" si="1"/>
        <v>FRANCO</v>
      </c>
    </row>
    <row r="13" spans="1:10" x14ac:dyDescent="0.25">
      <c r="B13" s="16">
        <v>1500</v>
      </c>
      <c r="C13" s="2">
        <f t="shared" si="0"/>
        <v>1000</v>
      </c>
      <c r="G13" s="15" t="s">
        <v>20</v>
      </c>
      <c r="H13" s="2" t="s">
        <v>24</v>
      </c>
      <c r="I13" s="24" t="str">
        <f t="shared" si="1"/>
        <v>FRANCO</v>
      </c>
    </row>
    <row r="14" spans="1:10" x14ac:dyDescent="0.25">
      <c r="B14" s="16">
        <v>5000</v>
      </c>
      <c r="C14" s="2">
        <f t="shared" si="0"/>
        <v>15000</v>
      </c>
      <c r="G14" s="15" t="s">
        <v>22</v>
      </c>
      <c r="H14" s="2" t="s">
        <v>25</v>
      </c>
      <c r="I14" s="24" t="str">
        <f t="shared" si="1"/>
        <v>EN ESTUDIO</v>
      </c>
    </row>
    <row r="15" spans="1:10" x14ac:dyDescent="0.25">
      <c r="B15" s="16">
        <v>6000</v>
      </c>
      <c r="C15" s="2">
        <f t="shared" si="0"/>
        <v>18000</v>
      </c>
      <c r="G15" s="15" t="s">
        <v>23</v>
      </c>
      <c r="H15" s="2" t="s">
        <v>24</v>
      </c>
      <c r="I15" s="24" t="str">
        <f t="shared" si="1"/>
        <v>FRANCO</v>
      </c>
    </row>
    <row r="16" spans="1:10" x14ac:dyDescent="0.25">
      <c r="B16" s="16">
        <v>4300</v>
      </c>
      <c r="C16" s="2">
        <f t="shared" si="0"/>
        <v>12900</v>
      </c>
      <c r="G16" s="15" t="s">
        <v>17</v>
      </c>
      <c r="H16" s="2" t="s">
        <v>25</v>
      </c>
      <c r="I16" s="24" t="str">
        <f t="shared" si="1"/>
        <v>EN ESTUDIO</v>
      </c>
    </row>
    <row r="17" spans="2:9" x14ac:dyDescent="0.25">
      <c r="B17" s="16">
        <v>3700</v>
      </c>
      <c r="C17" s="2">
        <f t="shared" si="0"/>
        <v>11100</v>
      </c>
      <c r="G17" s="15" t="s">
        <v>19</v>
      </c>
      <c r="H17" s="2" t="s">
        <v>25</v>
      </c>
      <c r="I17" s="24" t="str">
        <f t="shared" si="1"/>
        <v>EN 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zoomScale="140" zoomScaleNormal="140" workbookViewId="0">
      <selection activeCell="L19" sqref="L19"/>
    </sheetView>
  </sheetViews>
  <sheetFormatPr baseColWidth="10" defaultRowHeight="15.75" x14ac:dyDescent="0.25"/>
  <cols>
    <col min="2" max="2" width="18.5" customWidth="1"/>
    <col min="4" max="4" width="13.25" bestFit="1" customWidth="1"/>
    <col min="7" max="7" width="10.625" customWidth="1"/>
    <col min="12" max="12" width="12.375" bestFit="1" customWidth="1"/>
  </cols>
  <sheetData>
    <row r="1" spans="1:9" ht="36" customHeight="1" thickBot="1" x14ac:dyDescent="0.3">
      <c r="A1" s="20" t="s">
        <v>36</v>
      </c>
      <c r="B1" s="21"/>
    </row>
    <row r="3" spans="1:9" ht="21" x14ac:dyDescent="0.35">
      <c r="B3" s="9" t="s">
        <v>37</v>
      </c>
    </row>
    <row r="6" spans="1:9" ht="18.75" x14ac:dyDescent="0.3">
      <c r="C6" s="12">
        <v>1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9" ht="18.75" x14ac:dyDescent="0.3">
      <c r="C7" s="12">
        <v>1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9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9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9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9" ht="18.75" x14ac:dyDescent="0.3">
      <c r="C11" s="13"/>
      <c r="D11" s="13"/>
      <c r="E11" s="13"/>
      <c r="F11" s="13"/>
      <c r="G11" s="13"/>
      <c r="H11" s="13"/>
    </row>
    <row r="12" spans="1:9" ht="18.75" x14ac:dyDescent="0.3">
      <c r="C12" s="11" t="s">
        <v>28</v>
      </c>
      <c r="D12" s="11" t="s">
        <v>29</v>
      </c>
      <c r="E12" s="11" t="s">
        <v>30</v>
      </c>
      <c r="F12" s="11" t="s">
        <v>31</v>
      </c>
      <c r="G12" s="11" t="s">
        <v>32</v>
      </c>
      <c r="H12" s="6"/>
      <c r="I12" s="24" t="s">
        <v>58</v>
      </c>
    </row>
    <row r="13" spans="1:9" ht="18.75" x14ac:dyDescent="0.3">
      <c r="C13" s="10">
        <v>0</v>
      </c>
      <c r="D13" s="10">
        <f>COUNTIF(tabla,C13)</f>
        <v>7</v>
      </c>
      <c r="E13" s="10">
        <v>7</v>
      </c>
      <c r="F13" s="43">
        <f>D13/$D$19</f>
        <v>0.23333333333333334</v>
      </c>
      <c r="G13" s="44">
        <v>0.23</v>
      </c>
      <c r="H13" s="6"/>
      <c r="I13" s="24">
        <f>C13*D13</f>
        <v>0</v>
      </c>
    </row>
    <row r="14" spans="1:9" ht="18.75" x14ac:dyDescent="0.3">
      <c r="C14" s="10">
        <v>1</v>
      </c>
      <c r="D14" s="10">
        <f>COUNTIF(tabla,C14)</f>
        <v>11</v>
      </c>
      <c r="E14" s="10">
        <f>SUM(E13+D14)</f>
        <v>18</v>
      </c>
      <c r="F14" s="43">
        <f t="shared" ref="F14:F18" si="0">D14/$D$19</f>
        <v>0.36666666666666664</v>
      </c>
      <c r="G14" s="44">
        <f>G13+F14</f>
        <v>0.59666666666666668</v>
      </c>
      <c r="H14" s="6"/>
      <c r="I14" s="24">
        <f t="shared" ref="I14:I18" si="1">C14*D14</f>
        <v>11</v>
      </c>
    </row>
    <row r="15" spans="1:9" ht="18.75" x14ac:dyDescent="0.3">
      <c r="C15" s="10">
        <v>2</v>
      </c>
      <c r="D15" s="10">
        <f>COUNTIF(tabla,C15)</f>
        <v>5</v>
      </c>
      <c r="E15" s="10">
        <f t="shared" ref="E15:E18" si="2">SUM(E14+D15)</f>
        <v>23</v>
      </c>
      <c r="F15" s="43">
        <f t="shared" si="0"/>
        <v>0.16666666666666666</v>
      </c>
      <c r="G15" s="44">
        <f t="shared" ref="G15:G18" si="3">G14+F15</f>
        <v>0.76333333333333331</v>
      </c>
      <c r="H15" s="6"/>
      <c r="I15" s="24">
        <f t="shared" si="1"/>
        <v>10</v>
      </c>
    </row>
    <row r="16" spans="1:9" ht="18.75" x14ac:dyDescent="0.3">
      <c r="C16" s="10">
        <v>3</v>
      </c>
      <c r="D16" s="10">
        <f>COUNTIF(tabla,C16)</f>
        <v>3</v>
      </c>
      <c r="E16" s="10">
        <f t="shared" si="2"/>
        <v>26</v>
      </c>
      <c r="F16" s="43">
        <f t="shared" si="0"/>
        <v>0.1</v>
      </c>
      <c r="G16" s="44">
        <f t="shared" si="3"/>
        <v>0.86333333333333329</v>
      </c>
      <c r="H16" s="6"/>
      <c r="I16" s="24">
        <f t="shared" si="1"/>
        <v>9</v>
      </c>
    </row>
    <row r="17" spans="1:12" ht="18.75" x14ac:dyDescent="0.3">
      <c r="C17" s="10">
        <v>4</v>
      </c>
      <c r="D17" s="10">
        <f>COUNTIF(tabla,C17)</f>
        <v>3</v>
      </c>
      <c r="E17" s="10">
        <f t="shared" si="2"/>
        <v>29</v>
      </c>
      <c r="F17" s="43">
        <f t="shared" si="0"/>
        <v>0.1</v>
      </c>
      <c r="G17" s="44">
        <f t="shared" si="3"/>
        <v>0.96333333333333326</v>
      </c>
      <c r="H17" s="6"/>
      <c r="I17" s="24">
        <f t="shared" si="1"/>
        <v>12</v>
      </c>
    </row>
    <row r="18" spans="1:12" ht="18.75" x14ac:dyDescent="0.3">
      <c r="C18" s="10">
        <v>5</v>
      </c>
      <c r="D18" s="10">
        <f>COUNTIF(tabla,C18)</f>
        <v>1</v>
      </c>
      <c r="E18" s="10">
        <f t="shared" si="2"/>
        <v>30</v>
      </c>
      <c r="F18" s="43">
        <f t="shared" si="0"/>
        <v>3.3333333333333333E-2</v>
      </c>
      <c r="G18" s="44">
        <f t="shared" si="3"/>
        <v>0.99666666666666659</v>
      </c>
      <c r="H18" s="6"/>
      <c r="I18" s="24">
        <f t="shared" si="1"/>
        <v>5</v>
      </c>
    </row>
    <row r="19" spans="1:12" ht="18.75" x14ac:dyDescent="0.3">
      <c r="C19" s="17" t="s">
        <v>33</v>
      </c>
      <c r="D19" s="10">
        <f>SUM(D13:D18)</f>
        <v>30</v>
      </c>
      <c r="E19" s="6"/>
      <c r="F19" s="6"/>
      <c r="G19" s="6"/>
      <c r="H19" s="6"/>
      <c r="I19" s="50">
        <f>SUM(I13:I18)</f>
        <v>47</v>
      </c>
      <c r="K19" s="24" t="s">
        <v>57</v>
      </c>
      <c r="L19" s="30">
        <f>AVERAGE(tabla)</f>
        <v>1.5666666666666667</v>
      </c>
    </row>
    <row r="21" spans="1:12" ht="18.75" x14ac:dyDescent="0.3">
      <c r="A21" s="14" t="s">
        <v>39</v>
      </c>
    </row>
    <row r="22" spans="1:12" ht="19.5" thickBot="1" x14ac:dyDescent="0.35">
      <c r="A22" s="14" t="s">
        <v>40</v>
      </c>
      <c r="B22" s="14"/>
      <c r="C22" s="14"/>
      <c r="D22" s="14"/>
    </row>
    <row r="23" spans="1:12" ht="19.5" thickBot="1" x14ac:dyDescent="0.35">
      <c r="A23" s="14" t="s">
        <v>41</v>
      </c>
      <c r="B23" s="14" t="s">
        <v>49</v>
      </c>
      <c r="C23" s="32">
        <v>11</v>
      </c>
      <c r="D23" s="36" t="s">
        <v>61</v>
      </c>
      <c r="E23" s="36"/>
      <c r="F23" s="36"/>
      <c r="G23" s="36"/>
      <c r="H23" s="36"/>
      <c r="I23" s="36"/>
      <c r="J23" s="36"/>
      <c r="K23" s="36"/>
      <c r="L23" s="37"/>
    </row>
    <row r="24" spans="1:12" ht="19.5" thickBot="1" x14ac:dyDescent="0.35">
      <c r="A24" s="14" t="s">
        <v>50</v>
      </c>
      <c r="B24" s="14"/>
      <c r="C24" s="33">
        <v>23</v>
      </c>
      <c r="D24" s="36" t="s">
        <v>62</v>
      </c>
      <c r="E24" s="36"/>
      <c r="F24" s="36"/>
      <c r="G24" s="36"/>
      <c r="H24" s="36"/>
      <c r="I24" s="36"/>
      <c r="J24" s="36"/>
      <c r="K24" s="36"/>
      <c r="L24" s="37"/>
    </row>
    <row r="25" spans="1:12" ht="19.5" thickBot="1" x14ac:dyDescent="0.35">
      <c r="A25" s="14" t="s">
        <v>51</v>
      </c>
      <c r="B25" s="14"/>
      <c r="C25" s="34">
        <v>0.23</v>
      </c>
      <c r="D25" s="36" t="s">
        <v>63</v>
      </c>
      <c r="E25" s="36"/>
      <c r="F25" s="36"/>
      <c r="G25" s="36"/>
      <c r="H25" s="36"/>
      <c r="I25" s="36"/>
      <c r="J25" s="36"/>
      <c r="K25" s="36"/>
      <c r="L25" s="37"/>
    </row>
    <row r="26" spans="1:12" ht="19.5" thickBot="1" x14ac:dyDescent="0.35">
      <c r="A26" s="14" t="s">
        <v>52</v>
      </c>
      <c r="B26" s="14"/>
      <c r="C26" s="35">
        <v>0.87</v>
      </c>
      <c r="D26" s="36" t="s">
        <v>64</v>
      </c>
      <c r="E26" s="36"/>
      <c r="F26" s="36"/>
      <c r="G26" s="36"/>
      <c r="H26" s="36"/>
      <c r="I26" s="36"/>
      <c r="J26" s="36"/>
      <c r="K26" s="36"/>
      <c r="L26" s="37"/>
    </row>
    <row r="27" spans="1:12" ht="19.5" thickBot="1" x14ac:dyDescent="0.35">
      <c r="A27" s="14" t="s">
        <v>42</v>
      </c>
      <c r="B27" s="14"/>
      <c r="C27" s="38"/>
      <c r="D27" s="26">
        <v>2</v>
      </c>
      <c r="E27" s="27" t="s">
        <v>65</v>
      </c>
      <c r="F27" s="28"/>
      <c r="G27" s="28"/>
      <c r="H27" s="28"/>
      <c r="I27" s="28"/>
      <c r="J27" s="28"/>
      <c r="K27" s="28"/>
      <c r="L27" s="29"/>
    </row>
    <row r="28" spans="1:12" ht="19.5" thickBot="1" x14ac:dyDescent="0.35">
      <c r="A28" s="14" t="s">
        <v>43</v>
      </c>
      <c r="B28" s="14"/>
      <c r="C28" s="38"/>
      <c r="D28" s="39">
        <v>1</v>
      </c>
      <c r="E28" s="40" t="s">
        <v>60</v>
      </c>
      <c r="F28" s="41"/>
      <c r="G28" s="41"/>
      <c r="H28" s="41"/>
      <c r="I28" s="41"/>
      <c r="J28" s="41"/>
      <c r="K28" s="41"/>
      <c r="L28" s="42"/>
    </row>
    <row r="29" spans="1:12" ht="19.5" thickBot="1" x14ac:dyDescent="0.35">
      <c r="A29" s="14" t="s">
        <v>44</v>
      </c>
      <c r="B29" s="14"/>
      <c r="C29" s="38"/>
      <c r="D29" s="39">
        <v>1</v>
      </c>
      <c r="E29" s="40" t="s">
        <v>59</v>
      </c>
      <c r="F29" s="41"/>
      <c r="G29" s="41"/>
      <c r="H29" s="41"/>
      <c r="I29" s="41"/>
      <c r="J29" s="41"/>
      <c r="K29" s="41"/>
      <c r="L29" s="42"/>
    </row>
  </sheetData>
  <mergeCells count="8">
    <mergeCell ref="E27:L27"/>
    <mergeCell ref="E28:L28"/>
    <mergeCell ref="E29:L29"/>
    <mergeCell ref="A1:B1"/>
    <mergeCell ref="D23:L23"/>
    <mergeCell ref="D24:L24"/>
    <mergeCell ref="D25:L25"/>
    <mergeCell ref="D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2025-05-30T15:14:04Z</dcterms:modified>
</cp:coreProperties>
</file>