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 activeTab="1"/>
  </bookViews>
  <sheets>
    <sheet name="DATA SET" sheetId="1" r:id="rId1"/>
    <sheet name="TABLA DE FRECUENCIAS" sheetId="2" r:id="rId2"/>
    <sheet name="Hoja3" sheetId="3" r:id="rId3"/>
  </sheets>
  <definedNames>
    <definedName name="NOTAS">'DATA SET'!$E$5:$E$124</definedName>
  </definedNames>
  <calcPr calcId="124519"/>
</workbook>
</file>

<file path=xl/calcChain.xml><?xml version="1.0" encoding="utf-8"?>
<calcChain xmlns="http://schemas.openxmlformats.org/spreadsheetml/2006/main">
  <c r="C10" i="2"/>
  <c r="C8" s="1"/>
  <c r="C6"/>
  <c r="C20" s="1"/>
  <c r="C5"/>
  <c r="B13" s="1"/>
  <c r="C13" l="1"/>
  <c r="D13" s="1"/>
  <c r="C7"/>
  <c r="C9" s="1"/>
  <c r="B14" l="1"/>
  <c r="D14" l="1"/>
  <c r="C14"/>
  <c r="B15" l="1"/>
  <c r="C15" l="1"/>
  <c r="B16" l="1"/>
  <c r="D15"/>
  <c r="C16" l="1"/>
  <c r="B17" l="1"/>
  <c r="D16"/>
  <c r="D17" l="1"/>
  <c r="C17"/>
  <c r="B18" l="1"/>
  <c r="D18" l="1"/>
  <c r="C18"/>
  <c r="B19" s="1"/>
  <c r="C19" l="1"/>
  <c r="B20" l="1"/>
  <c r="D20" s="1"/>
  <c r="E13" a="1"/>
  <c r="D19"/>
  <c r="E15" l="1"/>
  <c r="E16"/>
  <c r="E20"/>
  <c r="E13"/>
  <c r="E17"/>
  <c r="E19"/>
  <c r="E14"/>
  <c r="E18"/>
  <c r="F18" l="1"/>
  <c r="J18" s="1"/>
  <c r="E21"/>
  <c r="D26" s="1"/>
  <c r="G13"/>
  <c r="G14" s="1"/>
  <c r="G15" s="1"/>
  <c r="G16" s="1"/>
  <c r="G17" s="1"/>
  <c r="G18" s="1"/>
  <c r="G19" s="1"/>
  <c r="G20" s="1"/>
  <c r="F13"/>
  <c r="F17"/>
  <c r="J17" s="1"/>
  <c r="F15"/>
  <c r="J15" s="1"/>
  <c r="F19"/>
  <c r="J19" s="1"/>
  <c r="E24"/>
  <c r="F16"/>
  <c r="J16" s="1"/>
  <c r="D24"/>
  <c r="F14"/>
  <c r="J14" s="1"/>
  <c r="F20"/>
  <c r="J20" s="1"/>
  <c r="H13" l="1"/>
  <c r="H14" s="1"/>
  <c r="H15" s="1"/>
  <c r="H16" s="1"/>
  <c r="H17" s="1"/>
  <c r="H18" s="1"/>
  <c r="H19" s="1"/>
  <c r="H20" s="1"/>
  <c r="J13"/>
  <c r="J21" s="1"/>
  <c r="D28" l="1"/>
  <c r="K20"/>
  <c r="K17"/>
  <c r="K19"/>
  <c r="K18"/>
  <c r="K15"/>
  <c r="K14"/>
  <c r="K13"/>
  <c r="K16"/>
  <c r="K21" l="1"/>
  <c r="D30" s="1"/>
</calcChain>
</file>

<file path=xl/sharedStrings.xml><?xml version="1.0" encoding="utf-8"?>
<sst xmlns="http://schemas.openxmlformats.org/spreadsheetml/2006/main" count="149" uniqueCount="31">
  <si>
    <t>EJERCICIO VALIABLE CONTINUA</t>
  </si>
  <si>
    <t>SEXO</t>
  </si>
  <si>
    <t>NOTA</t>
  </si>
  <si>
    <t>F</t>
  </si>
  <si>
    <t>N°</t>
  </si>
  <si>
    <t>M</t>
  </si>
  <si>
    <t>TABLA DE FRECUENCIAS</t>
  </si>
  <si>
    <t>Mínimo</t>
  </si>
  <si>
    <t>Máximo</t>
  </si>
  <si>
    <t>Rango</t>
  </si>
  <si>
    <t>Amplitud</t>
  </si>
  <si>
    <t>xi</t>
  </si>
  <si>
    <t>fi</t>
  </si>
  <si>
    <t>hi</t>
  </si>
  <si>
    <t>Fi</t>
  </si>
  <si>
    <t>Hi</t>
  </si>
  <si>
    <t>xi*hi</t>
  </si>
  <si>
    <t xml:space="preserve">total </t>
  </si>
  <si>
    <t>Moda</t>
  </si>
  <si>
    <t>Mediana</t>
  </si>
  <si>
    <t>NOTAS</t>
  </si>
  <si>
    <t>Promedio</t>
  </si>
  <si>
    <t>Desviación Estándar</t>
  </si>
  <si>
    <t>Cuartil 1</t>
  </si>
  <si>
    <t>Quintil 4</t>
  </si>
  <si>
    <t>Pencentil 20</t>
  </si>
  <si>
    <t>INTERPRETAR</t>
  </si>
  <si>
    <t>Total datos</t>
  </si>
  <si>
    <t xml:space="preserve">Clases </t>
  </si>
  <si>
    <t>fi*(xi-prom)^2</t>
  </si>
  <si>
    <t>Coeficiente Variación</t>
  </si>
</sst>
</file>

<file path=xl/styles.xml><?xml version="1.0" encoding="utf-8"?>
<styleSheet xmlns="http://schemas.openxmlformats.org/spreadsheetml/2006/main">
  <numFmts count="4">
    <numFmt numFmtId="164" formatCode="0.0"/>
    <numFmt numFmtId="170" formatCode="0.0000"/>
    <numFmt numFmtId="171" formatCode="0.000"/>
    <numFmt numFmtId="172" formatCode="0.0%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5" borderId="0" xfId="0" applyFill="1"/>
    <xf numFmtId="0" fontId="1" fillId="5" borderId="0" xfId="0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1" fontId="1" fillId="0" borderId="0" xfId="0" applyNumberFormat="1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7" borderId="0" xfId="0" applyNumberFormat="1" applyFill="1" applyAlignment="1">
      <alignment horizontal="center"/>
    </xf>
    <xf numFmtId="172" fontId="0" fillId="0" borderId="0" xfId="1" applyNumberFormat="1" applyFont="1" applyAlignment="1">
      <alignment horizontal="center"/>
    </xf>
    <xf numFmtId="172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5" fillId="8" borderId="0" xfId="0" applyFont="1" applyFill="1"/>
    <xf numFmtId="164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172" fontId="0" fillId="8" borderId="0" xfId="1" applyNumberFormat="1" applyFont="1" applyFill="1" applyAlignment="1">
      <alignment horizontal="center"/>
    </xf>
    <xf numFmtId="172" fontId="0" fillId="8" borderId="0" xfId="0" applyNumberFormat="1" applyFill="1" applyAlignment="1">
      <alignment horizontal="center"/>
    </xf>
    <xf numFmtId="2" fontId="0" fillId="0" borderId="0" xfId="0" applyNumberFormat="1"/>
    <xf numFmtId="2" fontId="0" fillId="5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9" borderId="0" xfId="0" quotePrefix="1" applyFill="1" applyAlignment="1">
      <alignment horizontal="center" vertical="center"/>
    </xf>
    <xf numFmtId="0" fontId="0" fillId="0" borderId="0" xfId="0" applyFill="1"/>
    <xf numFmtId="16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170" fontId="0" fillId="5" borderId="0" xfId="0" applyNumberFormat="1" applyFill="1" applyAlignment="1">
      <alignment horizontal="center"/>
    </xf>
    <xf numFmtId="9" fontId="0" fillId="5" borderId="0" xfId="1" applyFont="1" applyFill="1"/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F124"/>
  <sheetViews>
    <sheetView workbookViewId="0">
      <selection activeCell="E5" sqref="E5:E124"/>
    </sheetView>
  </sheetViews>
  <sheetFormatPr baseColWidth="10" defaultRowHeight="15"/>
  <cols>
    <col min="4" max="4" width="11.42578125" style="1"/>
  </cols>
  <sheetData>
    <row r="2" spans="3:6" ht="21">
      <c r="C2" s="6" t="s">
        <v>0</v>
      </c>
      <c r="D2" s="2"/>
      <c r="E2" s="7"/>
      <c r="F2" s="7"/>
    </row>
    <row r="4" spans="3:6">
      <c r="C4" s="3" t="s">
        <v>4</v>
      </c>
      <c r="D4" s="3" t="s">
        <v>1</v>
      </c>
      <c r="E4" s="3" t="s">
        <v>2</v>
      </c>
    </row>
    <row r="5" spans="3:6">
      <c r="C5" s="1">
        <v>1</v>
      </c>
      <c r="D5" s="1" t="s">
        <v>3</v>
      </c>
      <c r="E5" s="4">
        <v>8.5</v>
      </c>
    </row>
    <row r="6" spans="3:6">
      <c r="C6" s="1">
        <v>2</v>
      </c>
      <c r="D6" s="1" t="s">
        <v>3</v>
      </c>
      <c r="E6" s="4">
        <v>6.1</v>
      </c>
    </row>
    <row r="7" spans="3:6">
      <c r="C7" s="1">
        <v>3</v>
      </c>
      <c r="D7" s="1" t="s">
        <v>3</v>
      </c>
      <c r="E7" s="4">
        <v>1</v>
      </c>
    </row>
    <row r="8" spans="3:6">
      <c r="C8" s="1">
        <v>4</v>
      </c>
      <c r="D8" s="1" t="s">
        <v>3</v>
      </c>
      <c r="E8" s="4">
        <v>5.7</v>
      </c>
    </row>
    <row r="9" spans="3:6">
      <c r="C9" s="1">
        <v>5</v>
      </c>
      <c r="D9" s="1" t="s">
        <v>3</v>
      </c>
      <c r="E9" s="4">
        <v>3.4</v>
      </c>
    </row>
    <row r="10" spans="3:6">
      <c r="C10" s="1">
        <v>6</v>
      </c>
      <c r="D10" s="1" t="s">
        <v>3</v>
      </c>
      <c r="E10" s="4">
        <v>9</v>
      </c>
    </row>
    <row r="11" spans="3:6">
      <c r="C11" s="1">
        <v>7</v>
      </c>
      <c r="D11" s="1" t="s">
        <v>3</v>
      </c>
      <c r="E11" s="4">
        <v>5.5</v>
      </c>
    </row>
    <row r="12" spans="3:6">
      <c r="C12" s="1">
        <v>8</v>
      </c>
      <c r="D12" s="1" t="s">
        <v>3</v>
      </c>
      <c r="E12" s="4">
        <v>8.6999999999999993</v>
      </c>
    </row>
    <row r="13" spans="3:6">
      <c r="C13" s="1">
        <v>9</v>
      </c>
      <c r="D13" s="1" t="s">
        <v>3</v>
      </c>
      <c r="E13" s="4">
        <v>3.7</v>
      </c>
    </row>
    <row r="14" spans="3:6">
      <c r="C14" s="1">
        <v>10</v>
      </c>
      <c r="D14" s="1" t="s">
        <v>3</v>
      </c>
      <c r="E14" s="4">
        <v>5.5</v>
      </c>
    </row>
    <row r="15" spans="3:6">
      <c r="C15" s="1">
        <v>11</v>
      </c>
      <c r="D15" s="1" t="s">
        <v>3</v>
      </c>
      <c r="E15" s="4">
        <v>3.8</v>
      </c>
    </row>
    <row r="16" spans="3:6">
      <c r="C16" s="1">
        <v>12</v>
      </c>
      <c r="D16" s="1" t="s">
        <v>3</v>
      </c>
      <c r="E16" s="4">
        <v>7.6</v>
      </c>
    </row>
    <row r="17" spans="3:5">
      <c r="C17" s="1">
        <v>13</v>
      </c>
      <c r="D17" s="1" t="s">
        <v>3</v>
      </c>
      <c r="E17" s="4">
        <v>6.6</v>
      </c>
    </row>
    <row r="18" spans="3:5">
      <c r="C18" s="1">
        <v>14</v>
      </c>
      <c r="D18" s="1" t="s">
        <v>3</v>
      </c>
      <c r="E18" s="4">
        <v>8.3000000000000007</v>
      </c>
    </row>
    <row r="19" spans="3:5">
      <c r="C19" s="1">
        <v>15</v>
      </c>
      <c r="D19" s="1" t="s">
        <v>3</v>
      </c>
      <c r="E19" s="4">
        <v>9</v>
      </c>
    </row>
    <row r="20" spans="3:5">
      <c r="C20" s="1">
        <v>16</v>
      </c>
      <c r="D20" s="1" t="s">
        <v>3</v>
      </c>
      <c r="E20" s="4">
        <v>9.3000000000000007</v>
      </c>
    </row>
    <row r="21" spans="3:5">
      <c r="C21" s="1">
        <v>17</v>
      </c>
      <c r="D21" s="1" t="s">
        <v>3</v>
      </c>
      <c r="E21" s="4">
        <v>9.8000000000000007</v>
      </c>
    </row>
    <row r="22" spans="3:5">
      <c r="C22" s="1">
        <v>18</v>
      </c>
      <c r="D22" s="1" t="s">
        <v>3</v>
      </c>
      <c r="E22" s="4">
        <v>7.4</v>
      </c>
    </row>
    <row r="23" spans="3:5">
      <c r="C23" s="1">
        <v>19</v>
      </c>
      <c r="D23" s="1" t="s">
        <v>3</v>
      </c>
      <c r="E23" s="4">
        <v>9.9</v>
      </c>
    </row>
    <row r="24" spans="3:5">
      <c r="C24" s="1">
        <v>20</v>
      </c>
      <c r="D24" s="1" t="s">
        <v>3</v>
      </c>
      <c r="E24" s="4">
        <v>8.5</v>
      </c>
    </row>
    <row r="25" spans="3:5">
      <c r="C25" s="1">
        <v>21</v>
      </c>
      <c r="D25" s="1" t="s">
        <v>3</v>
      </c>
      <c r="E25" s="4">
        <v>7.8</v>
      </c>
    </row>
    <row r="26" spans="3:5">
      <c r="C26" s="1">
        <v>22</v>
      </c>
      <c r="D26" s="1" t="s">
        <v>3</v>
      </c>
      <c r="E26" s="4">
        <v>1.2</v>
      </c>
    </row>
    <row r="27" spans="3:5">
      <c r="C27" s="1">
        <v>23</v>
      </c>
      <c r="D27" s="1" t="s">
        <v>3</v>
      </c>
      <c r="E27" s="4">
        <v>7.1</v>
      </c>
    </row>
    <row r="28" spans="3:5">
      <c r="C28" s="1">
        <v>24</v>
      </c>
      <c r="D28" s="1" t="s">
        <v>3</v>
      </c>
      <c r="E28" s="4">
        <v>2.5</v>
      </c>
    </row>
    <row r="29" spans="3:5">
      <c r="C29" s="1">
        <v>25</v>
      </c>
      <c r="D29" s="1" t="s">
        <v>3</v>
      </c>
      <c r="E29" s="4">
        <v>4.4000000000000004</v>
      </c>
    </row>
    <row r="30" spans="3:5">
      <c r="C30" s="1">
        <v>26</v>
      </c>
      <c r="D30" s="1" t="s">
        <v>3</v>
      </c>
      <c r="E30" s="4">
        <v>5.5</v>
      </c>
    </row>
    <row r="31" spans="3:5">
      <c r="C31" s="1">
        <v>27</v>
      </c>
      <c r="D31" s="1" t="s">
        <v>3</v>
      </c>
      <c r="E31" s="4">
        <v>5.0999999999999996</v>
      </c>
    </row>
    <row r="32" spans="3:5">
      <c r="C32" s="1">
        <v>28</v>
      </c>
      <c r="D32" s="1" t="s">
        <v>3</v>
      </c>
      <c r="E32" s="4">
        <v>3.4</v>
      </c>
    </row>
    <row r="33" spans="3:5">
      <c r="C33" s="1">
        <v>29</v>
      </c>
      <c r="D33" s="1" t="s">
        <v>3</v>
      </c>
      <c r="E33" s="4">
        <v>4.4000000000000004</v>
      </c>
    </row>
    <row r="34" spans="3:5">
      <c r="C34" s="1">
        <v>30</v>
      </c>
      <c r="D34" s="1" t="s">
        <v>3</v>
      </c>
      <c r="E34" s="4">
        <v>5.6</v>
      </c>
    </row>
    <row r="35" spans="3:5">
      <c r="C35" s="1">
        <v>31</v>
      </c>
      <c r="D35" s="1" t="s">
        <v>3</v>
      </c>
      <c r="E35" s="4">
        <v>7.7</v>
      </c>
    </row>
    <row r="36" spans="3:5">
      <c r="C36" s="1">
        <v>32</v>
      </c>
      <c r="D36" s="1" t="s">
        <v>3</v>
      </c>
      <c r="E36" s="4">
        <v>5</v>
      </c>
    </row>
    <row r="37" spans="3:5">
      <c r="C37" s="1">
        <v>33</v>
      </c>
      <c r="D37" s="1" t="s">
        <v>3</v>
      </c>
      <c r="E37" s="4">
        <v>6.9</v>
      </c>
    </row>
    <row r="38" spans="3:5">
      <c r="C38" s="1">
        <v>34</v>
      </c>
      <c r="D38" s="1" t="s">
        <v>3</v>
      </c>
      <c r="E38" s="4">
        <v>2.7</v>
      </c>
    </row>
    <row r="39" spans="3:5">
      <c r="C39" s="1">
        <v>35</v>
      </c>
      <c r="D39" s="1" t="s">
        <v>3</v>
      </c>
      <c r="E39" s="4">
        <v>8.4</v>
      </c>
    </row>
    <row r="40" spans="3:5">
      <c r="C40" s="1">
        <v>36</v>
      </c>
      <c r="D40" s="1" t="s">
        <v>3</v>
      </c>
      <c r="E40" s="4">
        <v>6.4</v>
      </c>
    </row>
    <row r="41" spans="3:5">
      <c r="C41" s="1">
        <v>37</v>
      </c>
      <c r="D41" s="1" t="s">
        <v>3</v>
      </c>
      <c r="E41" s="4">
        <v>7</v>
      </c>
    </row>
    <row r="42" spans="3:5">
      <c r="C42" s="1">
        <v>38</v>
      </c>
      <c r="D42" s="1" t="s">
        <v>3</v>
      </c>
      <c r="E42" s="4">
        <v>4.5999999999999996</v>
      </c>
    </row>
    <row r="43" spans="3:5">
      <c r="C43" s="1">
        <v>39</v>
      </c>
      <c r="D43" s="1" t="s">
        <v>3</v>
      </c>
      <c r="E43" s="4">
        <v>3</v>
      </c>
    </row>
    <row r="44" spans="3:5">
      <c r="C44" s="1">
        <v>40</v>
      </c>
      <c r="D44" s="1" t="s">
        <v>3</v>
      </c>
      <c r="E44" s="4">
        <v>8.1</v>
      </c>
    </row>
    <row r="45" spans="3:5">
      <c r="C45" s="1">
        <v>41</v>
      </c>
      <c r="D45" s="1" t="s">
        <v>3</v>
      </c>
      <c r="E45" s="4">
        <v>4.9000000000000004</v>
      </c>
    </row>
    <row r="46" spans="3:5">
      <c r="C46" s="1">
        <v>42</v>
      </c>
      <c r="D46" s="1" t="s">
        <v>3</v>
      </c>
      <c r="E46" s="4">
        <v>3.2</v>
      </c>
    </row>
    <row r="47" spans="3:5">
      <c r="C47" s="1">
        <v>43</v>
      </c>
      <c r="D47" s="1" t="s">
        <v>3</v>
      </c>
      <c r="E47" s="4">
        <v>6.7</v>
      </c>
    </row>
    <row r="48" spans="3:5">
      <c r="C48" s="1">
        <v>44</v>
      </c>
      <c r="D48" s="1" t="s">
        <v>3</v>
      </c>
      <c r="E48" s="4">
        <v>5.8</v>
      </c>
    </row>
    <row r="49" spans="3:5">
      <c r="C49" s="1">
        <v>45</v>
      </c>
      <c r="D49" s="1" t="s">
        <v>3</v>
      </c>
      <c r="E49" s="4">
        <v>2.8</v>
      </c>
    </row>
    <row r="50" spans="3:5">
      <c r="C50" s="1">
        <v>46</v>
      </c>
      <c r="D50" s="1" t="s">
        <v>3</v>
      </c>
      <c r="E50" s="4">
        <v>6.1</v>
      </c>
    </row>
    <row r="51" spans="3:5">
      <c r="C51" s="1">
        <v>47</v>
      </c>
      <c r="D51" s="1" t="s">
        <v>3</v>
      </c>
      <c r="E51" s="4">
        <v>7</v>
      </c>
    </row>
    <row r="52" spans="3:5">
      <c r="C52" s="1">
        <v>48</v>
      </c>
      <c r="D52" s="1" t="s">
        <v>3</v>
      </c>
      <c r="E52" s="4">
        <v>8.8000000000000007</v>
      </c>
    </row>
    <row r="53" spans="3:5">
      <c r="C53" s="1">
        <v>49</v>
      </c>
      <c r="D53" s="1" t="s">
        <v>3</v>
      </c>
      <c r="E53" s="4">
        <v>4.8</v>
      </c>
    </row>
    <row r="54" spans="3:5">
      <c r="C54" s="1">
        <v>50</v>
      </c>
      <c r="D54" s="1" t="s">
        <v>3</v>
      </c>
      <c r="E54" s="4">
        <v>9.8000000000000007</v>
      </c>
    </row>
    <row r="55" spans="3:5">
      <c r="C55" s="1">
        <v>51</v>
      </c>
      <c r="D55" s="1" t="s">
        <v>3</v>
      </c>
      <c r="E55" s="4">
        <v>4.5</v>
      </c>
    </row>
    <row r="56" spans="3:5">
      <c r="C56" s="1">
        <v>52</v>
      </c>
      <c r="D56" s="1" t="s">
        <v>3</v>
      </c>
      <c r="E56" s="4">
        <v>6.5</v>
      </c>
    </row>
    <row r="57" spans="3:5">
      <c r="C57" s="1">
        <v>53</v>
      </c>
      <c r="D57" s="1" t="s">
        <v>3</v>
      </c>
      <c r="E57" s="4">
        <v>2.8</v>
      </c>
    </row>
    <row r="58" spans="3:5">
      <c r="C58" s="1">
        <v>54</v>
      </c>
      <c r="D58" s="1" t="s">
        <v>3</v>
      </c>
      <c r="E58" s="4">
        <v>3.6</v>
      </c>
    </row>
    <row r="59" spans="3:5">
      <c r="C59" s="1">
        <v>55</v>
      </c>
      <c r="D59" s="1" t="s">
        <v>3</v>
      </c>
      <c r="E59" s="4">
        <v>3.7</v>
      </c>
    </row>
    <row r="60" spans="3:5">
      <c r="C60" s="1">
        <v>56</v>
      </c>
      <c r="D60" s="1" t="s">
        <v>3</v>
      </c>
      <c r="E60" s="4">
        <v>5</v>
      </c>
    </row>
    <row r="61" spans="3:5">
      <c r="C61" s="1">
        <v>57</v>
      </c>
      <c r="D61" s="1" t="s">
        <v>3</v>
      </c>
      <c r="E61" s="4">
        <v>8.5</v>
      </c>
    </row>
    <row r="62" spans="3:5">
      <c r="C62" s="1">
        <v>58</v>
      </c>
      <c r="D62" s="1" t="s">
        <v>3</v>
      </c>
      <c r="E62" s="4">
        <v>3.7</v>
      </c>
    </row>
    <row r="63" spans="3:5">
      <c r="C63" s="1">
        <v>59</v>
      </c>
      <c r="D63" s="1" t="s">
        <v>3</v>
      </c>
      <c r="E63" s="4">
        <v>6.6</v>
      </c>
    </row>
    <row r="64" spans="3:5">
      <c r="C64" s="1">
        <v>60</v>
      </c>
      <c r="D64" s="1" t="s">
        <v>5</v>
      </c>
      <c r="E64" s="4">
        <v>4.2</v>
      </c>
    </row>
    <row r="65" spans="3:5">
      <c r="C65" s="1">
        <v>61</v>
      </c>
      <c r="D65" s="1" t="s">
        <v>5</v>
      </c>
      <c r="E65" s="4">
        <v>2.6</v>
      </c>
    </row>
    <row r="66" spans="3:5">
      <c r="C66" s="1">
        <v>62</v>
      </c>
      <c r="D66" s="1" t="s">
        <v>5</v>
      </c>
      <c r="E66" s="4">
        <v>5.5</v>
      </c>
    </row>
    <row r="67" spans="3:5">
      <c r="C67" s="1">
        <v>63</v>
      </c>
      <c r="D67" s="1" t="s">
        <v>5</v>
      </c>
      <c r="E67" s="4">
        <v>8.6</v>
      </c>
    </row>
    <row r="68" spans="3:5">
      <c r="C68" s="1">
        <v>64</v>
      </c>
      <c r="D68" s="1" t="s">
        <v>5</v>
      </c>
      <c r="E68" s="4">
        <v>6.5</v>
      </c>
    </row>
    <row r="69" spans="3:5">
      <c r="C69" s="1">
        <v>65</v>
      </c>
      <c r="D69" s="1" t="s">
        <v>5</v>
      </c>
      <c r="E69" s="4">
        <v>8.4</v>
      </c>
    </row>
    <row r="70" spans="3:5">
      <c r="C70" s="1">
        <v>66</v>
      </c>
      <c r="D70" s="1" t="s">
        <v>5</v>
      </c>
      <c r="E70" s="4">
        <v>8.1999999999999993</v>
      </c>
    </row>
    <row r="71" spans="3:5">
      <c r="C71" s="1">
        <v>67</v>
      </c>
      <c r="D71" s="1" t="s">
        <v>5</v>
      </c>
      <c r="E71" s="4">
        <v>4.8</v>
      </c>
    </row>
    <row r="72" spans="3:5">
      <c r="C72" s="1">
        <v>68</v>
      </c>
      <c r="D72" s="1" t="s">
        <v>5</v>
      </c>
      <c r="E72" s="4">
        <v>5.4</v>
      </c>
    </row>
    <row r="73" spans="3:5">
      <c r="C73" s="1">
        <v>69</v>
      </c>
      <c r="D73" s="1" t="s">
        <v>5</v>
      </c>
      <c r="E73" s="4">
        <v>6.7</v>
      </c>
    </row>
    <row r="74" spans="3:5">
      <c r="C74" s="1">
        <v>70</v>
      </c>
      <c r="D74" s="1" t="s">
        <v>5</v>
      </c>
      <c r="E74" s="4">
        <v>3.3</v>
      </c>
    </row>
    <row r="75" spans="3:5">
      <c r="C75" s="1">
        <v>71</v>
      </c>
      <c r="D75" s="1" t="s">
        <v>5</v>
      </c>
      <c r="E75" s="4">
        <v>6.2</v>
      </c>
    </row>
    <row r="76" spans="3:5">
      <c r="C76" s="1">
        <v>72</v>
      </c>
      <c r="D76" s="1" t="s">
        <v>5</v>
      </c>
      <c r="E76" s="4">
        <v>9.1999999999999993</v>
      </c>
    </row>
    <row r="77" spans="3:5">
      <c r="C77" s="1">
        <v>73</v>
      </c>
      <c r="D77" s="1" t="s">
        <v>5</v>
      </c>
      <c r="E77" s="4">
        <v>8.3000000000000007</v>
      </c>
    </row>
    <row r="78" spans="3:5">
      <c r="C78" s="1">
        <v>74</v>
      </c>
      <c r="D78" s="1" t="s">
        <v>5</v>
      </c>
      <c r="E78" s="4">
        <v>3.6</v>
      </c>
    </row>
    <row r="79" spans="3:5">
      <c r="C79" s="1">
        <v>75</v>
      </c>
      <c r="D79" s="1" t="s">
        <v>5</v>
      </c>
      <c r="E79" s="4">
        <v>7.9</v>
      </c>
    </row>
    <row r="80" spans="3:5">
      <c r="C80" s="1">
        <v>76</v>
      </c>
      <c r="D80" s="1" t="s">
        <v>5</v>
      </c>
      <c r="E80" s="4">
        <v>7.6</v>
      </c>
    </row>
    <row r="81" spans="3:5">
      <c r="C81" s="1">
        <v>77</v>
      </c>
      <c r="D81" s="1" t="s">
        <v>5</v>
      </c>
      <c r="E81" s="4">
        <v>8.6999999999999993</v>
      </c>
    </row>
    <row r="82" spans="3:5">
      <c r="C82" s="1">
        <v>78</v>
      </c>
      <c r="D82" s="1" t="s">
        <v>5</v>
      </c>
      <c r="E82" s="4">
        <v>4.7</v>
      </c>
    </row>
    <row r="83" spans="3:5">
      <c r="C83" s="1">
        <v>79</v>
      </c>
      <c r="D83" s="1" t="s">
        <v>5</v>
      </c>
      <c r="E83" s="4">
        <v>9.4</v>
      </c>
    </row>
    <row r="84" spans="3:5">
      <c r="C84" s="1">
        <v>80</v>
      </c>
      <c r="D84" s="1" t="s">
        <v>5</v>
      </c>
      <c r="E84" s="4">
        <v>9.6999999999999993</v>
      </c>
    </row>
    <row r="85" spans="3:5">
      <c r="C85" s="1">
        <v>81</v>
      </c>
      <c r="D85" s="1" t="s">
        <v>5</v>
      </c>
      <c r="E85" s="4">
        <v>5</v>
      </c>
    </row>
    <row r="86" spans="3:5">
      <c r="C86" s="1">
        <v>82</v>
      </c>
      <c r="D86" s="1" t="s">
        <v>5</v>
      </c>
      <c r="E86" s="4">
        <v>8.1</v>
      </c>
    </row>
    <row r="87" spans="3:5">
      <c r="C87" s="1">
        <v>83</v>
      </c>
      <c r="D87" s="1" t="s">
        <v>5</v>
      </c>
      <c r="E87" s="4">
        <v>1.9</v>
      </c>
    </row>
    <row r="88" spans="3:5">
      <c r="C88" s="1">
        <v>84</v>
      </c>
      <c r="D88" s="1" t="s">
        <v>5</v>
      </c>
      <c r="E88" s="4">
        <v>9.8000000000000007</v>
      </c>
    </row>
    <row r="89" spans="3:5">
      <c r="C89" s="1">
        <v>85</v>
      </c>
      <c r="D89" s="1" t="s">
        <v>5</v>
      </c>
      <c r="E89" s="4">
        <v>5.8</v>
      </c>
    </row>
    <row r="90" spans="3:5">
      <c r="C90" s="1">
        <v>86</v>
      </c>
      <c r="D90" s="1" t="s">
        <v>5</v>
      </c>
      <c r="E90" s="4">
        <v>3.6</v>
      </c>
    </row>
    <row r="91" spans="3:5">
      <c r="C91" s="1">
        <v>87</v>
      </c>
      <c r="D91" s="1" t="s">
        <v>5</v>
      </c>
      <c r="E91" s="4">
        <v>9.6999999999999993</v>
      </c>
    </row>
    <row r="92" spans="3:5">
      <c r="C92" s="1">
        <v>88</v>
      </c>
      <c r="D92" s="1" t="s">
        <v>5</v>
      </c>
      <c r="E92" s="4">
        <v>3</v>
      </c>
    </row>
    <row r="93" spans="3:5">
      <c r="C93" s="1">
        <v>89</v>
      </c>
      <c r="D93" s="1" t="s">
        <v>5</v>
      </c>
      <c r="E93" s="4">
        <v>9.9</v>
      </c>
    </row>
    <row r="94" spans="3:5">
      <c r="C94" s="1">
        <v>90</v>
      </c>
      <c r="D94" s="1" t="s">
        <v>5</v>
      </c>
      <c r="E94" s="4">
        <v>2.9</v>
      </c>
    </row>
    <row r="95" spans="3:5">
      <c r="C95" s="1">
        <v>91</v>
      </c>
      <c r="D95" s="1" t="s">
        <v>5</v>
      </c>
      <c r="E95" s="4">
        <v>3.4</v>
      </c>
    </row>
    <row r="96" spans="3:5">
      <c r="C96" s="1">
        <v>92</v>
      </c>
      <c r="D96" s="1" t="s">
        <v>5</v>
      </c>
      <c r="E96" s="4">
        <v>7.6</v>
      </c>
    </row>
    <row r="97" spans="3:5">
      <c r="C97" s="1">
        <v>93</v>
      </c>
      <c r="D97" s="1" t="s">
        <v>5</v>
      </c>
      <c r="E97" s="4">
        <v>10</v>
      </c>
    </row>
    <row r="98" spans="3:5">
      <c r="C98" s="1">
        <v>94</v>
      </c>
      <c r="D98" s="1" t="s">
        <v>5</v>
      </c>
      <c r="E98" s="4">
        <v>8.8000000000000007</v>
      </c>
    </row>
    <row r="99" spans="3:5">
      <c r="C99" s="1">
        <v>95</v>
      </c>
      <c r="D99" s="1" t="s">
        <v>5</v>
      </c>
      <c r="E99" s="4">
        <v>5.4</v>
      </c>
    </row>
    <row r="100" spans="3:5">
      <c r="C100" s="1">
        <v>96</v>
      </c>
      <c r="D100" s="1" t="s">
        <v>5</v>
      </c>
      <c r="E100" s="4">
        <v>7.7</v>
      </c>
    </row>
    <row r="101" spans="3:5">
      <c r="C101" s="1">
        <v>97</v>
      </c>
      <c r="D101" s="1" t="s">
        <v>5</v>
      </c>
      <c r="E101" s="4">
        <v>5.6</v>
      </c>
    </row>
    <row r="102" spans="3:5">
      <c r="C102" s="1">
        <v>98</v>
      </c>
      <c r="D102" s="1" t="s">
        <v>5</v>
      </c>
      <c r="E102" s="4">
        <v>9.1999999999999993</v>
      </c>
    </row>
    <row r="103" spans="3:5">
      <c r="C103" s="1">
        <v>99</v>
      </c>
      <c r="D103" s="1" t="s">
        <v>5</v>
      </c>
      <c r="E103" s="4">
        <v>7.2</v>
      </c>
    </row>
    <row r="104" spans="3:5">
      <c r="C104" s="1">
        <v>100</v>
      </c>
      <c r="D104" s="1" t="s">
        <v>5</v>
      </c>
      <c r="E104" s="4">
        <v>2.8</v>
      </c>
    </row>
    <row r="105" spans="3:5">
      <c r="C105" s="1">
        <v>101</v>
      </c>
      <c r="D105" s="1" t="s">
        <v>5</v>
      </c>
      <c r="E105" s="4">
        <v>7.5</v>
      </c>
    </row>
    <row r="106" spans="3:5">
      <c r="C106" s="1">
        <v>102</v>
      </c>
      <c r="D106" s="1" t="s">
        <v>5</v>
      </c>
      <c r="E106" s="4">
        <v>3.7</v>
      </c>
    </row>
    <row r="107" spans="3:5">
      <c r="C107" s="1">
        <v>103</v>
      </c>
      <c r="D107" s="1" t="s">
        <v>5</v>
      </c>
      <c r="E107" s="4">
        <v>8</v>
      </c>
    </row>
    <row r="108" spans="3:5">
      <c r="C108" s="1">
        <v>104</v>
      </c>
      <c r="D108" s="1" t="s">
        <v>5</v>
      </c>
      <c r="E108" s="4">
        <v>9.1999999999999993</v>
      </c>
    </row>
    <row r="109" spans="3:5">
      <c r="C109" s="1">
        <v>105</v>
      </c>
      <c r="D109" s="1" t="s">
        <v>5</v>
      </c>
      <c r="E109" s="4">
        <v>6.4</v>
      </c>
    </row>
    <row r="110" spans="3:5">
      <c r="C110" s="1">
        <v>106</v>
      </c>
      <c r="D110" s="1" t="s">
        <v>5</v>
      </c>
      <c r="E110" s="4">
        <v>5.5</v>
      </c>
    </row>
    <row r="111" spans="3:5">
      <c r="C111" s="1">
        <v>107</v>
      </c>
      <c r="D111" s="1" t="s">
        <v>5</v>
      </c>
      <c r="E111" s="4">
        <v>8.1999999999999993</v>
      </c>
    </row>
    <row r="112" spans="3:5">
      <c r="C112" s="1">
        <v>108</v>
      </c>
      <c r="D112" s="1" t="s">
        <v>5</v>
      </c>
      <c r="E112" s="4">
        <v>4.5999999999999996</v>
      </c>
    </row>
    <row r="113" spans="3:5">
      <c r="C113" s="1">
        <v>109</v>
      </c>
      <c r="D113" s="1" t="s">
        <v>5</v>
      </c>
      <c r="E113" s="4">
        <v>8.1999999999999993</v>
      </c>
    </row>
    <row r="114" spans="3:5">
      <c r="C114" s="1">
        <v>110</v>
      </c>
      <c r="D114" s="1" t="s">
        <v>5</v>
      </c>
      <c r="E114" s="4">
        <v>10</v>
      </c>
    </row>
    <row r="115" spans="3:5">
      <c r="C115" s="1">
        <v>111</v>
      </c>
      <c r="D115" s="1" t="s">
        <v>5</v>
      </c>
      <c r="E115" s="4">
        <v>8.1</v>
      </c>
    </row>
    <row r="116" spans="3:5">
      <c r="C116" s="1">
        <v>112</v>
      </c>
      <c r="D116" s="1" t="s">
        <v>5</v>
      </c>
      <c r="E116" s="4">
        <v>4.8</v>
      </c>
    </row>
    <row r="117" spans="3:5">
      <c r="C117" s="1">
        <v>113</v>
      </c>
      <c r="D117" s="1" t="s">
        <v>5</v>
      </c>
      <c r="E117" s="4">
        <v>9.6</v>
      </c>
    </row>
    <row r="118" spans="3:5">
      <c r="C118" s="1">
        <v>114</v>
      </c>
      <c r="D118" s="1" t="s">
        <v>5</v>
      </c>
      <c r="E118" s="4">
        <v>7.5</v>
      </c>
    </row>
    <row r="119" spans="3:5">
      <c r="C119" s="1">
        <v>115</v>
      </c>
      <c r="D119" s="1" t="s">
        <v>5</v>
      </c>
      <c r="E119" s="4">
        <v>8.6999999999999993</v>
      </c>
    </row>
    <row r="120" spans="3:5">
      <c r="C120" s="1">
        <v>116</v>
      </c>
      <c r="D120" s="1" t="s">
        <v>5</v>
      </c>
      <c r="E120" s="4">
        <v>9.5</v>
      </c>
    </row>
    <row r="121" spans="3:5">
      <c r="C121" s="1">
        <v>117</v>
      </c>
      <c r="D121" s="1" t="s">
        <v>5</v>
      </c>
      <c r="E121" s="4">
        <v>10</v>
      </c>
    </row>
    <row r="122" spans="3:5">
      <c r="C122" s="1">
        <v>118</v>
      </c>
      <c r="D122" s="1" t="s">
        <v>5</v>
      </c>
      <c r="E122" s="4">
        <v>9.1999999999999993</v>
      </c>
    </row>
    <row r="123" spans="3:5">
      <c r="C123" s="1">
        <v>119</v>
      </c>
      <c r="D123" s="1" t="s">
        <v>5</v>
      </c>
      <c r="E123" s="4">
        <v>9.1</v>
      </c>
    </row>
    <row r="124" spans="3:5">
      <c r="C124" s="1">
        <v>120</v>
      </c>
      <c r="D124" s="1" t="s">
        <v>5</v>
      </c>
      <c r="E124" s="4">
        <v>4.4000000000000004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38"/>
  <sheetViews>
    <sheetView tabSelected="1" topLeftCell="B12" zoomScale="160" zoomScaleNormal="160" workbookViewId="0">
      <selection activeCell="D30" sqref="D30"/>
    </sheetView>
  </sheetViews>
  <sheetFormatPr baseColWidth="10" defaultRowHeight="15"/>
  <cols>
    <col min="3" max="3" width="11.5703125" bestFit="1" customWidth="1"/>
    <col min="4" max="4" width="12.140625" bestFit="1" customWidth="1"/>
    <col min="9" max="9" width="3" customWidth="1"/>
    <col min="10" max="10" width="12.140625" bestFit="1" customWidth="1"/>
    <col min="11" max="11" width="13.5703125" customWidth="1"/>
  </cols>
  <sheetData>
    <row r="3" spans="1:11" ht="18.75">
      <c r="B3" s="13" t="s">
        <v>6</v>
      </c>
      <c r="C3" s="13"/>
      <c r="D3" s="13"/>
      <c r="E3" s="13"/>
    </row>
    <row r="5" spans="1:11" s="16" customFormat="1" ht="19.5" customHeight="1">
      <c r="B5" s="16" t="s">
        <v>7</v>
      </c>
      <c r="C5" s="20">
        <f>MIN(NOTAS)</f>
        <v>1</v>
      </c>
    </row>
    <row r="6" spans="1:11" s="16" customFormat="1" ht="19.5" customHeight="1">
      <c r="B6" s="16" t="s">
        <v>8</v>
      </c>
      <c r="C6" s="17">
        <f>MAX(NOTAS)</f>
        <v>10</v>
      </c>
    </row>
    <row r="7" spans="1:11" s="16" customFormat="1" ht="19.5" customHeight="1">
      <c r="B7" s="16" t="s">
        <v>9</v>
      </c>
      <c r="C7" s="17">
        <f>C6-C5</f>
        <v>9</v>
      </c>
    </row>
    <row r="8" spans="1:11" s="16" customFormat="1" ht="19.5" customHeight="1">
      <c r="B8" s="16" t="s">
        <v>28</v>
      </c>
      <c r="C8" s="18">
        <f>1+3.3*LOG(C10)</f>
        <v>7.8612981119571614</v>
      </c>
      <c r="D8" s="19">
        <v>8</v>
      </c>
    </row>
    <row r="9" spans="1:11" s="16" customFormat="1" ht="19.5" customHeight="1">
      <c r="B9" s="16" t="s">
        <v>10</v>
      </c>
      <c r="C9" s="19">
        <f>C7/D8</f>
        <v>1.125</v>
      </c>
    </row>
    <row r="10" spans="1:11" s="16" customFormat="1" ht="19.5" customHeight="1">
      <c r="B10" s="16" t="s">
        <v>27</v>
      </c>
      <c r="C10" s="17">
        <f>COUNT(NOTAS)</f>
        <v>120</v>
      </c>
    </row>
    <row r="12" spans="1:11" s="1" customFormat="1" ht="25.5" customHeight="1">
      <c r="B12" s="14" t="s">
        <v>20</v>
      </c>
      <c r="C12" s="14"/>
      <c r="D12" s="8" t="s">
        <v>11</v>
      </c>
      <c r="E12" s="8" t="s">
        <v>12</v>
      </c>
      <c r="F12" s="8" t="s">
        <v>13</v>
      </c>
      <c r="G12" s="8" t="s">
        <v>14</v>
      </c>
      <c r="H12" s="8" t="s">
        <v>15</v>
      </c>
      <c r="J12" s="9" t="s">
        <v>16</v>
      </c>
      <c r="K12" s="36" t="s">
        <v>29</v>
      </c>
    </row>
    <row r="13" spans="1:11">
      <c r="A13">
        <v>1</v>
      </c>
      <c r="B13" s="23">
        <f>C5</f>
        <v>1</v>
      </c>
      <c r="C13" s="4">
        <f>B13+$C$9+0.001</f>
        <v>2.1259999999999999</v>
      </c>
      <c r="D13" s="4">
        <f>AVERAGE(B13:C13)</f>
        <v>1.5629999999999999</v>
      </c>
      <c r="E13" s="1">
        <f t="array" ref="E13:E20">FREQUENCY(NOTAS,C13:C20)</f>
        <v>3</v>
      </c>
      <c r="F13" s="24">
        <f>E13/$E$21</f>
        <v>2.5000000000000001E-2</v>
      </c>
      <c r="G13" s="1">
        <f>E13</f>
        <v>3</v>
      </c>
      <c r="H13" s="25">
        <f>F13</f>
        <v>2.5000000000000001E-2</v>
      </c>
      <c r="J13" s="21">
        <f>D13*F13</f>
        <v>3.9074999999999999E-2</v>
      </c>
      <c r="K13" s="21">
        <f>E13*(D13-$J$21)^2</f>
        <v>69.222758163333339</v>
      </c>
    </row>
    <row r="14" spans="1:11">
      <c r="A14">
        <v>2</v>
      </c>
      <c r="B14" s="4">
        <f>C13</f>
        <v>2.1259999999999999</v>
      </c>
      <c r="C14" s="4">
        <f t="shared" ref="C14:C19" si="0">B14+$C$9+0.001</f>
        <v>3.2519999999999998</v>
      </c>
      <c r="D14" s="4">
        <f t="shared" ref="D14:D20" si="1">AVERAGE(B14:C14)</f>
        <v>2.6890000000000001</v>
      </c>
      <c r="E14" s="1">
        <v>10</v>
      </c>
      <c r="F14" s="24">
        <f t="shared" ref="F14:F20" si="2">E14/$E$21</f>
        <v>8.3333333333333329E-2</v>
      </c>
      <c r="G14" s="1">
        <f>G13+E14</f>
        <v>13</v>
      </c>
      <c r="H14" s="25">
        <f>H13+F14</f>
        <v>0.10833333333333334</v>
      </c>
      <c r="J14" s="21">
        <f t="shared" ref="J14:J20" si="3">D14*F14</f>
        <v>0.22408333333333333</v>
      </c>
      <c r="K14" s="21">
        <f t="shared" ref="K14:K20" si="4">E14*(D14-$J$21)^2</f>
        <v>135.24496587777776</v>
      </c>
    </row>
    <row r="15" spans="1:11">
      <c r="A15">
        <v>3</v>
      </c>
      <c r="B15" s="4">
        <f>C14</f>
        <v>3.2519999999999998</v>
      </c>
      <c r="C15" s="4">
        <f t="shared" si="0"/>
        <v>4.3780000000000001</v>
      </c>
      <c r="D15" s="4">
        <f t="shared" si="1"/>
        <v>3.8149999999999999</v>
      </c>
      <c r="E15" s="1">
        <v>13</v>
      </c>
      <c r="F15" s="24">
        <f t="shared" si="2"/>
        <v>0.10833333333333334</v>
      </c>
      <c r="G15" s="1">
        <f t="shared" ref="G15:G20" si="5">G14+E15</f>
        <v>26</v>
      </c>
      <c r="H15" s="25">
        <f t="shared" ref="H15:H20" si="6">H14+F15</f>
        <v>0.21666666666666667</v>
      </c>
      <c r="J15" s="21">
        <f t="shared" si="3"/>
        <v>0.41329166666666667</v>
      </c>
      <c r="K15" s="21">
        <f t="shared" si="4"/>
        <v>84.636401907777767</v>
      </c>
    </row>
    <row r="16" spans="1:11">
      <c r="A16" s="10">
        <v>4</v>
      </c>
      <c r="B16" s="4">
        <f t="shared" ref="B15:B20" si="7">C15</f>
        <v>4.3780000000000001</v>
      </c>
      <c r="C16" s="4">
        <f t="shared" si="0"/>
        <v>5.5040000000000004</v>
      </c>
      <c r="D16" s="4">
        <f t="shared" si="1"/>
        <v>4.9410000000000007</v>
      </c>
      <c r="E16" s="26">
        <v>22</v>
      </c>
      <c r="F16" s="24">
        <f t="shared" si="2"/>
        <v>0.18333333333333332</v>
      </c>
      <c r="G16" s="1">
        <f t="shared" si="5"/>
        <v>48</v>
      </c>
      <c r="H16" s="25">
        <f t="shared" si="6"/>
        <v>0.4</v>
      </c>
      <c r="J16" s="21">
        <f t="shared" si="3"/>
        <v>0.90585000000000004</v>
      </c>
      <c r="K16" s="21">
        <f t="shared" si="4"/>
        <v>44.709287064444389</v>
      </c>
    </row>
    <row r="17" spans="1:11" s="37" customFormat="1">
      <c r="A17" s="37">
        <v>5</v>
      </c>
      <c r="B17" s="38">
        <f t="shared" si="7"/>
        <v>5.5040000000000004</v>
      </c>
      <c r="C17" s="29">
        <f t="shared" si="0"/>
        <v>6.6300000000000008</v>
      </c>
      <c r="D17" s="29">
        <f t="shared" si="1"/>
        <v>6.0670000000000002</v>
      </c>
      <c r="E17" s="30">
        <v>14</v>
      </c>
      <c r="F17" s="31">
        <f t="shared" si="2"/>
        <v>0.11666666666666667</v>
      </c>
      <c r="G17" s="30">
        <f t="shared" si="5"/>
        <v>62</v>
      </c>
      <c r="H17" s="32">
        <f t="shared" si="6"/>
        <v>0.51666666666666672</v>
      </c>
      <c r="J17" s="39">
        <f t="shared" si="3"/>
        <v>0.70781666666666665</v>
      </c>
      <c r="K17" s="21">
        <f t="shared" si="4"/>
        <v>1.2563626288888858</v>
      </c>
    </row>
    <row r="18" spans="1:11">
      <c r="A18">
        <v>6</v>
      </c>
      <c r="B18" s="4">
        <f t="shared" si="7"/>
        <v>6.6300000000000008</v>
      </c>
      <c r="C18" s="4">
        <f t="shared" si="0"/>
        <v>7.7560000000000011</v>
      </c>
      <c r="D18" s="4">
        <f t="shared" si="1"/>
        <v>7.1930000000000014</v>
      </c>
      <c r="E18" s="1">
        <v>15</v>
      </c>
      <c r="F18" s="24">
        <f t="shared" si="2"/>
        <v>0.125</v>
      </c>
      <c r="G18" s="1">
        <f t="shared" si="5"/>
        <v>77</v>
      </c>
      <c r="H18" s="25">
        <f t="shared" si="6"/>
        <v>0.64166666666666672</v>
      </c>
      <c r="J18" s="21">
        <f t="shared" si="3"/>
        <v>0.89912500000000017</v>
      </c>
      <c r="K18" s="21">
        <f t="shared" si="4"/>
        <v>10.244880816666704</v>
      </c>
    </row>
    <row r="19" spans="1:11">
      <c r="A19" s="28">
        <v>7</v>
      </c>
      <c r="B19" s="4">
        <f t="shared" si="7"/>
        <v>7.7560000000000011</v>
      </c>
      <c r="C19" s="4">
        <f t="shared" si="0"/>
        <v>8.8819999999999997</v>
      </c>
      <c r="D19" s="4">
        <f t="shared" si="1"/>
        <v>8.3190000000000008</v>
      </c>
      <c r="E19" s="26">
        <v>22</v>
      </c>
      <c r="F19" s="24">
        <f t="shared" si="2"/>
        <v>0.18333333333333332</v>
      </c>
      <c r="G19" s="1">
        <f t="shared" si="5"/>
        <v>99</v>
      </c>
      <c r="H19" s="25">
        <f t="shared" si="6"/>
        <v>0.82500000000000007</v>
      </c>
      <c r="J19" s="21">
        <f t="shared" si="3"/>
        <v>1.52515</v>
      </c>
      <c r="K19" s="21">
        <f t="shared" si="4"/>
        <v>83.863910264444527</v>
      </c>
    </row>
    <row r="20" spans="1:11">
      <c r="A20">
        <v>8</v>
      </c>
      <c r="B20" s="4">
        <f t="shared" si="7"/>
        <v>8.8819999999999997</v>
      </c>
      <c r="C20" s="22">
        <f>C6</f>
        <v>10</v>
      </c>
      <c r="D20" s="4">
        <f t="shared" si="1"/>
        <v>9.4409999999999989</v>
      </c>
      <c r="E20" s="1">
        <v>21</v>
      </c>
      <c r="F20" s="24">
        <f t="shared" si="2"/>
        <v>0.17499999999999999</v>
      </c>
      <c r="G20" s="1">
        <f t="shared" si="5"/>
        <v>120</v>
      </c>
      <c r="H20" s="25">
        <f t="shared" si="6"/>
        <v>1</v>
      </c>
      <c r="J20" s="21">
        <f t="shared" si="3"/>
        <v>1.6521749999999997</v>
      </c>
      <c r="K20" s="21">
        <f t="shared" si="4"/>
        <v>198.49494674333323</v>
      </c>
    </row>
    <row r="21" spans="1:11">
      <c r="D21" t="s">
        <v>17</v>
      </c>
      <c r="E21" s="3">
        <f>SUM(E13:E20)</f>
        <v>120</v>
      </c>
      <c r="J21" s="34">
        <f>SUM(J13:J20)</f>
        <v>6.3665666666666665</v>
      </c>
      <c r="K21" s="34">
        <f>SUM(K13:K20)</f>
        <v>627.67351346666658</v>
      </c>
    </row>
    <row r="23" spans="1:11">
      <c r="F23" s="12" t="s">
        <v>26</v>
      </c>
      <c r="G23" s="12"/>
    </row>
    <row r="24" spans="1:11">
      <c r="B24" s="15" t="s">
        <v>18</v>
      </c>
      <c r="C24" s="15"/>
      <c r="D24" s="27">
        <f>B16+(E16-E15)/(E16-E15+E16-E17)*C9</f>
        <v>4.9735882352941179</v>
      </c>
      <c r="E24" s="29">
        <f>B19+(E19-E18)/(E19-E18+E19-E20)*C9</f>
        <v>8.7403750000000002</v>
      </c>
    </row>
    <row r="25" spans="1:11">
      <c r="B25" s="5"/>
      <c r="C25" s="5"/>
      <c r="D25" s="33"/>
    </row>
    <row r="26" spans="1:11">
      <c r="B26" s="15" t="s">
        <v>19</v>
      </c>
      <c r="C26" s="15"/>
      <c r="D26" s="35">
        <f>B17+(E21*0.5-G16)/E17*C9</f>
        <v>6.4682857142857149</v>
      </c>
    </row>
    <row r="27" spans="1:11">
      <c r="B27" s="5"/>
      <c r="C27" s="5"/>
    </row>
    <row r="28" spans="1:11">
      <c r="B28" s="15" t="s">
        <v>21</v>
      </c>
      <c r="C28" s="15"/>
      <c r="D28" s="34">
        <f>J21</f>
        <v>6.3665666666666665</v>
      </c>
    </row>
    <row r="29" spans="1:11">
      <c r="B29" s="5"/>
      <c r="C29" s="5"/>
    </row>
    <row r="30" spans="1:11">
      <c r="B30" s="15" t="s">
        <v>22</v>
      </c>
      <c r="C30" s="15"/>
      <c r="D30" s="40">
        <f>SQRT(K21/(E21-1))</f>
        <v>2.2966426234954409</v>
      </c>
    </row>
    <row r="32" spans="1:11">
      <c r="B32" s="5" t="s">
        <v>30</v>
      </c>
      <c r="D32" s="41"/>
    </row>
    <row r="33" spans="2:4">
      <c r="B33" s="5"/>
    </row>
    <row r="34" spans="2:4">
      <c r="B34" s="5" t="s">
        <v>23</v>
      </c>
      <c r="D34" s="11"/>
    </row>
    <row r="35" spans="2:4">
      <c r="B35" s="5"/>
    </row>
    <row r="36" spans="2:4">
      <c r="B36" s="5" t="s">
        <v>24</v>
      </c>
      <c r="D36" s="11"/>
    </row>
    <row r="37" spans="2:4">
      <c r="B37" s="5"/>
    </row>
    <row r="38" spans="2:4">
      <c r="B38" s="5" t="s">
        <v>25</v>
      </c>
      <c r="D38" s="11"/>
    </row>
  </sheetData>
  <mergeCells count="6">
    <mergeCell ref="B30:C30"/>
    <mergeCell ref="B3:E3"/>
    <mergeCell ref="B12:C12"/>
    <mergeCell ref="B24:C24"/>
    <mergeCell ref="B26:C26"/>
    <mergeCell ref="B28:C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DATA SET</vt:lpstr>
      <vt:lpstr>TABLA DE FRECUENCIAS</vt:lpstr>
      <vt:lpstr>Hoja3</vt:lpstr>
      <vt:lpstr>NOTAS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Cadete</cp:lastModifiedBy>
  <dcterms:created xsi:type="dcterms:W3CDTF">2021-05-24T15:12:44Z</dcterms:created>
  <dcterms:modified xsi:type="dcterms:W3CDTF">2021-05-24T17:16:22Z</dcterms:modified>
</cp:coreProperties>
</file>