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 activeTab="4"/>
  </bookViews>
  <sheets>
    <sheet name="PORTADA DE PRUEBA" sheetId="1" r:id="rId1"/>
    <sheet name="PREGUNTA 1" sheetId="2" r:id="rId2"/>
    <sheet name="PREGUNTA 2" sheetId="3" r:id="rId3"/>
    <sheet name="PREGUNTA 3" sheetId="4" r:id="rId4"/>
    <sheet name="PREGUNTA 4" sheetId="5" r:id="rId5"/>
  </sheets>
  <definedNames>
    <definedName name="Acuña">'PREGUNTA 3'!$C$7:$L$15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4" i="5"/>
  <c r="E8" i="3"/>
  <c r="I8" i="2"/>
  <c r="D7" i="5"/>
  <c r="M31" i="4"/>
  <c r="F9" i="5"/>
  <c r="F10" s="1"/>
  <c r="F11" s="1"/>
  <c r="F12" s="1"/>
  <c r="F13" s="1"/>
  <c r="F8"/>
  <c r="E8"/>
  <c r="E9"/>
  <c r="E10"/>
  <c r="E11"/>
  <c r="E12"/>
  <c r="E13"/>
  <c r="E7"/>
  <c r="F7"/>
  <c r="C14"/>
  <c r="D9"/>
  <c r="D10"/>
  <c r="D11" s="1"/>
  <c r="D12" s="1"/>
  <c r="D13" s="1"/>
  <c r="D8"/>
  <c r="M33" i="4"/>
  <c r="M29"/>
  <c r="M25"/>
  <c r="M24"/>
  <c r="O24" s="1"/>
  <c r="M23"/>
  <c r="O23" s="1"/>
  <c r="M22"/>
  <c r="M21"/>
  <c r="O21" s="1"/>
  <c r="M20"/>
  <c r="O20" s="1"/>
  <c r="M19"/>
  <c r="O19" s="1"/>
  <c r="E9" i="3"/>
  <c r="E10"/>
  <c r="E11"/>
  <c r="E12"/>
  <c r="E13"/>
  <c r="E14"/>
  <c r="E15"/>
  <c r="E16"/>
  <c r="E17"/>
  <c r="E18"/>
  <c r="E19"/>
  <c r="E20"/>
  <c r="E21"/>
  <c r="E22"/>
  <c r="E23"/>
  <c r="E24"/>
  <c r="I9" i="2"/>
  <c r="I10"/>
  <c r="I11"/>
  <c r="I12"/>
  <c r="I13"/>
  <c r="I14"/>
  <c r="I15"/>
  <c r="H8"/>
  <c r="H9"/>
  <c r="H10"/>
  <c r="H11"/>
  <c r="H12"/>
  <c r="H13"/>
  <c r="H14"/>
  <c r="H15"/>
  <c r="P19" i="4" l="1"/>
  <c r="P21"/>
  <c r="P22" s="1"/>
  <c r="P23" s="1"/>
  <c r="P24" s="1"/>
  <c r="P20"/>
  <c r="N19"/>
  <c r="N20" s="1"/>
  <c r="N21" s="1"/>
  <c r="N22" s="1"/>
  <c r="N23" s="1"/>
  <c r="N24" s="1"/>
  <c r="O22"/>
  <c r="O25" s="1"/>
</calcChain>
</file>

<file path=xl/sharedStrings.xml><?xml version="1.0" encoding="utf-8"?>
<sst xmlns="http://schemas.openxmlformats.org/spreadsheetml/2006/main" count="126" uniqueCount="95">
  <si>
    <t>Nombre</t>
  </si>
  <si>
    <t>Apellido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</si>
  <si>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</si>
  <si>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</si>
  <si>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</si>
  <si>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</si>
  <si>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</si>
  <si>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</si>
  <si>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</si>
  <si>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</si>
  <si>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</si>
  <si>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</si>
  <si>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</si>
  <si>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</si>
  <si>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</si>
  <si>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</si>
  <si>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</si>
  <si>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</si>
  <si>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Puntaje</t>
  </si>
  <si>
    <t>PREGUNTA 2</t>
  </si>
  <si>
    <t>PREGUNTA 1</t>
  </si>
  <si>
    <t>30 PUNTOS</t>
  </si>
  <si>
    <t>20 PUNTOS</t>
  </si>
  <si>
    <t>WOM</t>
  </si>
  <si>
    <t>CLARO</t>
  </si>
  <si>
    <t>MOVISTAR</t>
  </si>
  <si>
    <t>VTR</t>
  </si>
  <si>
    <t>prueba1</t>
  </si>
  <si>
    <t>prueba2</t>
  </si>
  <si>
    <t>prueba3</t>
  </si>
  <si>
    <t>prueba4</t>
  </si>
  <si>
    <t>DIEGO</t>
  </si>
  <si>
    <t>LORENA</t>
  </si>
  <si>
    <t>CLAUDIA</t>
  </si>
  <si>
    <t>CARVACHO</t>
  </si>
  <si>
    <t>GONZALEZ</t>
  </si>
  <si>
    <t>MORI</t>
  </si>
  <si>
    <t>ENTEL</t>
  </si>
  <si>
    <t>FERNANDA</t>
  </si>
  <si>
    <t>MATIAS</t>
  </si>
  <si>
    <t>RIVERA</t>
  </si>
  <si>
    <t>MUNITA</t>
  </si>
  <si>
    <t>CAMILA</t>
  </si>
  <si>
    <t>AVILES</t>
  </si>
  <si>
    <t>NEXTEL</t>
  </si>
  <si>
    <t>VIRGIN</t>
  </si>
  <si>
    <t>JAVIER</t>
  </si>
  <si>
    <t>ARDILES</t>
  </si>
  <si>
    <t>IGNACIA</t>
  </si>
  <si>
    <t>FRANCISCA</t>
  </si>
  <si>
    <t>MORALES</t>
  </si>
  <si>
    <t>GALLARDO</t>
  </si>
  <si>
    <t>Condición</t>
  </si>
  <si>
    <t>PREGUNTA 3</t>
  </si>
  <si>
    <t>PRUEBA N°2      HERRAMIENTAS TECNOLOGICAS</t>
  </si>
  <si>
    <t>PREGUNTA 4</t>
  </si>
  <si>
    <t>xi</t>
  </si>
  <si>
    <t>fi</t>
  </si>
  <si>
    <t>Fi</t>
  </si>
  <si>
    <t>hi</t>
  </si>
  <si>
    <t>Hi</t>
  </si>
  <si>
    <t>En la siguiente tabla se consultaron a 100 cadetes la cantidad de mascotas que ellos tienen</t>
  </si>
  <si>
    <t>b) En la columna condición, coloque en forma automatica usando la función Excel,  si tiene puntaje igual o superior a  8,0 "NO DA EXAMEN" de lo contrario "DA EXAMEN"</t>
  </si>
  <si>
    <r>
      <t>a)</t>
    </r>
    <r>
      <rPr>
        <b/>
        <sz val="14"/>
        <color theme="1"/>
        <rFont val="Times New Roman"/>
        <family val="1"/>
      </rPr>
      <t xml:space="preserve">    </t>
    </r>
    <r>
      <rPr>
        <b/>
        <sz val="14"/>
        <color theme="1"/>
        <rFont val="Arial"/>
        <family val="2"/>
      </rPr>
      <t>En la columna Puntaje  use formula para sacar "promedio ponderado"</t>
    </r>
  </si>
  <si>
    <t>c) Usando formato condicional, destacar con fondo rojo todas las notas menores a 6,0</t>
  </si>
  <si>
    <t>d) Usando formato condicional ,destacar con fondo "celeste" en la condicion "NO DA EXAMEN"</t>
  </si>
  <si>
    <t>COMPAÑÍA TELEFÓNICA</t>
  </si>
  <si>
    <t>Usando la funcion SI de excel, escriba en forma automática para los clientes de ENTEL: "ENTRADA GRATUITA AL CINE"</t>
  </si>
  <si>
    <t>a) Asignar su "apellido" a la tabla de datos</t>
  </si>
  <si>
    <t>b)  Construya la tabla  de frecuencias (usando formulas de excel correspondientes)</t>
  </si>
  <si>
    <t>c) Usando la funcion excel encontrar e interpretar la moda</t>
  </si>
  <si>
    <t>d) Usando la funcion excel encontrar e interpretar la mediana</t>
  </si>
  <si>
    <t>e) Usando la funcion excel encontrar e interpretar la media</t>
  </si>
  <si>
    <t>En la siguiente tabla se entrega la cantidad de hermanos de un grupo de Brigadieres de la Escuela Naval el presente año</t>
  </si>
  <si>
    <t>hi%</t>
  </si>
  <si>
    <t>Hi%</t>
  </si>
  <si>
    <t>n=</t>
  </si>
  <si>
    <t>Moda</t>
  </si>
  <si>
    <t xml:space="preserve">Mediana </t>
  </si>
  <si>
    <t>Media</t>
  </si>
  <si>
    <t>a) Completar la tabla utilizando funciones correspondientes</t>
  </si>
  <si>
    <t>b) Interpretar f 3</t>
  </si>
  <si>
    <t>c)  Interpretar F4</t>
  </si>
  <si>
    <t>d)  Interpretar h5</t>
  </si>
  <si>
    <t>e) Interpretar H2</t>
  </si>
  <si>
    <t>NOMBRE: Antonia Acuña Gómez</t>
  </si>
  <si>
    <t>CURSO 1 bote</t>
  </si>
  <si>
    <t>FECHA 29/05/23</t>
  </si>
  <si>
    <t>35 cadetes tienen dos mascotas</t>
  </si>
  <si>
    <t>5% de los cadetes tiene 4 mascotas</t>
  </si>
  <si>
    <t>90 cadetes tienen  tres mascotas o menos</t>
  </si>
  <si>
    <t xml:space="preserve">dos hermanos, es la cantidad de hermanos que se repite con mayor frencuancia en el grupo de brigadieres </t>
  </si>
  <si>
    <t>45% de los cadetes tienen  a los más una mascota</t>
  </si>
  <si>
    <t>si se ordenan todos los datos de mayor a menor, el dato que quedaría en el puesto del medio, o sea en la posicion 45, en este caso sería el dato 2 hermanos.</t>
  </si>
  <si>
    <t>El promedio de hermanos en el grupo de brigadieres es 2, 522, o sea en promedio, exactamente un brigadier tiene 2,5 hermanos, y de manera aproximada entre 2 y 3.</t>
  </si>
</sst>
</file>

<file path=xl/styles.xml><?xml version="1.0" encoding="utf-8"?>
<styleSheet xmlns="http://schemas.openxmlformats.org/spreadsheetml/2006/main">
  <numFmts count="1">
    <numFmt numFmtId="164" formatCode="0.0"/>
  </numFmts>
  <fonts count="16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8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9"/>
      <name val="Arial"/>
      <family val="2"/>
    </font>
    <font>
      <sz val="11"/>
      <color theme="9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9" fontId="13" fillId="0" borderId="0" applyFont="0" applyFill="0" applyBorder="0" applyAlignment="0" applyProtection="0"/>
  </cellStyleXfs>
  <cellXfs count="94">
    <xf numFmtId="0" fontId="0" fillId="0" borderId="0" xfId="0"/>
    <xf numFmtId="0" fontId="0" fillId="0" borderId="7" xfId="0" applyBorder="1"/>
    <xf numFmtId="0" fontId="3" fillId="0" borderId="1" xfId="0" applyFont="1" applyBorder="1" applyAlignment="1">
      <alignment horizontal="center" vertical="center"/>
    </xf>
    <xf numFmtId="0" fontId="6" fillId="3" borderId="12" xfId="1" applyFont="1" applyFill="1" applyBorder="1" applyAlignment="1">
      <alignment horizontal="center" vertical="center"/>
    </xf>
    <xf numFmtId="9" fontId="6" fillId="3" borderId="1" xfId="0" applyNumberFormat="1" applyFont="1" applyFill="1" applyBorder="1" applyAlignment="1">
      <alignment horizontal="center" vertical="center"/>
    </xf>
    <xf numFmtId="0" fontId="5" fillId="0" borderId="0" xfId="0" applyFont="1"/>
    <xf numFmtId="0" fontId="5" fillId="0" borderId="19" xfId="0" applyFont="1" applyBorder="1"/>
    <xf numFmtId="0" fontId="5" fillId="0" borderId="8" xfId="1" applyFont="1" applyBorder="1"/>
    <xf numFmtId="0" fontId="5" fillId="0" borderId="10" xfId="1" applyFont="1" applyBorder="1"/>
    <xf numFmtId="0" fontId="6" fillId="2" borderId="0" xfId="0" applyFont="1" applyFill="1" applyAlignment="1">
      <alignment horizontal="center" vertical="center"/>
    </xf>
    <xf numFmtId="0" fontId="5" fillId="0" borderId="7" xfId="1" applyFont="1" applyBorder="1"/>
    <xf numFmtId="0" fontId="5" fillId="0" borderId="9" xfId="1" applyFont="1" applyBorder="1"/>
    <xf numFmtId="0" fontId="5" fillId="0" borderId="11" xfId="1" applyFont="1" applyBorder="1"/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0" borderId="23" xfId="1" applyFont="1" applyBorder="1"/>
    <xf numFmtId="0" fontId="5" fillId="0" borderId="24" xfId="1" applyFont="1" applyBorder="1"/>
    <xf numFmtId="0" fontId="6" fillId="0" borderId="2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26" xfId="1" applyFont="1" applyBorder="1"/>
    <xf numFmtId="0" fontId="5" fillId="0" borderId="27" xfId="1" applyFont="1" applyBorder="1"/>
    <xf numFmtId="0" fontId="5" fillId="0" borderId="28" xfId="1" applyFont="1" applyBorder="1"/>
    <xf numFmtId="0" fontId="3" fillId="0" borderId="0" xfId="0" applyFont="1" applyAlignment="1">
      <alignment horizontal="left" vertical="center" indent="5"/>
    </xf>
    <xf numFmtId="0" fontId="7" fillId="0" borderId="0" xfId="0" applyFont="1"/>
    <xf numFmtId="0" fontId="3" fillId="0" borderId="0" xfId="0" applyFont="1" applyAlignment="1">
      <alignment vertical="center"/>
    </xf>
    <xf numFmtId="0" fontId="6" fillId="3" borderId="1" xfId="1" applyFont="1" applyFill="1" applyBorder="1" applyAlignment="1">
      <alignment horizontal="center" vertical="center"/>
    </xf>
    <xf numFmtId="164" fontId="5" fillId="0" borderId="16" xfId="0" applyNumberFormat="1" applyFont="1" applyBorder="1" applyAlignment="1">
      <alignment horizontal="center" vertical="center"/>
    </xf>
    <xf numFmtId="0" fontId="6" fillId="0" borderId="5" xfId="1" applyFont="1" applyBorder="1"/>
    <xf numFmtId="0" fontId="6" fillId="0" borderId="13" xfId="1" applyFont="1" applyBorder="1"/>
    <xf numFmtId="0" fontId="6" fillId="0" borderId="8" xfId="1" applyFont="1" applyBorder="1"/>
    <xf numFmtId="0" fontId="6" fillId="0" borderId="14" xfId="1" applyFont="1" applyBorder="1"/>
    <xf numFmtId="0" fontId="6" fillId="0" borderId="10" xfId="1" applyFont="1" applyBorder="1"/>
    <xf numFmtId="0" fontId="6" fillId="0" borderId="15" xfId="1" applyFont="1" applyBorder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top"/>
    </xf>
    <xf numFmtId="0" fontId="8" fillId="0" borderId="0" xfId="0" applyFont="1" applyAlignment="1">
      <alignment horizontal="center" vertical="center"/>
    </xf>
    <xf numFmtId="0" fontId="3" fillId="0" borderId="1" xfId="0" applyFont="1" applyBorder="1"/>
    <xf numFmtId="164" fontId="6" fillId="0" borderId="17" xfId="0" applyNumberFormat="1" applyFont="1" applyBorder="1" applyAlignment="1">
      <alignment horizontal="center" vertical="center"/>
    </xf>
    <xf numFmtId="164" fontId="6" fillId="0" borderId="21" xfId="0" applyNumberFormat="1" applyFont="1" applyBorder="1" applyAlignment="1">
      <alignment horizontal="center" vertical="center"/>
    </xf>
    <xf numFmtId="164" fontId="6" fillId="0" borderId="16" xfId="0" applyNumberFormat="1" applyFont="1" applyBorder="1" applyAlignment="1">
      <alignment horizontal="center" vertical="center"/>
    </xf>
    <xf numFmtId="164" fontId="6" fillId="0" borderId="20" xfId="0" applyNumberFormat="1" applyFont="1" applyBorder="1" applyAlignment="1">
      <alignment horizontal="center" vertical="center"/>
    </xf>
    <xf numFmtId="164" fontId="6" fillId="0" borderId="18" xfId="0" applyNumberFormat="1" applyFont="1" applyBorder="1" applyAlignment="1">
      <alignment horizontal="center" vertical="center"/>
    </xf>
    <xf numFmtId="164" fontId="6" fillId="0" borderId="22" xfId="0" applyNumberFormat="1" applyFont="1" applyBorder="1" applyAlignment="1">
      <alignment horizontal="center" vertical="center"/>
    </xf>
    <xf numFmtId="0" fontId="6" fillId="3" borderId="29" xfId="1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10" fillId="2" borderId="1" xfId="0" applyFont="1" applyFill="1" applyBorder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0" fillId="4" borderId="0" xfId="0" applyFill="1"/>
    <xf numFmtId="0" fontId="8" fillId="0" borderId="0" xfId="0" applyFont="1"/>
    <xf numFmtId="0" fontId="12" fillId="0" borderId="0" xfId="0" applyFont="1"/>
    <xf numFmtId="0" fontId="8" fillId="0" borderId="0" xfId="0" applyFont="1" applyAlignment="1">
      <alignment horizontal="right"/>
    </xf>
    <xf numFmtId="0" fontId="8" fillId="0" borderId="34" xfId="0" applyFont="1" applyBorder="1" applyAlignment="1">
      <alignment horizontal="center"/>
    </xf>
    <xf numFmtId="0" fontId="0" fillId="0" borderId="1" xfId="0" applyBorder="1"/>
    <xf numFmtId="0" fontId="8" fillId="5" borderId="1" xfId="0" applyFont="1" applyFill="1" applyBorder="1"/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left"/>
    </xf>
    <xf numFmtId="0" fontId="1" fillId="0" borderId="31" xfId="0" applyFont="1" applyBorder="1" applyAlignment="1">
      <alignment horizontal="left"/>
    </xf>
    <xf numFmtId="0" fontId="1" fillId="0" borderId="32" xfId="0" applyFont="1" applyBorder="1" applyAlignment="1">
      <alignment horizontal="left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9" fontId="0" fillId="0" borderId="16" xfId="2" applyFont="1" applyBorder="1"/>
    <xf numFmtId="9" fontId="0" fillId="0" borderId="16" xfId="0" applyNumberFormat="1" applyBorder="1"/>
    <xf numFmtId="9" fontId="0" fillId="0" borderId="17" xfId="0" applyNumberFormat="1" applyBorder="1"/>
    <xf numFmtId="9" fontId="0" fillId="0" borderId="0" xfId="0" applyNumberFormat="1"/>
    <xf numFmtId="0" fontId="14" fillId="0" borderId="0" xfId="0" applyFont="1" applyAlignment="1">
      <alignment vertical="top"/>
    </xf>
    <xf numFmtId="0" fontId="15" fillId="0" borderId="0" xfId="0" applyFont="1"/>
    <xf numFmtId="0" fontId="7" fillId="0" borderId="0" xfId="0" applyFont="1" applyAlignment="1">
      <alignment horizontal="center"/>
    </xf>
  </cellXfs>
  <cellStyles count="3">
    <cellStyle name="Normal" xfId="0" builtinId="0"/>
    <cellStyle name="Normal 2" xfId="1"/>
    <cellStyle name="Porcentual" xfId="2" builtinId="5"/>
  </cellStyles>
  <dxfs count="2">
    <dxf>
      <fill>
        <patternFill>
          <bgColor rgb="FF00B0F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1:J7"/>
  <sheetViews>
    <sheetView workbookViewId="0">
      <selection activeCell="C20" sqref="C20"/>
    </sheetView>
  </sheetViews>
  <sheetFormatPr baseColWidth="10" defaultRowHeight="15"/>
  <cols>
    <col min="3" max="3" width="9.7109375" customWidth="1"/>
    <col min="10" max="10" width="34" customWidth="1"/>
  </cols>
  <sheetData>
    <row r="1" spans="4:10" ht="15.75" thickBot="1"/>
    <row r="2" spans="4:10" ht="54.75" customHeight="1" thickBot="1">
      <c r="D2" s="73" t="s">
        <v>54</v>
      </c>
      <c r="E2" s="74"/>
      <c r="F2" s="74"/>
      <c r="G2" s="74"/>
      <c r="H2" s="74"/>
      <c r="I2" s="74"/>
      <c r="J2" s="75"/>
    </row>
    <row r="4" spans="4:10" ht="15.75" thickBot="1"/>
    <row r="5" spans="4:10" ht="26.25" customHeight="1" thickBot="1">
      <c r="D5" s="76" t="s">
        <v>85</v>
      </c>
      <c r="E5" s="77"/>
      <c r="F5" s="77"/>
      <c r="G5" s="77"/>
      <c r="H5" s="77"/>
      <c r="I5" s="77"/>
      <c r="J5" s="78"/>
    </row>
    <row r="6" spans="4:10" ht="26.25" customHeight="1" thickBot="1">
      <c r="D6" s="76" t="s">
        <v>86</v>
      </c>
      <c r="E6" s="77"/>
      <c r="F6" s="77"/>
      <c r="G6" s="77"/>
      <c r="H6" s="77"/>
      <c r="I6" s="77"/>
      <c r="J6" s="78"/>
    </row>
    <row r="7" spans="4:10" ht="26.25" customHeight="1" thickBot="1">
      <c r="D7" s="76" t="s">
        <v>87</v>
      </c>
      <c r="E7" s="77"/>
      <c r="F7" s="77"/>
      <c r="G7" s="77"/>
      <c r="H7" s="77"/>
      <c r="I7" s="77"/>
      <c r="J7" s="78"/>
    </row>
  </sheetData>
  <mergeCells count="4">
    <mergeCell ref="D2:J2"/>
    <mergeCell ref="D5:J5"/>
    <mergeCell ref="D6:J6"/>
    <mergeCell ref="D7:J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1"/>
  <sheetViews>
    <sheetView topLeftCell="A10" workbookViewId="0">
      <selection activeCell="B24" sqref="B24:I24"/>
    </sheetView>
  </sheetViews>
  <sheetFormatPr baseColWidth="10" defaultRowHeight="15"/>
  <cols>
    <col min="1" max="1" width="16.85546875" customWidth="1"/>
    <col min="2" max="2" width="19.42578125" customWidth="1"/>
    <col min="3" max="3" width="13.140625" customWidth="1"/>
    <col min="4" max="6" width="12.7109375" customWidth="1"/>
    <col min="7" max="7" width="18.42578125" customWidth="1"/>
    <col min="8" max="8" width="14.42578125" customWidth="1"/>
    <col min="9" max="9" width="18.140625" customWidth="1"/>
  </cols>
  <sheetData>
    <row r="1" spans="1:9" ht="15.75" thickBot="1"/>
    <row r="2" spans="1:9" ht="16.5" thickBot="1">
      <c r="A2" s="40" t="s">
        <v>20</v>
      </c>
      <c r="B2" s="2" t="s">
        <v>21</v>
      </c>
    </row>
    <row r="3" spans="1:9" ht="15.75">
      <c r="A3" s="34"/>
      <c r="B3" s="35"/>
    </row>
    <row r="5" spans="1:9" ht="15.75" thickBot="1">
      <c r="B5" s="5"/>
      <c r="C5" s="5"/>
      <c r="D5" s="5"/>
      <c r="E5" s="5"/>
      <c r="F5" s="5"/>
      <c r="G5" s="5"/>
      <c r="H5" s="5"/>
      <c r="I5" s="5"/>
    </row>
    <row r="6" spans="1:9" ht="29.25" customHeight="1" thickBot="1">
      <c r="B6" s="5"/>
      <c r="C6" s="5"/>
      <c r="D6" s="4">
        <v>0.25</v>
      </c>
      <c r="E6" s="4">
        <v>0.3</v>
      </c>
      <c r="F6" s="4">
        <v>0.15</v>
      </c>
      <c r="G6" s="4">
        <v>0.3</v>
      </c>
      <c r="H6" s="5"/>
      <c r="I6" s="5"/>
    </row>
    <row r="7" spans="1:9" ht="25.5" customHeight="1" thickBot="1">
      <c r="B7" s="3" t="s">
        <v>0</v>
      </c>
      <c r="C7" s="3" t="s">
        <v>1</v>
      </c>
      <c r="D7" s="3" t="s">
        <v>27</v>
      </c>
      <c r="E7" s="3" t="s">
        <v>28</v>
      </c>
      <c r="F7" s="3" t="s">
        <v>29</v>
      </c>
      <c r="G7" s="3" t="s">
        <v>30</v>
      </c>
      <c r="H7" s="47" t="s">
        <v>18</v>
      </c>
      <c r="I7" s="26" t="s">
        <v>52</v>
      </c>
    </row>
    <row r="8" spans="1:9" ht="20.100000000000001" customHeight="1" thickBot="1">
      <c r="B8" s="28" t="s">
        <v>4</v>
      </c>
      <c r="C8" s="29" t="s">
        <v>3</v>
      </c>
      <c r="D8" s="43">
        <v>9.3000000000000007</v>
      </c>
      <c r="E8" s="43">
        <v>7.7</v>
      </c>
      <c r="F8" s="43">
        <v>9.1999999999999993</v>
      </c>
      <c r="G8" s="44">
        <v>7.5</v>
      </c>
      <c r="H8" s="27">
        <f>D8*$D$6+E8*$E$6+F8*$F$6+G8*$G$6</f>
        <v>8.2650000000000006</v>
      </c>
      <c r="I8" s="6" t="str">
        <f>IF(H8&gt;=8,"NO DA EXAMEN","DA EXAMEN")</f>
        <v>NO DA EXAMEN</v>
      </c>
    </row>
    <row r="9" spans="1:9" ht="20.100000000000001" customHeight="1" thickBot="1">
      <c r="B9" s="30" t="s">
        <v>16</v>
      </c>
      <c r="C9" s="31" t="s">
        <v>5</v>
      </c>
      <c r="D9" s="41">
        <v>9.8000000000000007</v>
      </c>
      <c r="E9" s="41">
        <v>9.5</v>
      </c>
      <c r="F9" s="41">
        <v>6.1</v>
      </c>
      <c r="G9" s="42">
        <v>3.4</v>
      </c>
      <c r="H9" s="27">
        <f t="shared" ref="H9:H15" si="0">D9*$D$6+E9*$E$6+F9*$F$6+G9*$G$6</f>
        <v>7.2350000000000012</v>
      </c>
      <c r="I9" s="6" t="str">
        <f t="shared" ref="I9:I15" si="1">IF(H9&gt;=8,"NO DA EXAMEN","DA EXAMEN")</f>
        <v>DA EXAMEN</v>
      </c>
    </row>
    <row r="10" spans="1:9" ht="20.100000000000001" customHeight="1" thickBot="1">
      <c r="B10" s="30" t="s">
        <v>14</v>
      </c>
      <c r="C10" s="31" t="s">
        <v>7</v>
      </c>
      <c r="D10" s="41">
        <v>9</v>
      </c>
      <c r="E10" s="41">
        <v>6</v>
      </c>
      <c r="F10" s="41">
        <v>9.8000000000000007</v>
      </c>
      <c r="G10" s="42">
        <v>8.5</v>
      </c>
      <c r="H10" s="27">
        <f t="shared" si="0"/>
        <v>8.07</v>
      </c>
      <c r="I10" s="6" t="str">
        <f t="shared" si="1"/>
        <v>NO DA EXAMEN</v>
      </c>
    </row>
    <row r="11" spans="1:9" ht="20.100000000000001" customHeight="1" thickBot="1">
      <c r="B11" s="30" t="s">
        <v>2</v>
      </c>
      <c r="C11" s="31" t="s">
        <v>9</v>
      </c>
      <c r="D11" s="41">
        <v>8.1999999999999993</v>
      </c>
      <c r="E11" s="41">
        <v>8.1</v>
      </c>
      <c r="F11" s="41">
        <v>7</v>
      </c>
      <c r="G11" s="42">
        <v>3.8</v>
      </c>
      <c r="H11" s="27">
        <f t="shared" si="0"/>
        <v>6.669999999999999</v>
      </c>
      <c r="I11" s="6" t="str">
        <f t="shared" si="1"/>
        <v>DA EXAMEN</v>
      </c>
    </row>
    <row r="12" spans="1:9" ht="20.100000000000001" customHeight="1" thickBot="1">
      <c r="B12" s="30" t="s">
        <v>12</v>
      </c>
      <c r="C12" s="31" t="s">
        <v>11</v>
      </c>
      <c r="D12" s="41">
        <v>8.5</v>
      </c>
      <c r="E12" s="41">
        <v>9.1999999999999993</v>
      </c>
      <c r="F12" s="41">
        <v>8.4</v>
      </c>
      <c r="G12" s="42">
        <v>6.5</v>
      </c>
      <c r="H12" s="27">
        <f t="shared" si="0"/>
        <v>8.0949999999999989</v>
      </c>
      <c r="I12" s="6" t="str">
        <f t="shared" si="1"/>
        <v>NO DA EXAMEN</v>
      </c>
    </row>
    <row r="13" spans="1:9" ht="20.100000000000001" customHeight="1" thickBot="1">
      <c r="B13" s="30" t="s">
        <v>8</v>
      </c>
      <c r="C13" s="31" t="s">
        <v>13</v>
      </c>
      <c r="D13" s="41">
        <v>7</v>
      </c>
      <c r="E13" s="41">
        <v>5.4</v>
      </c>
      <c r="F13" s="41">
        <v>3.5</v>
      </c>
      <c r="G13" s="42">
        <v>8</v>
      </c>
      <c r="H13" s="27">
        <f t="shared" si="0"/>
        <v>6.2949999999999999</v>
      </c>
      <c r="I13" s="6" t="str">
        <f t="shared" si="1"/>
        <v>DA EXAMEN</v>
      </c>
    </row>
    <row r="14" spans="1:9" ht="20.100000000000001" customHeight="1" thickBot="1">
      <c r="B14" s="30" t="s">
        <v>10</v>
      </c>
      <c r="C14" s="31" t="s">
        <v>15</v>
      </c>
      <c r="D14" s="41">
        <v>3.8</v>
      </c>
      <c r="E14" s="41">
        <v>4.3</v>
      </c>
      <c r="F14" s="41">
        <v>8.6999999999999993</v>
      </c>
      <c r="G14" s="42">
        <v>7</v>
      </c>
      <c r="H14" s="27">
        <f t="shared" si="0"/>
        <v>5.6449999999999996</v>
      </c>
      <c r="I14" s="6" t="str">
        <f t="shared" si="1"/>
        <v>DA EXAMEN</v>
      </c>
    </row>
    <row r="15" spans="1:9" ht="20.100000000000001" customHeight="1" thickBot="1">
      <c r="B15" s="32" t="s">
        <v>6</v>
      </c>
      <c r="C15" s="33" t="s">
        <v>17</v>
      </c>
      <c r="D15" s="45">
        <v>6.2</v>
      </c>
      <c r="E15" s="45">
        <v>5.6</v>
      </c>
      <c r="F15" s="45">
        <v>9.4</v>
      </c>
      <c r="G15" s="46">
        <v>3.9</v>
      </c>
      <c r="H15" s="27">
        <f t="shared" si="0"/>
        <v>5.81</v>
      </c>
      <c r="I15" s="6" t="str">
        <f t="shared" si="1"/>
        <v>DA EXAMEN</v>
      </c>
    </row>
    <row r="16" spans="1:9">
      <c r="B16" s="5"/>
      <c r="C16" s="5"/>
      <c r="D16" s="5"/>
      <c r="E16" s="5"/>
      <c r="F16" s="5"/>
      <c r="G16" s="5"/>
      <c r="H16" s="5"/>
      <c r="I16" s="5"/>
    </row>
    <row r="19" spans="2:10" ht="18.75">
      <c r="B19" s="79" t="s">
        <v>63</v>
      </c>
      <c r="C19" s="79"/>
      <c r="D19" s="79"/>
      <c r="E19" s="79"/>
      <c r="F19" s="79"/>
      <c r="G19" s="79"/>
      <c r="H19" s="67"/>
      <c r="I19" s="67"/>
    </row>
    <row r="20" spans="2:10" ht="18.75">
      <c r="B20" s="68"/>
      <c r="C20" s="68"/>
      <c r="D20" s="68"/>
      <c r="E20" s="68"/>
      <c r="F20" s="68"/>
      <c r="G20" s="68"/>
      <c r="H20" s="68"/>
      <c r="I20" s="68"/>
    </row>
    <row r="21" spans="2:10" ht="47.25" customHeight="1">
      <c r="B21" s="80" t="s">
        <v>62</v>
      </c>
      <c r="C21" s="80"/>
      <c r="D21" s="80"/>
      <c r="E21" s="80"/>
      <c r="F21" s="80"/>
      <c r="G21" s="80"/>
      <c r="H21" s="80"/>
      <c r="I21" s="67"/>
      <c r="J21" s="24"/>
    </row>
    <row r="22" spans="2:10" ht="28.5" customHeight="1">
      <c r="B22" s="81" t="s">
        <v>64</v>
      </c>
      <c r="C22" s="81"/>
      <c r="D22" s="81"/>
      <c r="E22" s="81"/>
      <c r="F22" s="81"/>
      <c r="G22" s="81"/>
      <c r="H22" s="81"/>
      <c r="I22" s="67"/>
      <c r="J22" s="24"/>
    </row>
    <row r="23" spans="2:10" ht="18.75">
      <c r="B23" s="68"/>
      <c r="C23" s="68"/>
      <c r="D23" s="68"/>
      <c r="E23" s="68"/>
      <c r="F23" s="68"/>
      <c r="G23" s="68"/>
      <c r="H23" s="68"/>
      <c r="I23" s="67"/>
      <c r="J23" s="24"/>
    </row>
    <row r="24" spans="2:10" ht="18">
      <c r="B24" s="81" t="s">
        <v>65</v>
      </c>
      <c r="C24" s="81"/>
      <c r="D24" s="81"/>
      <c r="E24" s="81"/>
      <c r="F24" s="81"/>
      <c r="G24" s="81"/>
      <c r="H24" s="81"/>
      <c r="I24" s="81"/>
    </row>
    <row r="29" spans="2:10" ht="15.75">
      <c r="B29" s="23"/>
      <c r="C29" s="24"/>
      <c r="D29" s="24"/>
      <c r="E29" s="24"/>
      <c r="F29" s="24"/>
      <c r="G29" s="24"/>
      <c r="H29" s="24"/>
    </row>
    <row r="30" spans="2:10" ht="15.75">
      <c r="B30" s="24"/>
      <c r="C30" s="25"/>
      <c r="D30" s="24"/>
      <c r="E30" s="24"/>
      <c r="F30" s="24"/>
      <c r="G30" s="24"/>
      <c r="H30" s="24"/>
    </row>
    <row r="31" spans="2:10" ht="15.75">
      <c r="B31" s="24"/>
      <c r="C31" s="25"/>
      <c r="D31" s="24"/>
      <c r="E31" s="24"/>
      <c r="F31" s="24"/>
      <c r="G31" s="24"/>
      <c r="H31" s="24"/>
    </row>
  </sheetData>
  <sortState ref="B8:B15">
    <sortCondition ref="B8:B15"/>
  </sortState>
  <mergeCells count="4">
    <mergeCell ref="B19:G19"/>
    <mergeCell ref="B21:H21"/>
    <mergeCell ref="B22:H22"/>
    <mergeCell ref="B24:I24"/>
  </mergeCells>
  <phoneticPr fontId="4" type="noConversion"/>
  <conditionalFormatting sqref="H8:H15">
    <cfRule type="cellIs" dxfId="1" priority="2" operator="lessThan">
      <formula>6</formula>
    </cfRule>
  </conditionalFormatting>
  <conditionalFormatting sqref="I8:I15">
    <cfRule type="containsText" dxfId="0" priority="1" operator="containsText" text="NO DA EXAMEN">
      <formula>NOT(ISERROR(SEARCH("NO DA EXAMEN",I8)))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4"/>
  <sheetViews>
    <sheetView topLeftCell="A4" workbookViewId="0">
      <selection activeCell="E8" sqref="E8"/>
    </sheetView>
  </sheetViews>
  <sheetFormatPr baseColWidth="10" defaultRowHeight="15"/>
  <cols>
    <col min="1" max="1" width="16.140625" bestFit="1" customWidth="1"/>
    <col min="2" max="2" width="15.140625" customWidth="1"/>
    <col min="4" max="4" width="21.7109375" bestFit="1" customWidth="1"/>
    <col min="5" max="5" width="19.85546875" customWidth="1"/>
    <col min="11" max="11" width="18.85546875" customWidth="1"/>
  </cols>
  <sheetData>
    <row r="1" spans="1:11" ht="15.75" thickBot="1"/>
    <row r="2" spans="1:11" ht="16.5" thickBot="1">
      <c r="A2" s="40" t="s">
        <v>19</v>
      </c>
      <c r="B2" s="2" t="s">
        <v>22</v>
      </c>
    </row>
    <row r="3" spans="1:11" ht="15.75">
      <c r="A3" s="34"/>
      <c r="B3" s="35"/>
    </row>
    <row r="4" spans="1:11" ht="30" customHeight="1">
      <c r="A4" s="34"/>
      <c r="B4" s="82" t="s">
        <v>67</v>
      </c>
      <c r="C4" s="82"/>
      <c r="D4" s="82"/>
      <c r="E4" s="82"/>
      <c r="F4" s="82"/>
      <c r="G4" s="82"/>
      <c r="H4" s="82"/>
      <c r="I4" s="82"/>
      <c r="J4" s="82"/>
      <c r="K4" s="82"/>
    </row>
    <row r="5" spans="1:11" ht="15.75">
      <c r="A5" s="34"/>
      <c r="B5" s="35"/>
    </row>
    <row r="7" spans="1:11" ht="15.75" thickBot="1">
      <c r="D7" s="9" t="s">
        <v>66</v>
      </c>
    </row>
    <row r="8" spans="1:11" ht="15.75" thickBot="1">
      <c r="B8" s="7" t="s">
        <v>46</v>
      </c>
      <c r="C8" s="10" t="s">
        <v>3</v>
      </c>
      <c r="D8" s="13" t="s">
        <v>23</v>
      </c>
      <c r="E8" s="1" t="str">
        <f>IF(D8="ENTEL","ENTRADA GRATUITA","PAGA ENTRADA")</f>
        <v>PAGA ENTRADA</v>
      </c>
    </row>
    <row r="9" spans="1:11" ht="15.75" thickBot="1">
      <c r="B9" s="7" t="s">
        <v>31</v>
      </c>
      <c r="C9" s="11" t="s">
        <v>5</v>
      </c>
      <c r="D9" s="14" t="s">
        <v>24</v>
      </c>
      <c r="E9" s="1" t="str">
        <f t="shared" ref="E9:E24" si="0">IF(D9="ENTEL","ENTRADA GRATUITA","PAGA ENTRADA")</f>
        <v>PAGA ENTRADA</v>
      </c>
    </row>
    <row r="10" spans="1:11" ht="15.75" thickBot="1">
      <c r="B10" s="7" t="s">
        <v>32</v>
      </c>
      <c r="C10" s="11" t="s">
        <v>7</v>
      </c>
      <c r="D10" s="14" t="s">
        <v>25</v>
      </c>
      <c r="E10" s="1" t="str">
        <f t="shared" si="0"/>
        <v>PAGA ENTRADA</v>
      </c>
    </row>
    <row r="11" spans="1:11" ht="15.75" thickBot="1">
      <c r="B11" s="7" t="s">
        <v>2</v>
      </c>
      <c r="C11" s="11" t="s">
        <v>9</v>
      </c>
      <c r="D11" s="19" t="s">
        <v>44</v>
      </c>
      <c r="E11" s="1" t="str">
        <f t="shared" si="0"/>
        <v>PAGA ENTRADA</v>
      </c>
    </row>
    <row r="12" spans="1:11" ht="15.75" thickBot="1">
      <c r="B12" s="7" t="s">
        <v>16</v>
      </c>
      <c r="C12" s="11" t="s">
        <v>11</v>
      </c>
      <c r="D12" s="14" t="s">
        <v>37</v>
      </c>
      <c r="E12" s="1" t="str">
        <f t="shared" si="0"/>
        <v>ENTRADA GRATUITA</v>
      </c>
    </row>
    <row r="13" spans="1:11" ht="15.75" thickBot="1">
      <c r="B13" s="7" t="s">
        <v>14</v>
      </c>
      <c r="C13" s="11" t="s">
        <v>13</v>
      </c>
      <c r="D13" s="14" t="s">
        <v>23</v>
      </c>
      <c r="E13" s="1" t="str">
        <f t="shared" si="0"/>
        <v>PAGA ENTRADA</v>
      </c>
    </row>
    <row r="14" spans="1:11" ht="15.75" thickBot="1">
      <c r="B14" s="20" t="s">
        <v>38</v>
      </c>
      <c r="C14" s="11" t="s">
        <v>15</v>
      </c>
      <c r="D14" s="14" t="s">
        <v>25</v>
      </c>
      <c r="E14" s="1" t="str">
        <f t="shared" si="0"/>
        <v>PAGA ENTRADA</v>
      </c>
    </row>
    <row r="15" spans="1:11" ht="15.75" thickBot="1">
      <c r="B15" s="7" t="s">
        <v>12</v>
      </c>
      <c r="C15" s="11" t="s">
        <v>17</v>
      </c>
      <c r="D15" s="14" t="s">
        <v>37</v>
      </c>
      <c r="E15" s="1" t="str">
        <f t="shared" si="0"/>
        <v>ENTRADA GRATUITA</v>
      </c>
    </row>
    <row r="16" spans="1:11" ht="15.75" thickBot="1">
      <c r="B16" s="7" t="s">
        <v>8</v>
      </c>
      <c r="C16" s="11" t="s">
        <v>34</v>
      </c>
      <c r="D16" s="14" t="s">
        <v>25</v>
      </c>
      <c r="E16" s="1" t="str">
        <f t="shared" si="0"/>
        <v>PAGA ENTRADA</v>
      </c>
    </row>
    <row r="17" spans="2:5" ht="15.75" thickBot="1">
      <c r="B17" s="7" t="s">
        <v>10</v>
      </c>
      <c r="C17" s="11" t="s">
        <v>35</v>
      </c>
      <c r="D17" s="14" t="s">
        <v>24</v>
      </c>
      <c r="E17" s="1" t="str">
        <f t="shared" si="0"/>
        <v>PAGA ENTRADA</v>
      </c>
    </row>
    <row r="18" spans="2:5" ht="15.75" thickBot="1">
      <c r="B18" s="7" t="s">
        <v>33</v>
      </c>
      <c r="C18" s="17" t="s">
        <v>41</v>
      </c>
      <c r="D18" s="14" t="s">
        <v>26</v>
      </c>
      <c r="E18" s="1" t="str">
        <f t="shared" si="0"/>
        <v>PAGA ENTRADA</v>
      </c>
    </row>
    <row r="19" spans="2:5" ht="15.75" thickBot="1">
      <c r="B19" s="16" t="s">
        <v>39</v>
      </c>
      <c r="C19" s="17" t="s">
        <v>40</v>
      </c>
      <c r="D19" s="18" t="s">
        <v>37</v>
      </c>
      <c r="E19" s="1" t="str">
        <f t="shared" si="0"/>
        <v>ENTRADA GRATUITA</v>
      </c>
    </row>
    <row r="20" spans="2:5" ht="15.75" thickBot="1">
      <c r="B20" s="16" t="s">
        <v>42</v>
      </c>
      <c r="C20" s="17" t="s">
        <v>43</v>
      </c>
      <c r="D20" s="18" t="s">
        <v>45</v>
      </c>
      <c r="E20" s="1" t="str">
        <f t="shared" si="0"/>
        <v>PAGA ENTRADA</v>
      </c>
    </row>
    <row r="21" spans="2:5" ht="15.75" thickBot="1">
      <c r="B21" s="22" t="s">
        <v>4</v>
      </c>
      <c r="C21" s="21" t="s">
        <v>47</v>
      </c>
      <c r="D21" s="19" t="s">
        <v>44</v>
      </c>
      <c r="E21" s="1" t="str">
        <f t="shared" si="0"/>
        <v>PAGA ENTRADA</v>
      </c>
    </row>
    <row r="22" spans="2:5" ht="15.75" thickBot="1">
      <c r="B22" s="20" t="s">
        <v>48</v>
      </c>
      <c r="C22" s="17" t="s">
        <v>51</v>
      </c>
      <c r="D22" s="18" t="s">
        <v>25</v>
      </c>
      <c r="E22" s="1" t="str">
        <f t="shared" si="0"/>
        <v>PAGA ENTRADA</v>
      </c>
    </row>
    <row r="23" spans="2:5" ht="15.75" thickBot="1">
      <c r="B23" s="16" t="s">
        <v>49</v>
      </c>
      <c r="C23" s="17" t="s">
        <v>50</v>
      </c>
      <c r="D23" s="18" t="s">
        <v>45</v>
      </c>
      <c r="E23" s="1" t="str">
        <f t="shared" si="0"/>
        <v>PAGA ENTRADA</v>
      </c>
    </row>
    <row r="24" spans="2:5" ht="15.75" thickBot="1">
      <c r="B24" s="8" t="s">
        <v>6</v>
      </c>
      <c r="C24" s="12" t="s">
        <v>36</v>
      </c>
      <c r="D24" s="15" t="s">
        <v>24</v>
      </c>
      <c r="E24" s="1" t="str">
        <f t="shared" si="0"/>
        <v>PAGA ENTRADA</v>
      </c>
    </row>
  </sheetData>
  <mergeCells count="1">
    <mergeCell ref="B4:K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P33"/>
  <sheetViews>
    <sheetView topLeftCell="C10" zoomScale="64" zoomScaleNormal="64" workbookViewId="0">
      <selection activeCell="L43" sqref="L43"/>
    </sheetView>
  </sheetViews>
  <sheetFormatPr baseColWidth="10" defaultRowHeight="15"/>
  <cols>
    <col min="1" max="1" width="16.140625" bestFit="1" customWidth="1"/>
    <col min="2" max="2" width="14.140625" bestFit="1" customWidth="1"/>
    <col min="12" max="12" width="13.7109375" customWidth="1"/>
    <col min="13" max="14" width="12.42578125" customWidth="1"/>
    <col min="15" max="15" width="15.85546875" customWidth="1"/>
    <col min="16" max="16" width="18.28515625" customWidth="1"/>
  </cols>
  <sheetData>
    <row r="1" spans="1:14" ht="15.75" thickBot="1"/>
    <row r="2" spans="1:14" ht="16.5" thickBot="1">
      <c r="A2" s="40" t="s">
        <v>53</v>
      </c>
      <c r="B2" s="2" t="s">
        <v>21</v>
      </c>
    </row>
    <row r="4" spans="1:14" ht="15.75">
      <c r="C4" s="85" t="s">
        <v>73</v>
      </c>
      <c r="D4" s="85"/>
      <c r="E4" s="85"/>
      <c r="F4" s="85"/>
      <c r="G4" s="85"/>
      <c r="H4" s="85"/>
      <c r="I4" s="85"/>
      <c r="J4" s="85"/>
      <c r="K4" s="85"/>
      <c r="L4" s="85"/>
      <c r="M4" s="83"/>
      <c r="N4" s="83"/>
    </row>
    <row r="5" spans="1:14" ht="21" customHeight="1">
      <c r="C5" s="85"/>
      <c r="D5" s="85"/>
      <c r="E5" s="85"/>
      <c r="F5" s="85"/>
      <c r="G5" s="85"/>
      <c r="H5" s="85"/>
      <c r="I5" s="85"/>
      <c r="J5" s="85"/>
      <c r="K5" s="85"/>
      <c r="L5" s="85"/>
    </row>
    <row r="6" spans="1:14" ht="15.75" thickBot="1"/>
    <row r="7" spans="1:14" ht="18.75">
      <c r="C7" s="48">
        <v>2</v>
      </c>
      <c r="D7" s="49">
        <v>5</v>
      </c>
      <c r="E7" s="49">
        <v>3</v>
      </c>
      <c r="F7" s="49">
        <v>5</v>
      </c>
      <c r="G7" s="49">
        <v>0</v>
      </c>
      <c r="H7" s="49">
        <v>1</v>
      </c>
      <c r="I7" s="49">
        <v>5</v>
      </c>
      <c r="J7" s="49">
        <v>3</v>
      </c>
      <c r="K7" s="49">
        <v>4</v>
      </c>
      <c r="L7" s="50">
        <v>2</v>
      </c>
    </row>
    <row r="8" spans="1:14" ht="18.75">
      <c r="C8" s="51">
        <v>4</v>
      </c>
      <c r="D8" s="36">
        <v>1</v>
      </c>
      <c r="E8" s="36">
        <v>2</v>
      </c>
      <c r="F8" s="36">
        <v>4</v>
      </c>
      <c r="G8" s="36">
        <v>5</v>
      </c>
      <c r="H8" s="36">
        <v>1</v>
      </c>
      <c r="I8" s="36">
        <v>5</v>
      </c>
      <c r="J8" s="36">
        <v>2</v>
      </c>
      <c r="K8" s="36">
        <v>1</v>
      </c>
      <c r="L8" s="52">
        <v>1</v>
      </c>
    </row>
    <row r="9" spans="1:14" ht="18.75">
      <c r="C9" s="51">
        <v>5</v>
      </c>
      <c r="D9" s="36">
        <v>3</v>
      </c>
      <c r="E9" s="36">
        <v>3</v>
      </c>
      <c r="F9" s="36">
        <v>2</v>
      </c>
      <c r="G9" s="36">
        <v>2</v>
      </c>
      <c r="H9" s="36">
        <v>2</v>
      </c>
      <c r="I9" s="36">
        <v>3</v>
      </c>
      <c r="J9" s="36">
        <v>5</v>
      </c>
      <c r="K9" s="36">
        <v>2</v>
      </c>
      <c r="L9" s="52">
        <v>4</v>
      </c>
    </row>
    <row r="10" spans="1:14" ht="18.75">
      <c r="C10" s="51">
        <v>1</v>
      </c>
      <c r="D10" s="36">
        <v>5</v>
      </c>
      <c r="E10" s="36">
        <v>4</v>
      </c>
      <c r="F10" s="36">
        <v>2</v>
      </c>
      <c r="G10" s="36">
        <v>4</v>
      </c>
      <c r="H10" s="36">
        <v>0</v>
      </c>
      <c r="I10" s="36">
        <v>4</v>
      </c>
      <c r="J10" s="36">
        <v>5</v>
      </c>
      <c r="K10" s="36">
        <v>5</v>
      </c>
      <c r="L10" s="52">
        <v>2</v>
      </c>
    </row>
    <row r="11" spans="1:14" ht="18.75">
      <c r="C11" s="51">
        <v>2</v>
      </c>
      <c r="D11" s="36">
        <v>2</v>
      </c>
      <c r="E11" s="36">
        <v>2</v>
      </c>
      <c r="F11" s="36">
        <v>0</v>
      </c>
      <c r="G11" s="36">
        <v>5</v>
      </c>
      <c r="H11" s="36">
        <v>0</v>
      </c>
      <c r="I11" s="36">
        <v>4</v>
      </c>
      <c r="J11" s="36">
        <v>2</v>
      </c>
      <c r="K11" s="36">
        <v>1</v>
      </c>
      <c r="L11" s="52">
        <v>2</v>
      </c>
    </row>
    <row r="12" spans="1:14" ht="18.75">
      <c r="C12" s="51">
        <v>3</v>
      </c>
      <c r="D12" s="36">
        <v>5</v>
      </c>
      <c r="E12" s="36">
        <v>5</v>
      </c>
      <c r="F12" s="36">
        <v>2</v>
      </c>
      <c r="G12" s="36">
        <v>1</v>
      </c>
      <c r="H12" s="36">
        <v>2</v>
      </c>
      <c r="I12" s="36">
        <v>0</v>
      </c>
      <c r="J12" s="36">
        <v>4</v>
      </c>
      <c r="K12" s="36">
        <v>4</v>
      </c>
      <c r="L12" s="52">
        <v>0</v>
      </c>
    </row>
    <row r="13" spans="1:14" ht="18.75">
      <c r="C13" s="51">
        <v>2</v>
      </c>
      <c r="D13" s="36">
        <v>0</v>
      </c>
      <c r="E13" s="36">
        <v>0</v>
      </c>
      <c r="F13" s="36">
        <v>3</v>
      </c>
      <c r="G13" s="36">
        <v>1</v>
      </c>
      <c r="H13" s="36">
        <v>3</v>
      </c>
      <c r="I13" s="36">
        <v>3</v>
      </c>
      <c r="J13" s="36">
        <v>2</v>
      </c>
      <c r="K13" s="36">
        <v>4</v>
      </c>
      <c r="L13" s="52">
        <v>3</v>
      </c>
    </row>
    <row r="14" spans="1:14" ht="18.75">
      <c r="C14" s="51">
        <v>0</v>
      </c>
      <c r="D14" s="36">
        <v>2</v>
      </c>
      <c r="E14" s="36">
        <v>0</v>
      </c>
      <c r="F14" s="36">
        <v>3</v>
      </c>
      <c r="G14" s="36">
        <v>0</v>
      </c>
      <c r="H14" s="36">
        <v>5</v>
      </c>
      <c r="I14" s="36">
        <v>3</v>
      </c>
      <c r="J14" s="36">
        <v>2</v>
      </c>
      <c r="K14" s="36">
        <v>2</v>
      </c>
      <c r="L14" s="52">
        <v>2</v>
      </c>
    </row>
    <row r="15" spans="1:14" ht="19.5" thickBot="1">
      <c r="C15" s="53">
        <v>3</v>
      </c>
      <c r="D15" s="54">
        <v>0</v>
      </c>
      <c r="E15" s="54">
        <v>2</v>
      </c>
      <c r="F15" s="54">
        <v>1</v>
      </c>
      <c r="G15" s="54">
        <v>4</v>
      </c>
      <c r="H15" s="54">
        <v>4</v>
      </c>
      <c r="I15" s="54">
        <v>2</v>
      </c>
      <c r="J15" s="54">
        <v>0</v>
      </c>
      <c r="K15" s="54">
        <v>4</v>
      </c>
      <c r="L15" s="55">
        <v>2</v>
      </c>
    </row>
    <row r="16" spans="1:14" ht="18.75">
      <c r="C16" s="39"/>
      <c r="D16" s="39"/>
      <c r="E16" s="39"/>
      <c r="F16" s="39"/>
      <c r="G16" s="39"/>
      <c r="H16" s="39"/>
      <c r="I16" s="39"/>
      <c r="J16" s="39"/>
      <c r="K16" s="39"/>
      <c r="L16" s="39"/>
    </row>
    <row r="17" spans="3:16" ht="19.5" thickBot="1">
      <c r="C17" s="39"/>
      <c r="D17" s="39"/>
      <c r="E17" s="39"/>
      <c r="F17" s="39"/>
      <c r="G17" s="39"/>
      <c r="H17" s="39"/>
      <c r="I17" s="39"/>
      <c r="J17" s="39"/>
      <c r="K17" s="39"/>
      <c r="L17" s="39"/>
    </row>
    <row r="18" spans="3:16" ht="24" thickBot="1">
      <c r="C18" s="39"/>
      <c r="D18" s="39"/>
      <c r="E18" s="39"/>
      <c r="F18" s="39"/>
      <c r="G18" s="39"/>
      <c r="H18" s="39"/>
      <c r="I18" s="39"/>
      <c r="J18" s="39"/>
      <c r="K18" s="39"/>
      <c r="L18" s="64" t="s">
        <v>56</v>
      </c>
      <c r="M18" s="64" t="s">
        <v>57</v>
      </c>
      <c r="N18" s="64" t="s">
        <v>58</v>
      </c>
      <c r="O18" s="64" t="s">
        <v>74</v>
      </c>
      <c r="P18" s="64" t="s">
        <v>75</v>
      </c>
    </row>
    <row r="19" spans="3:16" ht="19.5" thickBot="1">
      <c r="C19" s="91" t="s">
        <v>68</v>
      </c>
      <c r="D19" s="91"/>
      <c r="E19" s="91"/>
      <c r="F19" s="91"/>
      <c r="G19" s="91"/>
      <c r="H19" s="38"/>
      <c r="I19" s="38"/>
      <c r="J19" s="38"/>
      <c r="L19" s="56">
        <v>0</v>
      </c>
      <c r="M19" s="59">
        <f>COUNTIF(Acuña,"0")</f>
        <v>13</v>
      </c>
      <c r="N19" s="62">
        <f>M19</f>
        <v>13</v>
      </c>
      <c r="O19" s="87">
        <f>M19/$M$25</f>
        <v>0.14444444444444443</v>
      </c>
      <c r="P19" s="88">
        <f>O19</f>
        <v>0.14444444444444443</v>
      </c>
    </row>
    <row r="20" spans="3:16" ht="19.5" thickBot="1">
      <c r="L20" s="57">
        <v>1</v>
      </c>
      <c r="M20" s="60">
        <f>COUNTIF(Acuña,"1")</f>
        <v>10</v>
      </c>
      <c r="N20" s="63">
        <f>SUM(M20+N19)</f>
        <v>23</v>
      </c>
      <c r="O20" s="87">
        <f t="shared" ref="O20:O24" si="0">M20/$M$25</f>
        <v>0.1111111111111111</v>
      </c>
      <c r="P20" s="89">
        <f>O20+P19</f>
        <v>0.25555555555555554</v>
      </c>
    </row>
    <row r="21" spans="3:16" ht="19.5" thickBot="1">
      <c r="C21" s="91" t="s">
        <v>69</v>
      </c>
      <c r="D21" s="91"/>
      <c r="E21" s="91"/>
      <c r="F21" s="91"/>
      <c r="G21" s="91"/>
      <c r="H21" s="91"/>
      <c r="I21" s="92"/>
      <c r="J21" s="92"/>
      <c r="K21" s="92"/>
      <c r="L21" s="57">
        <v>2</v>
      </c>
      <c r="M21" s="60">
        <f>COUNTIF(Acuña,"2")</f>
        <v>26</v>
      </c>
      <c r="N21" s="63">
        <f>SUM(M21+N20)</f>
        <v>49</v>
      </c>
      <c r="O21" s="87">
        <f t="shared" si="0"/>
        <v>0.28888888888888886</v>
      </c>
      <c r="P21" s="89">
        <f t="shared" ref="P21:P24" si="1">O21+P20</f>
        <v>0.5444444444444444</v>
      </c>
    </row>
    <row r="22" spans="3:16" ht="19.5" thickBot="1">
      <c r="C22" s="84"/>
      <c r="D22" s="84"/>
      <c r="E22" s="84"/>
      <c r="F22" s="84"/>
      <c r="G22" s="84"/>
      <c r="H22" s="84"/>
      <c r="I22" s="84"/>
      <c r="J22" s="84"/>
      <c r="L22" s="57">
        <v>3</v>
      </c>
      <c r="M22" s="60">
        <f>COUNTIF(Acuña,"3")</f>
        <v>13</v>
      </c>
      <c r="N22" s="63">
        <f>SUM(M22+N21)</f>
        <v>62</v>
      </c>
      <c r="O22" s="87">
        <f t="shared" si="0"/>
        <v>0.14444444444444443</v>
      </c>
      <c r="P22" s="89">
        <f t="shared" si="1"/>
        <v>0.68888888888888888</v>
      </c>
    </row>
    <row r="23" spans="3:16" ht="19.5" thickBot="1">
      <c r="C23" s="91" t="s">
        <v>70</v>
      </c>
      <c r="D23" s="38"/>
      <c r="E23" s="38"/>
      <c r="F23" s="38"/>
      <c r="G23" s="38"/>
      <c r="H23" s="38"/>
      <c r="I23" s="38"/>
      <c r="J23" s="38"/>
      <c r="L23" s="57">
        <v>4</v>
      </c>
      <c r="M23" s="60">
        <f>COUNTIF(Acuña,"4")</f>
        <v>14</v>
      </c>
      <c r="N23" s="63">
        <f t="shared" ref="N21:N24" si="2">SUM(M23+N22)</f>
        <v>76</v>
      </c>
      <c r="O23" s="87">
        <f t="shared" si="0"/>
        <v>0.15555555555555556</v>
      </c>
      <c r="P23" s="89">
        <f t="shared" si="1"/>
        <v>0.84444444444444444</v>
      </c>
    </row>
    <row r="24" spans="3:16" ht="19.5" thickBot="1">
      <c r="L24" s="57">
        <v>5</v>
      </c>
      <c r="M24" s="70">
        <f>COUNTIF(Acuña,"5")</f>
        <v>14</v>
      </c>
      <c r="N24" s="63">
        <f t="shared" si="2"/>
        <v>90</v>
      </c>
      <c r="O24" s="87">
        <f t="shared" si="0"/>
        <v>0.15555555555555556</v>
      </c>
      <c r="P24" s="89">
        <f t="shared" si="1"/>
        <v>1</v>
      </c>
    </row>
    <row r="25" spans="3:16" ht="19.5" thickBot="1">
      <c r="C25" s="91" t="s">
        <v>71</v>
      </c>
      <c r="D25" s="38"/>
      <c r="E25" s="38"/>
      <c r="F25" s="38"/>
      <c r="G25" s="38"/>
      <c r="H25" s="38"/>
      <c r="I25" s="38"/>
      <c r="J25" s="38"/>
      <c r="L25" s="69" t="s">
        <v>76</v>
      </c>
      <c r="M25" s="71">
        <f>COUNT(Acuña)</f>
        <v>90</v>
      </c>
      <c r="O25" s="90">
        <f>SUM(O19:O24)</f>
        <v>1</v>
      </c>
    </row>
    <row r="27" spans="3:16" ht="15.75">
      <c r="C27" s="91" t="s">
        <v>72</v>
      </c>
    </row>
    <row r="28" spans="3:16" ht="15.75" thickBot="1"/>
    <row r="29" spans="3:16" ht="19.5" thickBot="1">
      <c r="L29" s="72" t="s">
        <v>77</v>
      </c>
      <c r="M29" s="71">
        <f>MODE(Acuña)</f>
        <v>2</v>
      </c>
      <c r="N29" t="s">
        <v>91</v>
      </c>
    </row>
    <row r="30" spans="3:16" ht="15.75" thickBot="1"/>
    <row r="31" spans="3:16" ht="19.5" thickBot="1">
      <c r="L31" s="72" t="s">
        <v>78</v>
      </c>
      <c r="M31" s="71">
        <f>MEDIAN(Acuña)</f>
        <v>2</v>
      </c>
      <c r="N31" t="s">
        <v>93</v>
      </c>
    </row>
    <row r="32" spans="3:16" ht="15.75" thickBot="1"/>
    <row r="33" spans="12:14" ht="19.5" thickBot="1">
      <c r="L33" s="72" t="s">
        <v>79</v>
      </c>
      <c r="M33" s="71">
        <f>AVERAGE(Acuña)</f>
        <v>2.5222222222222221</v>
      </c>
      <c r="N33" t="s">
        <v>94</v>
      </c>
    </row>
  </sheetData>
  <mergeCells count="3">
    <mergeCell ref="M4:N4"/>
    <mergeCell ref="C22:J22"/>
    <mergeCell ref="C4:L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N19"/>
  <sheetViews>
    <sheetView tabSelected="1" zoomScale="78" zoomScaleNormal="78" workbookViewId="0">
      <selection activeCell="I21" sqref="I21"/>
    </sheetView>
  </sheetViews>
  <sheetFormatPr baseColWidth="10" defaultRowHeight="15"/>
  <cols>
    <col min="1" max="1" width="16.140625" bestFit="1" customWidth="1"/>
    <col min="2" max="2" width="15.140625" customWidth="1"/>
    <col min="3" max="3" width="13" customWidth="1"/>
    <col min="4" max="4" width="13.85546875" customWidth="1"/>
    <col min="5" max="5" width="11.85546875" customWidth="1"/>
    <col min="6" max="6" width="55.140625" customWidth="1"/>
    <col min="7" max="7" width="13.42578125" customWidth="1"/>
  </cols>
  <sheetData>
    <row r="1" spans="1:14" ht="15.75" thickBot="1"/>
    <row r="2" spans="1:14" ht="16.5" thickBot="1">
      <c r="A2" s="40" t="s">
        <v>55</v>
      </c>
      <c r="B2" s="2" t="s">
        <v>22</v>
      </c>
    </row>
    <row r="4" spans="1:14" ht="15.75">
      <c r="B4" s="83" t="s">
        <v>61</v>
      </c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</row>
    <row r="5" spans="1:14" ht="15.75" thickBot="1"/>
    <row r="6" spans="1:14" ht="24" thickBot="1">
      <c r="B6" s="64" t="s">
        <v>56</v>
      </c>
      <c r="C6" s="64" t="s">
        <v>57</v>
      </c>
      <c r="D6" s="64" t="s">
        <v>58</v>
      </c>
      <c r="E6" s="64" t="s">
        <v>59</v>
      </c>
      <c r="F6" s="64" t="s">
        <v>60</v>
      </c>
      <c r="G6" s="65"/>
    </row>
    <row r="7" spans="1:14" ht="19.5" thickBot="1">
      <c r="A7">
        <v>1</v>
      </c>
      <c r="B7" s="56">
        <v>0</v>
      </c>
      <c r="C7" s="59">
        <v>25</v>
      </c>
      <c r="D7" s="62">
        <f>C7</f>
        <v>25</v>
      </c>
      <c r="E7" s="87">
        <f>C7/$D$13</f>
        <v>0.25</v>
      </c>
      <c r="F7" s="88">
        <f>E7</f>
        <v>0.25</v>
      </c>
      <c r="G7" s="66"/>
    </row>
    <row r="8" spans="1:14" ht="19.5" thickBot="1">
      <c r="A8">
        <v>2</v>
      </c>
      <c r="B8" s="57">
        <v>1</v>
      </c>
      <c r="C8" s="60">
        <v>20</v>
      </c>
      <c r="D8" s="63">
        <f>D7+C8</f>
        <v>45</v>
      </c>
      <c r="E8" s="87">
        <f t="shared" ref="E8:E13" si="0">C8/$D$13</f>
        <v>0.2</v>
      </c>
      <c r="F8" s="89">
        <f>SUM(F7+E8)</f>
        <v>0.45</v>
      </c>
      <c r="G8" s="66"/>
    </row>
    <row r="9" spans="1:14" ht="19.5" thickBot="1">
      <c r="A9">
        <v>3</v>
      </c>
      <c r="B9" s="57">
        <v>2</v>
      </c>
      <c r="C9" s="60">
        <v>35</v>
      </c>
      <c r="D9" s="63">
        <f t="shared" ref="D9:D13" si="1">D8+C9</f>
        <v>80</v>
      </c>
      <c r="E9" s="87">
        <f t="shared" si="0"/>
        <v>0.35</v>
      </c>
      <c r="F9" s="89">
        <f t="shared" ref="F9:F13" si="2">SUM(F8+E9)</f>
        <v>0.8</v>
      </c>
      <c r="G9" s="66"/>
    </row>
    <row r="10" spans="1:14" ht="19.5" thickBot="1">
      <c r="A10">
        <v>4</v>
      </c>
      <c r="B10" s="57">
        <v>3</v>
      </c>
      <c r="C10" s="60">
        <v>10</v>
      </c>
      <c r="D10" s="63">
        <f t="shared" si="1"/>
        <v>90</v>
      </c>
      <c r="E10" s="87">
        <f t="shared" si="0"/>
        <v>0.1</v>
      </c>
      <c r="F10" s="89">
        <f t="shared" si="2"/>
        <v>0.9</v>
      </c>
      <c r="G10" s="66"/>
    </row>
    <row r="11" spans="1:14" ht="19.5" thickBot="1">
      <c r="A11">
        <v>5</v>
      </c>
      <c r="B11" s="57">
        <v>4</v>
      </c>
      <c r="C11" s="60">
        <v>5</v>
      </c>
      <c r="D11" s="63">
        <f t="shared" si="1"/>
        <v>95</v>
      </c>
      <c r="E11" s="87">
        <f t="shared" si="0"/>
        <v>0.05</v>
      </c>
      <c r="F11" s="89">
        <f t="shared" si="2"/>
        <v>0.95000000000000007</v>
      </c>
      <c r="G11" s="66"/>
    </row>
    <row r="12" spans="1:14" ht="19.5" thickBot="1">
      <c r="A12">
        <v>6</v>
      </c>
      <c r="B12" s="57">
        <v>5</v>
      </c>
      <c r="C12" s="60">
        <v>3</v>
      </c>
      <c r="D12" s="63">
        <f t="shared" si="1"/>
        <v>98</v>
      </c>
      <c r="E12" s="87">
        <f t="shared" si="0"/>
        <v>0.03</v>
      </c>
      <c r="F12" s="89">
        <f t="shared" si="2"/>
        <v>0.98000000000000009</v>
      </c>
      <c r="G12" s="66"/>
    </row>
    <row r="13" spans="1:14" ht="19.5" thickBot="1">
      <c r="A13">
        <v>7</v>
      </c>
      <c r="B13" s="58">
        <v>6</v>
      </c>
      <c r="C13" s="61">
        <v>2</v>
      </c>
      <c r="D13" s="63">
        <f t="shared" si="1"/>
        <v>100</v>
      </c>
      <c r="E13" s="87">
        <f t="shared" si="0"/>
        <v>0.02</v>
      </c>
      <c r="F13" s="89">
        <f t="shared" si="2"/>
        <v>1</v>
      </c>
      <c r="G13" s="66"/>
    </row>
    <row r="14" spans="1:14">
      <c r="B14" s="37"/>
      <c r="C14">
        <f>SUM(C7:C13)</f>
        <v>100</v>
      </c>
      <c r="E14" s="90">
        <f>SUM(E7:E13)</f>
        <v>1</v>
      </c>
    </row>
    <row r="15" spans="1:14" ht="18">
      <c r="B15" s="82" t="s">
        <v>80</v>
      </c>
      <c r="C15" s="82"/>
      <c r="D15" s="82"/>
      <c r="E15" s="82"/>
      <c r="F15" s="82"/>
      <c r="G15" s="82"/>
      <c r="H15" s="82"/>
      <c r="I15" s="82"/>
      <c r="J15" s="86"/>
      <c r="K15" s="86"/>
    </row>
    <row r="16" spans="1:14" ht="27.75" customHeight="1">
      <c r="B16" s="82" t="s">
        <v>81</v>
      </c>
      <c r="C16" s="82"/>
      <c r="D16" s="82"/>
      <c r="E16" s="82"/>
      <c r="F16" s="38" t="s">
        <v>88</v>
      </c>
      <c r="G16" s="38"/>
      <c r="H16" s="38"/>
      <c r="I16" s="38"/>
      <c r="J16" s="38"/>
      <c r="K16" s="38"/>
    </row>
    <row r="17" spans="2:10" ht="23.25" customHeight="1">
      <c r="B17" s="82" t="s">
        <v>82</v>
      </c>
      <c r="C17" s="82"/>
      <c r="D17" s="82"/>
      <c r="E17" s="82"/>
      <c r="F17" s="93" t="s">
        <v>90</v>
      </c>
      <c r="G17" s="37"/>
      <c r="H17" s="37"/>
      <c r="I17" s="37"/>
      <c r="J17" s="37"/>
    </row>
    <row r="18" spans="2:10" ht="28.5" customHeight="1">
      <c r="B18" s="82" t="s">
        <v>83</v>
      </c>
      <c r="C18" s="82"/>
      <c r="D18" s="82"/>
      <c r="E18" s="82"/>
      <c r="F18" s="24" t="s">
        <v>89</v>
      </c>
    </row>
    <row r="19" spans="2:10" ht="28.5" customHeight="1">
      <c r="B19" s="82" t="s">
        <v>84</v>
      </c>
      <c r="C19" s="82"/>
      <c r="D19" s="82"/>
      <c r="E19" s="82"/>
      <c r="F19" s="24" t="s">
        <v>92</v>
      </c>
    </row>
  </sheetData>
  <mergeCells count="8">
    <mergeCell ref="B19:E19"/>
    <mergeCell ref="B4:K4"/>
    <mergeCell ref="L4:N4"/>
    <mergeCell ref="J15:K15"/>
    <mergeCell ref="B15:I15"/>
    <mergeCell ref="B18:E18"/>
    <mergeCell ref="B17:E17"/>
    <mergeCell ref="B16:E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</vt:i4>
      </vt:variant>
    </vt:vector>
  </HeadingPairs>
  <TitlesOfParts>
    <vt:vector size="6" baseType="lpstr">
      <vt:lpstr>PORTADA DE PRUEBA</vt:lpstr>
      <vt:lpstr>PREGUNTA 1</vt:lpstr>
      <vt:lpstr>PREGUNTA 2</vt:lpstr>
      <vt:lpstr>PREGUNTA 3</vt:lpstr>
      <vt:lpstr>PREGUNTA 4</vt:lpstr>
      <vt:lpstr>Acuña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Lab_Ingles 10</cp:lastModifiedBy>
  <dcterms:created xsi:type="dcterms:W3CDTF">2023-05-16T14:03:51Z</dcterms:created>
  <dcterms:modified xsi:type="dcterms:W3CDTF">2023-05-29T13:22:23Z</dcterms:modified>
</cp:coreProperties>
</file>