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7" i="2"/>
  <c r="H12"/>
  <c r="H11"/>
  <c r="H10"/>
  <c r="H9"/>
  <c r="H8"/>
  <c r="H14"/>
  <c r="G13"/>
  <c r="G12"/>
  <c r="G11"/>
  <c r="G10"/>
  <c r="G9"/>
  <c r="G8"/>
  <c r="F14"/>
  <c r="F10"/>
  <c r="F11"/>
  <c r="F12"/>
  <c r="F13"/>
  <c r="F9"/>
  <c r="F8"/>
  <c r="H13"/>
  <c r="E10"/>
  <c r="E11" s="1"/>
  <c r="E12" s="1"/>
  <c r="E13" s="1"/>
  <c r="E9"/>
  <c r="E8"/>
  <c r="D14"/>
  <c r="W26" i="1" l="1"/>
  <c r="W24"/>
  <c r="AC21"/>
  <c r="AC20"/>
  <c r="AC19"/>
  <c r="AC18"/>
  <c r="AC17"/>
  <c r="AC16"/>
  <c r="AC15"/>
  <c r="AC14"/>
  <c r="AC13"/>
  <c r="AB15"/>
  <c r="AB16" s="1"/>
  <c r="AB17" s="1"/>
  <c r="AB18" s="1"/>
  <c r="AB19" s="1"/>
  <c r="AB20" s="1"/>
  <c r="AB14"/>
  <c r="AB13"/>
  <c r="AA14"/>
  <c r="AA15"/>
  <c r="AA16"/>
  <c r="AA17"/>
  <c r="AA18"/>
  <c r="AA19"/>
  <c r="AA20"/>
  <c r="AA13"/>
  <c r="Z15"/>
  <c r="Z16" s="1"/>
  <c r="Z17" s="1"/>
  <c r="Z18" s="1"/>
  <c r="Z19" s="1"/>
  <c r="Z20" s="1"/>
  <c r="Z14"/>
  <c r="Z13"/>
  <c r="Y21"/>
  <c r="T9" l="1"/>
  <c r="U9" s="1"/>
  <c r="D9"/>
  <c r="T8"/>
  <c r="U8" s="1"/>
  <c r="D8"/>
  <c r="T7"/>
  <c r="U7" s="1"/>
  <c r="D7"/>
  <c r="Y15" l="1"/>
  <c r="Y16"/>
  <c r="Y13"/>
  <c r="Y19"/>
  <c r="Y14"/>
  <c r="Y18"/>
  <c r="Y20"/>
  <c r="Y17"/>
</calcChain>
</file>

<file path=xl/sharedStrings.xml><?xml version="1.0" encoding="utf-8"?>
<sst xmlns="http://schemas.openxmlformats.org/spreadsheetml/2006/main" count="48" uniqueCount="47">
  <si>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</si>
  <si>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</si>
  <si>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</si>
  <si>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</si>
  <si>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</si>
  <si>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</si>
  <si>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</si>
  <si>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</si>
  <si>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</si>
  <si>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</si>
  <si>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</si>
  <si>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</si>
  <si>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</si>
  <si>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</si>
  <si>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</si>
  <si>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</si>
  <si>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</si>
  <si>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</si>
  <si>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</si>
  <si>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</si>
  <si>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</si>
  <si>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</si>
  <si>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</si>
  <si>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</si>
  <si>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</si>
  <si>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</si>
  <si>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</si>
  <si>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</si>
  <si>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</si>
  <si>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hr</t>
  </si>
  <si>
    <t>Hr</t>
  </si>
  <si>
    <t>Xi*fi</t>
  </si>
  <si>
    <t>Xi</t>
  </si>
  <si>
    <t xml:space="preserve">determine la media </t>
  </si>
  <si>
    <t>la media de las notas en herramientas tecnologicas por todo los cursos es de 7,6</t>
  </si>
  <si>
    <t>determine la mediana</t>
  </si>
  <si>
    <t>la mediana de las notas obtenidas en herramientas tecnologicas corresponde a las notas 8</t>
  </si>
  <si>
    <t>determine la moda</t>
  </si>
  <si>
    <t xml:space="preserve">8 y 9 </t>
  </si>
  <si>
    <t xml:space="preserve">las notas que mas se repitieron de herramientas tecnologicas son las notas 8 y 9 </t>
  </si>
  <si>
    <t xml:space="preserve">4 familias tienen 3 hijos </t>
  </si>
  <si>
    <t xml:space="preserve">a los MAS 75 familias tienen hasta 2 hijos </t>
  </si>
  <si>
    <t xml:space="preserve">solo el 31% de las familias tiene a los MAS 1 hijo </t>
  </si>
  <si>
    <t xml:space="preserve">solo el 94% de las familias tiene a lo MAS 2 hijos </t>
  </si>
  <si>
    <t xml:space="preserve">solo la mitad de las familias tienen 1 hijo </t>
  </si>
  <si>
    <t xml:space="preserve">la mayoria de las familias prefiere no tener hijos </t>
  </si>
  <si>
    <t xml:space="preserve"> en promedio las familias tienen 1,01 hijos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</si>
</sst>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7" fillId="2" borderId="11" xfId="0" applyNumberFormat="1" applyFont="1" applyFill="1" applyBorder="1" applyAlignment="1">
      <alignment horizontal="center" vertical="center" wrapText="1" readingOrder="1"/>
    </xf>
    <xf numFmtId="0" fontId="12" fillId="0" borderId="0" xfId="0" applyFont="1" applyAlignment="1"/>
    <xf numFmtId="2" fontId="12" fillId="0" borderId="10" xfId="0" applyNumberFormat="1" applyFont="1" applyBorder="1"/>
    <xf numFmtId="0" fontId="0" fillId="0" borderId="10" xfId="0" applyBorder="1"/>
    <xf numFmtId="0" fontId="12" fillId="0" borderId="0" xfId="0" applyFont="1"/>
    <xf numFmtId="0" fontId="12" fillId="4" borderId="10" xfId="0" applyFont="1" applyFill="1" applyBorder="1" applyAlignment="1">
      <alignment wrapText="1"/>
    </xf>
    <xf numFmtId="0" fontId="12" fillId="0" borderId="0" xfId="0" applyFont="1" applyFill="1" applyBorder="1"/>
    <xf numFmtId="0" fontId="12" fillId="0" borderId="10" xfId="0" applyFont="1" applyBorder="1"/>
    <xf numFmtId="0" fontId="9" fillId="5" borderId="0" xfId="0" applyFont="1" applyFill="1"/>
    <xf numFmtId="0" fontId="9" fillId="6" borderId="0" xfId="0" applyFont="1" applyFill="1"/>
    <xf numFmtId="0" fontId="0" fillId="6" borderId="0" xfId="0" applyFill="1"/>
    <xf numFmtId="0" fontId="7" fillId="6" borderId="13" xfId="0" applyFont="1" applyFill="1" applyBorder="1" applyAlignment="1">
      <alignment horizontal="center" vertical="center" wrapText="1" readingOrder="1"/>
    </xf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0" fillId="7" borderId="0" xfId="0" applyFill="1"/>
    <xf numFmtId="0" fontId="9" fillId="7" borderId="0" xfId="0" applyFont="1" applyFill="1"/>
    <xf numFmtId="0" fontId="8" fillId="7" borderId="13" xfId="0" applyFont="1" applyFill="1" applyBorder="1" applyAlignment="1">
      <alignment horizontal="center" vertical="center" wrapText="1" readingOrder="1"/>
    </xf>
    <xf numFmtId="9" fontId="8" fillId="5" borderId="11" xfId="0" applyNumberFormat="1" applyFont="1" applyFill="1" applyBorder="1" applyAlignment="1">
      <alignment horizontal="center" vertical="center" wrapText="1" readingOrder="1"/>
    </xf>
    <xf numFmtId="0" fontId="0" fillId="5" borderId="0" xfId="0" applyFill="1"/>
    <xf numFmtId="9" fontId="8" fillId="2" borderId="0" xfId="0" applyNumberFormat="1" applyFont="1" applyFill="1" applyAlignment="1">
      <alignment horizontal="center" vertical="center" wrapText="1" readingOrder="1"/>
    </xf>
    <xf numFmtId="9" fontId="8" fillId="0" borderId="11" xfId="0" applyNumberFormat="1" applyFont="1" applyFill="1" applyBorder="1" applyAlignment="1">
      <alignment horizontal="center" vertical="center" wrapText="1" readingOrder="1"/>
    </xf>
    <xf numFmtId="0" fontId="9" fillId="8" borderId="0" xfId="0" applyFont="1" applyFill="1"/>
    <xf numFmtId="0" fontId="0" fillId="8" borderId="0" xfId="0" applyFill="1"/>
    <xf numFmtId="9" fontId="8" fillId="8" borderId="14" xfId="0" applyNumberFormat="1" applyFont="1" applyFill="1" applyBorder="1" applyAlignment="1">
      <alignment horizontal="center" vertical="center" wrapText="1" readingOrder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0.13448840769903761"/>
          <c:y val="5.1400554097404488E-2"/>
          <c:w val="0.73970734908136482"/>
          <c:h val="0.79822506561679785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1'!$X$13:$X$20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1'!$Y$13:$Y$20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79783040"/>
        <c:axId val="79784576"/>
      </c:barChart>
      <c:catAx>
        <c:axId val="79783040"/>
        <c:scaling>
          <c:orientation val="minMax"/>
        </c:scaling>
        <c:axPos val="b"/>
        <c:numFmt formatCode="General" sourceLinked="1"/>
        <c:tickLblPos val="nextTo"/>
        <c:crossAx val="79784576"/>
        <c:crosses val="autoZero"/>
        <c:auto val="1"/>
        <c:lblAlgn val="ctr"/>
        <c:lblOffset val="100"/>
      </c:catAx>
      <c:valAx>
        <c:axId val="79784576"/>
        <c:scaling>
          <c:orientation val="minMax"/>
        </c:scaling>
        <c:axPos val="l"/>
        <c:majorGridlines/>
        <c:numFmt formatCode="General" sourceLinked="1"/>
        <c:tickLblPos val="nextTo"/>
        <c:crossAx val="797830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38100</xdr:colOff>
      <xdr:row>23</xdr:row>
      <xdr:rowOff>57150</xdr:rowOff>
    </xdr:from>
    <xdr:to>
      <xdr:col>34</xdr:col>
      <xdr:colOff>38100</xdr:colOff>
      <xdr:row>34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31</xdr:row>
      <xdr:rowOff>19050</xdr:rowOff>
    </xdr:from>
    <xdr:to>
      <xdr:col>13</xdr:col>
      <xdr:colOff>200025</xdr:colOff>
      <xdr:row>45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29"/>
  <sheetViews>
    <sheetView topLeftCell="W19" workbookViewId="0">
      <selection activeCell="AA13" sqref="AA13"/>
    </sheetView>
  </sheetViews>
  <sheetFormatPr baseColWidth="10" defaultRowHeight="15"/>
  <cols>
    <col min="4" max="21" width="3.7109375" customWidth="1"/>
    <col min="25" max="25" width="14" bestFit="1" customWidth="1"/>
    <col min="27" max="27" width="19.42578125" bestFit="1" customWidth="1"/>
  </cols>
  <sheetData>
    <row r="5" spans="2:29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9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>
      <c r="C10" s="2"/>
      <c r="T10" s="2"/>
    </row>
    <row r="11" spans="2:29" ht="15.75" thickBot="1"/>
    <row r="12" spans="2:29" ht="15.75" thickBot="1">
      <c r="W12" s="38"/>
      <c r="X12" s="35" t="s">
        <v>32</v>
      </c>
      <c r="Y12" s="35" t="s">
        <v>27</v>
      </c>
      <c r="Z12" s="35" t="s">
        <v>28</v>
      </c>
      <c r="AA12" s="35" t="s">
        <v>29</v>
      </c>
      <c r="AB12" s="35" t="s">
        <v>30</v>
      </c>
      <c r="AC12" s="35" t="s">
        <v>31</v>
      </c>
    </row>
    <row r="13" spans="2:29" ht="18.75" thickBot="1">
      <c r="C13" s="12" t="s">
        <v>0</v>
      </c>
      <c r="W13" s="27"/>
      <c r="X13" s="14">
        <v>3</v>
      </c>
      <c r="Y13" s="14">
        <f>COUNTIF($D$7:$U$9,X13)</f>
        <v>1</v>
      </c>
      <c r="Z13" s="14">
        <f>Y13</f>
        <v>1</v>
      </c>
      <c r="AA13" s="39">
        <f>Y13/$Y$21</f>
        <v>1.8518518518518517E-2</v>
      </c>
      <c r="AB13" s="39">
        <f>AA13</f>
        <v>1.8518518518518517E-2</v>
      </c>
      <c r="AC13" s="14">
        <f>X13*$Y$13</f>
        <v>3</v>
      </c>
    </row>
    <row r="14" spans="2:29" ht="18.75" thickBot="1">
      <c r="B14" s="33">
        <v>1</v>
      </c>
      <c r="C14" s="34" t="s">
        <v>1</v>
      </c>
      <c r="D14" s="31"/>
      <c r="E14" s="31"/>
      <c r="F14" s="32"/>
      <c r="W14" s="27"/>
      <c r="X14" s="14">
        <v>4</v>
      </c>
      <c r="Y14" s="14">
        <f t="shared" ref="Y14:Y20" si="2">COUNTIF($D$7:$U$9,X14)</f>
        <v>2</v>
      </c>
      <c r="Z14" s="14">
        <f>Z13+Y14</f>
        <v>3</v>
      </c>
      <c r="AA14" s="39">
        <f t="shared" ref="AA14:AA20" si="3">Y14/$Y$21</f>
        <v>3.7037037037037035E-2</v>
      </c>
      <c r="AB14" s="39">
        <f>AB13+AA14</f>
        <v>5.5555555555555552E-2</v>
      </c>
      <c r="AC14" s="14">
        <f>X14*$Y$14</f>
        <v>8</v>
      </c>
    </row>
    <row r="15" spans="2:29" ht="18.75" thickBot="1">
      <c r="B15" s="33">
        <v>2</v>
      </c>
      <c r="C15" s="34" t="s">
        <v>21</v>
      </c>
      <c r="D15" s="31"/>
      <c r="E15" s="31"/>
      <c r="F15" s="32"/>
      <c r="W15" s="27"/>
      <c r="X15" s="14">
        <v>5</v>
      </c>
      <c r="Y15" s="14">
        <f t="shared" si="2"/>
        <v>6</v>
      </c>
      <c r="Z15" s="14">
        <f t="shared" ref="Z15:Z20" si="4">Z14+Y15</f>
        <v>9</v>
      </c>
      <c r="AA15" s="39">
        <f t="shared" si="3"/>
        <v>0.1111111111111111</v>
      </c>
      <c r="AB15" s="39">
        <f t="shared" ref="AB15:AB20" si="5">AB14+AA15</f>
        <v>0.16666666666666666</v>
      </c>
      <c r="AC15" s="14">
        <f>X15*$Y$15</f>
        <v>30</v>
      </c>
    </row>
    <row r="16" spans="2:29" ht="18.75" thickBot="1">
      <c r="B16" s="33">
        <v>3</v>
      </c>
      <c r="C16" s="34" t="s">
        <v>20</v>
      </c>
      <c r="D16" s="31"/>
      <c r="E16" s="31"/>
      <c r="F16" s="32"/>
      <c r="W16" s="27"/>
      <c r="X16" s="14">
        <v>6</v>
      </c>
      <c r="Y16" s="14">
        <f t="shared" si="2"/>
        <v>2</v>
      </c>
      <c r="Z16" s="14">
        <f t="shared" si="4"/>
        <v>11</v>
      </c>
      <c r="AA16" s="39">
        <f t="shared" si="3"/>
        <v>3.7037037037037035E-2</v>
      </c>
      <c r="AB16" s="39">
        <f t="shared" si="5"/>
        <v>0.20370370370370369</v>
      </c>
      <c r="AC16" s="14">
        <f>X16*Y16</f>
        <v>12</v>
      </c>
    </row>
    <row r="17" spans="2:29" ht="18.75" thickBot="1">
      <c r="B17" s="33">
        <v>4</v>
      </c>
      <c r="C17" s="34" t="s">
        <v>22</v>
      </c>
      <c r="D17" s="31"/>
      <c r="E17" s="31"/>
      <c r="F17" s="32"/>
      <c r="W17" s="27"/>
      <c r="X17" s="14">
        <v>7</v>
      </c>
      <c r="Y17" s="14">
        <f t="shared" si="2"/>
        <v>11</v>
      </c>
      <c r="Z17" s="14">
        <f t="shared" si="4"/>
        <v>22</v>
      </c>
      <c r="AA17" s="39">
        <f t="shared" si="3"/>
        <v>0.20370370370370369</v>
      </c>
      <c r="AB17" s="39">
        <f t="shared" si="5"/>
        <v>0.40740740740740738</v>
      </c>
      <c r="AC17" s="14">
        <f>X17*Y17</f>
        <v>77</v>
      </c>
    </row>
    <row r="18" spans="2:29" ht="18.75" thickBot="1">
      <c r="B18" s="33">
        <v>5</v>
      </c>
      <c r="C18" s="34" t="s">
        <v>23</v>
      </c>
      <c r="D18" s="31"/>
      <c r="E18" s="31"/>
      <c r="F18" s="32"/>
      <c r="W18" s="27"/>
      <c r="X18" s="14">
        <v>8</v>
      </c>
      <c r="Y18" s="14">
        <f t="shared" si="2"/>
        <v>13</v>
      </c>
      <c r="Z18" s="14">
        <f t="shared" si="4"/>
        <v>35</v>
      </c>
      <c r="AA18" s="39">
        <f t="shared" si="3"/>
        <v>0.24074074074074073</v>
      </c>
      <c r="AB18" s="39">
        <f t="shared" si="5"/>
        <v>0.64814814814814814</v>
      </c>
      <c r="AC18" s="14">
        <f>X18*Y18</f>
        <v>104</v>
      </c>
    </row>
    <row r="19" spans="2:29" ht="18.75" thickBot="1">
      <c r="B19" s="33">
        <v>6</v>
      </c>
      <c r="C19" s="34" t="s">
        <v>24</v>
      </c>
      <c r="D19" s="31"/>
      <c r="E19" s="31"/>
      <c r="F19" s="32"/>
      <c r="W19" s="27"/>
      <c r="X19" s="14">
        <v>9</v>
      </c>
      <c r="Y19" s="14">
        <f t="shared" si="2"/>
        <v>13</v>
      </c>
      <c r="Z19" s="14">
        <f t="shared" si="4"/>
        <v>48</v>
      </c>
      <c r="AA19" s="39">
        <f t="shared" si="3"/>
        <v>0.24074074074074073</v>
      </c>
      <c r="AB19" s="39">
        <f t="shared" si="5"/>
        <v>0.88888888888888884</v>
      </c>
      <c r="AC19" s="14">
        <f>X19*Y19</f>
        <v>117</v>
      </c>
    </row>
    <row r="20" spans="2:29" ht="18.75" thickBot="1">
      <c r="B20" s="33">
        <v>7</v>
      </c>
      <c r="C20" s="34" t="s">
        <v>25</v>
      </c>
      <c r="D20" s="31"/>
      <c r="E20" s="31"/>
      <c r="F20" s="32"/>
      <c r="W20" s="27"/>
      <c r="X20" s="14">
        <v>10</v>
      </c>
      <c r="Y20" s="14">
        <f>COUNTIF($D$7:$U$9,X20)</f>
        <v>6</v>
      </c>
      <c r="Z20" s="14">
        <f t="shared" si="4"/>
        <v>54</v>
      </c>
      <c r="AA20" s="39">
        <f t="shared" si="3"/>
        <v>0.1111111111111111</v>
      </c>
      <c r="AB20" s="39">
        <f t="shared" si="5"/>
        <v>1</v>
      </c>
      <c r="AC20" s="14">
        <f>X20*Y20</f>
        <v>60</v>
      </c>
    </row>
    <row r="21" spans="2:29" ht="18">
      <c r="B21" s="33">
        <v>8</v>
      </c>
      <c r="C21" s="34" t="s">
        <v>2</v>
      </c>
      <c r="D21" s="32"/>
      <c r="E21" s="32"/>
      <c r="F21" s="32"/>
      <c r="Y21" s="14">
        <f>SUM(Y13:Y20)</f>
        <v>54</v>
      </c>
      <c r="AC21">
        <f>SUM(AC13:AC20)</f>
        <v>411</v>
      </c>
    </row>
    <row r="23" spans="2:29" ht="15.75" thickBot="1"/>
    <row r="24" spans="2:29" ht="30.75" thickBot="1">
      <c r="V24" s="44" t="s">
        <v>33</v>
      </c>
      <c r="W24" s="41">
        <f>AC21/Y21</f>
        <v>7.6111111111111107</v>
      </c>
    </row>
    <row r="25" spans="2:29" ht="15.75" thickBot="1">
      <c r="V25" s="40" t="s">
        <v>34</v>
      </c>
    </row>
    <row r="26" spans="2:29" ht="30.75" thickBot="1">
      <c r="V26" s="44" t="s">
        <v>35</v>
      </c>
      <c r="W26" s="42">
        <f>Y21/2</f>
        <v>27</v>
      </c>
    </row>
    <row r="27" spans="2:29" ht="15.75" thickBot="1">
      <c r="V27" s="43" t="s">
        <v>36</v>
      </c>
    </row>
    <row r="28" spans="2:29" ht="30.75" thickBot="1">
      <c r="V28" s="44" t="s">
        <v>37</v>
      </c>
      <c r="W28" s="46" t="s">
        <v>38</v>
      </c>
    </row>
    <row r="29" spans="2:29">
      <c r="V29" s="45" t="s">
        <v>39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13" workbookViewId="0">
      <selection activeCell="B25" sqref="B25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5" t="s">
        <v>3</v>
      </c>
      <c r="D7" s="36" t="s">
        <v>4</v>
      </c>
      <c r="E7" s="36" t="s">
        <v>5</v>
      </c>
      <c r="F7" s="37" t="s">
        <v>6</v>
      </c>
      <c r="G7" s="36" t="s">
        <v>7</v>
      </c>
      <c r="H7" s="36" t="s">
        <v>18</v>
      </c>
    </row>
    <row r="8" spans="3:9" ht="18.75" thickBot="1">
      <c r="C8" s="17">
        <v>0</v>
      </c>
      <c r="D8" s="14">
        <v>30</v>
      </c>
      <c r="E8" s="15">
        <f>D8</f>
        <v>30</v>
      </c>
      <c r="F8" s="51">
        <f>D8/D14</f>
        <v>0.375</v>
      </c>
      <c r="G8" s="52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57">
        <f>D9/$D$14</f>
        <v>0.3125</v>
      </c>
      <c r="G9" s="53">
        <f>G8+$F$9</f>
        <v>0.6875</v>
      </c>
      <c r="H9" s="19">
        <f>C9*D9</f>
        <v>25</v>
      </c>
    </row>
    <row r="10" spans="3:9" ht="18.75" thickBot="1">
      <c r="C10" s="17">
        <v>2</v>
      </c>
      <c r="D10" s="17">
        <v>20</v>
      </c>
      <c r="E10" s="56">
        <f t="shared" ref="E10:E13" si="0">E9+D10</f>
        <v>75</v>
      </c>
      <c r="F10" s="60">
        <f t="shared" ref="F10:F13" si="1">D10/$D$14</f>
        <v>0.25</v>
      </c>
      <c r="G10" s="63">
        <f>G9+F10</f>
        <v>0.9375</v>
      </c>
      <c r="H10" s="19">
        <f>C10*D10</f>
        <v>40</v>
      </c>
    </row>
    <row r="11" spans="3:9" ht="18.75" thickBot="1">
      <c r="C11" s="17">
        <v>3</v>
      </c>
      <c r="D11" s="50">
        <v>4</v>
      </c>
      <c r="E11" s="18">
        <f t="shared" si="0"/>
        <v>79</v>
      </c>
      <c r="F11" s="60">
        <f t="shared" si="1"/>
        <v>0.05</v>
      </c>
      <c r="G11" s="53">
        <f>G10+F11</f>
        <v>0.98750000000000004</v>
      </c>
      <c r="H11" s="19">
        <f>C11*D11</f>
        <v>12</v>
      </c>
    </row>
    <row r="12" spans="3:9" ht="18.75" thickBot="1">
      <c r="C12" s="20">
        <v>4</v>
      </c>
      <c r="D12" s="20">
        <v>1</v>
      </c>
      <c r="E12" s="18">
        <f t="shared" si="0"/>
        <v>80</v>
      </c>
      <c r="F12" s="60">
        <f t="shared" si="1"/>
        <v>1.2500000000000001E-2</v>
      </c>
      <c r="G12" s="53">
        <f>G11+F12</f>
        <v>1</v>
      </c>
      <c r="H12" s="21">
        <f>C12*D12</f>
        <v>4</v>
      </c>
    </row>
    <row r="13" spans="3:9" ht="18.75" thickBot="1">
      <c r="C13" s="22">
        <v>5</v>
      </c>
      <c r="D13" s="22">
        <v>0</v>
      </c>
      <c r="E13" s="18">
        <f t="shared" si="0"/>
        <v>80</v>
      </c>
      <c r="F13" s="60">
        <f t="shared" si="1"/>
        <v>0</v>
      </c>
      <c r="G13" s="53">
        <f>G12+F13</f>
        <v>1</v>
      </c>
      <c r="H13" s="23">
        <f>C13*D13</f>
        <v>0</v>
      </c>
      <c r="I13" s="2"/>
    </row>
    <row r="14" spans="3:9" ht="18.75" thickBot="1">
      <c r="C14" s="24" t="s">
        <v>19</v>
      </c>
      <c r="D14" s="25">
        <f>SUM(D8:D13)</f>
        <v>80</v>
      </c>
      <c r="E14" s="26"/>
      <c r="F14" s="59">
        <f>SUM(F8:F13)</f>
        <v>1</v>
      </c>
      <c r="G14" s="59"/>
      <c r="H14">
        <f>SUM(H8:H13)</f>
        <v>81</v>
      </c>
      <c r="I14" s="2"/>
    </row>
    <row r="15" spans="3:9" ht="18">
      <c r="C15" s="24"/>
      <c r="D15" s="24"/>
      <c r="E15" s="26"/>
      <c r="F15" s="26"/>
      <c r="G15" s="26"/>
      <c r="I15" s="2"/>
    </row>
    <row r="16" spans="3:9">
      <c r="D16" s="27"/>
    </row>
    <row r="17" spans="2:10" ht="18">
      <c r="C17" s="12" t="s">
        <v>0</v>
      </c>
    </row>
    <row r="18" spans="2:10" ht="18">
      <c r="B18" s="28">
        <v>1</v>
      </c>
      <c r="C18" s="29" t="s">
        <v>8</v>
      </c>
      <c r="D18" s="2"/>
      <c r="E18" s="2"/>
      <c r="F18" s="2"/>
      <c r="G18" s="2"/>
      <c r="H18" s="30"/>
    </row>
    <row r="19" spans="2:10" ht="18">
      <c r="B19" s="28"/>
      <c r="C19" s="29"/>
      <c r="D19" s="2"/>
      <c r="E19" s="2"/>
      <c r="F19" s="2"/>
      <c r="G19" s="2"/>
      <c r="H19" s="30"/>
    </row>
    <row r="20" spans="2:10" ht="21">
      <c r="B20" s="28">
        <v>2</v>
      </c>
      <c r="C20" s="48" t="s">
        <v>9</v>
      </c>
      <c r="D20" s="49"/>
      <c r="E20" s="49" t="s">
        <v>40</v>
      </c>
      <c r="F20" s="49"/>
    </row>
    <row r="21" spans="2:10" ht="18">
      <c r="B21" s="28">
        <v>3</v>
      </c>
      <c r="C21" s="55" t="s">
        <v>10</v>
      </c>
      <c r="D21" s="54"/>
      <c r="E21" s="54" t="s">
        <v>41</v>
      </c>
      <c r="F21" s="54"/>
      <c r="G21" s="54"/>
      <c r="H21" s="54"/>
    </row>
    <row r="22" spans="2:10" ht="21">
      <c r="B22" s="28">
        <v>4</v>
      </c>
      <c r="C22" s="47" t="s">
        <v>11</v>
      </c>
      <c r="D22" s="58"/>
      <c r="E22" s="58" t="s">
        <v>42</v>
      </c>
      <c r="F22" s="58"/>
      <c r="G22" s="58"/>
      <c r="H22" s="58"/>
    </row>
    <row r="23" spans="2:10" ht="21">
      <c r="B23" s="28">
        <v>5</v>
      </c>
      <c r="C23" s="61" t="s">
        <v>12</v>
      </c>
      <c r="D23" s="62"/>
      <c r="E23" s="62" t="s">
        <v>43</v>
      </c>
      <c r="F23" s="62"/>
      <c r="G23" s="62"/>
      <c r="H23" s="62"/>
    </row>
    <row r="24" spans="2:10" ht="18">
      <c r="B24" s="28"/>
      <c r="C24" s="28"/>
    </row>
    <row r="25" spans="2:10" ht="18">
      <c r="B25" s="28">
        <v>6</v>
      </c>
      <c r="C25" s="28" t="s">
        <v>13</v>
      </c>
      <c r="H25" s="64"/>
      <c r="I25" s="64">
        <v>1.0125</v>
      </c>
      <c r="J25" t="s">
        <v>46</v>
      </c>
    </row>
    <row r="26" spans="2:10" ht="18">
      <c r="B26" s="28"/>
      <c r="C26" s="28"/>
    </row>
    <row r="27" spans="2:10" ht="18">
      <c r="B27" s="28">
        <v>7</v>
      </c>
      <c r="C27" s="28" t="s">
        <v>14</v>
      </c>
      <c r="I27">
        <f>D14/2</f>
        <v>40</v>
      </c>
      <c r="J27" t="s">
        <v>44</v>
      </c>
    </row>
    <row r="28" spans="2:10" ht="18">
      <c r="B28" s="28"/>
      <c r="C28" s="28"/>
    </row>
    <row r="29" spans="2:10" ht="18">
      <c r="B29" s="28">
        <v>8</v>
      </c>
      <c r="C29" s="28" t="s">
        <v>15</v>
      </c>
      <c r="I29">
        <v>30</v>
      </c>
      <c r="J29" t="s">
        <v>45</v>
      </c>
    </row>
    <row r="30" spans="2:10" ht="18">
      <c r="B30" s="28"/>
      <c r="C30" s="28"/>
    </row>
    <row r="31" spans="2:10" ht="18">
      <c r="B31" s="28">
        <v>9</v>
      </c>
      <c r="C31" s="28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2024-05-22T13:30:37Z</dcterms:modified>
</cp:coreProperties>
</file>