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<sst xmlns="http://schemas.openxmlformats.org/spreadsheetml/2006/main" count="72" uniqueCount="45">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</sst>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71" formatCode="&quot;$&quot;\ #,##0"/>
    <numFmt numFmtId="173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5" xfId="0" applyBorder="1"/>
    <xf numFmtId="0" fontId="0" fillId="0" borderId="3" xfId="0" applyBorder="1"/>
    <xf numFmtId="2" fontId="0" fillId="0" borderId="5" xfId="0" applyNumberFormat="1" applyBorder="1"/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171" fontId="0" fillId="0" borderId="0" xfId="0" applyNumberFormat="1" applyAlignment="1">
      <alignment vertical="center"/>
    </xf>
    <xf numFmtId="0" fontId="0" fillId="6" borderId="2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173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3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1</xdr:row>
      <xdr:rowOff>142875</xdr:rowOff>
    </xdr:from>
    <xdr:to>
      <xdr:col>9</xdr:col>
      <xdr:colOff>257175</xdr:colOff>
      <xdr:row>19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5375" y="34290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85725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5" workbookViewId="0">
      <selection activeCell="B39" sqref="B38:B39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2">
        <v>0.35</v>
      </c>
      <c r="E25" s="2">
        <v>0.25</v>
      </c>
      <c r="F25" s="2">
        <v>0.1</v>
      </c>
      <c r="G25" s="2">
        <v>0.3</v>
      </c>
    </row>
    <row r="26" spans="1:11" ht="23.25" customHeight="1" thickBot="1"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>
      <c r="B27" s="15" t="s">
        <v>20</v>
      </c>
      <c r="C27" s="15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17">
        <f>D27*$D$25+E27*$E$25+F27*$F$25+G27*$G$25</f>
        <v>8.3550000000000004</v>
      </c>
    </row>
    <row r="28" spans="1:1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D28*$D$25+E28*$E$25+F28*$F$25+G28*$G$25</f>
        <v>8.0150000000000006</v>
      </c>
    </row>
    <row r="29" spans="1:1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D29*$D$25+E29*$E$25+F29*$F$25+G29*$G$25</f>
        <v>8.004999999999999</v>
      </c>
    </row>
    <row r="30" spans="1:1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D30*$D$25+E30*$E$25+F30*$F$25+G30*$G$25</f>
        <v>7.5449999999999999</v>
      </c>
    </row>
    <row r="31" spans="1:1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5">
        <f>D31*$D$25+E31*$E$25+F31*$F$25+G31*$G$25</f>
        <v>6.95</v>
      </c>
    </row>
    <row r="32" spans="1:1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D32*$D$25+E32*$E$25+F32*$F$25+G32*$G$25</f>
        <v>6.9349999999999996</v>
      </c>
    </row>
    <row r="33" spans="2:8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5">
        <f>D33*$D$25+E33*$E$25+F33*$F$25+G33*$G$25</f>
        <v>6.84</v>
      </c>
    </row>
    <row r="34" spans="2:8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12" workbookViewId="0">
      <selection activeCell="K29" sqref="K29:K36"/>
    </sheetView>
  </sheetViews>
  <sheetFormatPr baseColWidth="10" defaultRowHeight="15.75"/>
  <cols>
    <col min="4" max="4" width="9.875" customWidth="1"/>
    <col min="5" max="5" width="13.75" customWidth="1"/>
    <col min="7" max="7" width="13.5" customWidth="1"/>
    <col min="8" max="8" width="15.75" customWidth="1"/>
    <col min="9" max="9" width="12.625" bestFit="1" customWidth="1"/>
    <col min="11" max="11" width="13.3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3.75" customHeight="1">
      <c r="G27" s="2"/>
      <c r="H27" s="2"/>
    </row>
    <row r="28" spans="1:14" ht="31.5" customHeight="1">
      <c r="C28" s="22" t="s">
        <v>33</v>
      </c>
      <c r="D28" s="23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  <c r="L28" s="25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21">
        <v>680000</v>
      </c>
      <c r="H29" s="21">
        <f>G29+10%*F29*G29</f>
        <v>816000</v>
      </c>
      <c r="I29" s="26">
        <f>IF(E29="FONASA",H29*$G$24,H29*$G$25)</f>
        <v>57120.000000000007</v>
      </c>
      <c r="J29" s="21">
        <f>H29*$G$26</f>
        <v>97920</v>
      </c>
      <c r="K29" s="21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21">
        <v>780000</v>
      </c>
      <c r="H30" s="21">
        <f t="shared" ref="H30:H36" si="0">G30+10%*F30*G30</f>
        <v>1014000</v>
      </c>
      <c r="I30" s="26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21">
        <v>1200000</v>
      </c>
      <c r="H31" s="21">
        <f t="shared" si="0"/>
        <v>1320000</v>
      </c>
      <c r="I31" s="26">
        <f t="shared" si="1"/>
        <v>105600</v>
      </c>
      <c r="J31" s="21">
        <f t="shared" si="2"/>
        <v>158400</v>
      </c>
      <c r="K31" s="21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21">
        <v>890000</v>
      </c>
      <c r="H32" s="21">
        <f t="shared" si="0"/>
        <v>1157000</v>
      </c>
      <c r="I32" s="26">
        <f t="shared" si="1"/>
        <v>80990.000000000015</v>
      </c>
      <c r="J32" s="21">
        <f t="shared" si="2"/>
        <v>138840</v>
      </c>
      <c r="K32" s="21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21">
        <v>680000</v>
      </c>
      <c r="H33" s="21">
        <f t="shared" si="0"/>
        <v>816000</v>
      </c>
      <c r="I33" s="26">
        <f t="shared" si="1"/>
        <v>57120.000000000007</v>
      </c>
      <c r="J33" s="21">
        <f t="shared" si="2"/>
        <v>97920</v>
      </c>
      <c r="K33" s="21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21">
        <v>580000</v>
      </c>
      <c r="H34" s="21">
        <f t="shared" si="0"/>
        <v>812000</v>
      </c>
      <c r="I34" s="26">
        <f t="shared" si="1"/>
        <v>64960</v>
      </c>
      <c r="J34" s="21">
        <f t="shared" si="2"/>
        <v>97440</v>
      </c>
      <c r="K34" s="21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21">
        <v>780000</v>
      </c>
      <c r="H35" s="21">
        <f t="shared" si="0"/>
        <v>1014000</v>
      </c>
      <c r="I35" s="26">
        <f t="shared" si="1"/>
        <v>81120</v>
      </c>
      <c r="J35" s="21">
        <f t="shared" si="2"/>
        <v>121680</v>
      </c>
      <c r="K35" s="21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21">
        <v>890000</v>
      </c>
      <c r="H36" s="21">
        <f t="shared" si="0"/>
        <v>1335000</v>
      </c>
      <c r="I36" s="26">
        <f t="shared" si="1"/>
        <v>106800</v>
      </c>
      <c r="J36" s="21">
        <f t="shared" si="2"/>
        <v>160200</v>
      </c>
      <c r="K36" s="2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Endisp16</cp:lastModifiedBy>
  <dcterms:created xsi:type="dcterms:W3CDTF">2022-04-04T14:02:18Z</dcterms:created>
  <dcterms:modified xsi:type="dcterms:W3CDTF">2022-04-06T12:51:58Z</dcterms:modified>
</cp:coreProperties>
</file>