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H29"/>
  <c r="J29"/>
  <c r="H30"/>
  <c r="I30"/>
  <c r="H31"/>
  <c r="I31"/>
  <c r="H32"/>
  <c r="I32"/>
  <c r="H33"/>
  <c r="I33"/>
  <c r="H34"/>
  <c r="I34"/>
  <c r="H35"/>
  <c r="I35"/>
  <c r="H36"/>
  <c r="I36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<sst xmlns="http://schemas.openxmlformats.org/spreadsheetml/2006/main" count="72" uniqueCount="45">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</sst>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4" formatCode="0.0"/>
    <numFmt numFmtId="165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6" xfId="0" applyBorder="1"/>
    <xf numFmtId="0" fontId="0" fillId="0" borderId="5" xfId="0" applyBorder="1"/>
    <xf numFmtId="9" fontId="5" fillId="0" borderId="0" xfId="0" applyNumberFormat="1" applyFont="1" applyAlignment="1">
      <alignment horizontal="center"/>
    </xf>
    <xf numFmtId="0" fontId="5" fillId="0" borderId="0" xfId="0" applyFont="1" applyFill="1"/>
    <xf numFmtId="0" fontId="0" fillId="0" borderId="0" xfId="0" applyFill="1"/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5" fillId="5" borderId="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0" fillId="3" borderId="0" xfId="0" applyFill="1" applyBorder="1"/>
    <xf numFmtId="9" fontId="0" fillId="3" borderId="0" xfId="0" applyNumberFormat="1" applyFill="1" applyBorder="1"/>
    <xf numFmtId="0" fontId="0" fillId="3" borderId="0" xfId="0" applyFill="1" applyBorder="1" applyAlignment="1">
      <alignment horizontal="center" vertical="center"/>
    </xf>
    <xf numFmtId="0" fontId="0" fillId="6" borderId="1" xfId="0" applyFill="1" applyBorder="1"/>
    <xf numFmtId="9" fontId="0" fillId="6" borderId="1" xfId="0" applyNumberFormat="1" applyFill="1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7" borderId="9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165" fontId="0" fillId="3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CCFF"/>
        </patternFill>
      </fill>
    </dxf>
    <dxf>
      <fill>
        <patternFill>
          <bgColor theme="8" tint="0.79998168889431442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219075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7" workbookViewId="0">
      <selection activeCell="F24" sqref="F24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7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3"/>
      <c r="M4" s="3"/>
      <c r="N4" s="3"/>
      <c r="O4" s="3"/>
      <c r="P4" s="3"/>
      <c r="Q4" s="3"/>
      <c r="R4" s="3"/>
      <c r="S4" s="3"/>
    </row>
    <row r="5" spans="1:19">
      <c r="A5" s="27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3"/>
      <c r="M5" s="3"/>
      <c r="N5" s="3"/>
      <c r="O5" s="3"/>
      <c r="P5" s="3"/>
      <c r="Q5" s="3"/>
      <c r="R5" s="3"/>
      <c r="S5" s="3"/>
    </row>
    <row r="6" spans="1:19">
      <c r="A6" s="27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27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27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27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2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10">
        <v>0.35</v>
      </c>
      <c r="E25" s="10">
        <v>0.25</v>
      </c>
      <c r="F25" s="10">
        <v>0.1</v>
      </c>
      <c r="G25" s="10">
        <v>0.3</v>
      </c>
    </row>
    <row r="26" spans="1:11" ht="21.95" customHeight="1" thickBot="1">
      <c r="A26" s="11"/>
      <c r="B26" s="18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0" t="s">
        <v>12</v>
      </c>
      <c r="H26" s="19" t="s">
        <v>13</v>
      </c>
    </row>
    <row r="27" spans="1:11" ht="21.95" customHeight="1">
      <c r="A27" s="12"/>
      <c r="B27" s="8" t="s">
        <v>20</v>
      </c>
      <c r="C27" s="8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4">
        <f t="shared" ref="H27:H34" si="0">D27*$D$25+E27*$E$25+F27*$F$25+G27*$G$25</f>
        <v>8.3550000000000004</v>
      </c>
    </row>
    <row r="28" spans="1:11" ht="21.95" customHeight="1">
      <c r="A28" s="12"/>
      <c r="B28" s="9" t="s">
        <v>28</v>
      </c>
      <c r="C28" s="9" t="s">
        <v>29</v>
      </c>
      <c r="D28" s="15">
        <v>8.9</v>
      </c>
      <c r="E28" s="16">
        <v>8</v>
      </c>
      <c r="F28" s="15">
        <v>8.9</v>
      </c>
      <c r="G28" s="15">
        <v>6.7</v>
      </c>
      <c r="H28" s="17">
        <f t="shared" si="0"/>
        <v>8.0150000000000006</v>
      </c>
    </row>
    <row r="29" spans="1:11" ht="21.95" customHeight="1">
      <c r="A29" s="12"/>
      <c r="B29" s="9" t="s">
        <v>14</v>
      </c>
      <c r="C29" s="9" t="s">
        <v>15</v>
      </c>
      <c r="D29" s="16">
        <v>8</v>
      </c>
      <c r="E29" s="15">
        <v>9.5</v>
      </c>
      <c r="F29" s="15">
        <v>5.8</v>
      </c>
      <c r="G29" s="15">
        <v>7.5</v>
      </c>
      <c r="H29" s="17">
        <f t="shared" si="0"/>
        <v>8.004999999999999</v>
      </c>
    </row>
    <row r="30" spans="1:11" ht="21.95" customHeight="1">
      <c r="A30" s="12"/>
      <c r="B30" s="8" t="s">
        <v>16</v>
      </c>
      <c r="C30" s="8" t="s">
        <v>17</v>
      </c>
      <c r="D30" s="13">
        <v>5.7</v>
      </c>
      <c r="E30" s="13">
        <v>8.8000000000000007</v>
      </c>
      <c r="F30" s="13">
        <v>6.8</v>
      </c>
      <c r="G30" s="13">
        <v>8.9</v>
      </c>
      <c r="H30" s="17">
        <f t="shared" si="0"/>
        <v>7.5449999999999999</v>
      </c>
    </row>
    <row r="31" spans="1:11" ht="21.95" customHeight="1">
      <c r="A31" s="12"/>
      <c r="B31" s="9" t="s">
        <v>22</v>
      </c>
      <c r="C31" s="9" t="s">
        <v>23</v>
      </c>
      <c r="D31" s="15">
        <v>5.9</v>
      </c>
      <c r="E31" s="15">
        <v>6.9</v>
      </c>
      <c r="F31" s="15">
        <v>7.9</v>
      </c>
      <c r="G31" s="15">
        <v>7.9</v>
      </c>
      <c r="H31" s="17">
        <f t="shared" si="0"/>
        <v>6.95</v>
      </c>
    </row>
    <row r="32" spans="1:11" ht="21.95" customHeight="1">
      <c r="A32" s="12"/>
      <c r="B32" s="9" t="s">
        <v>24</v>
      </c>
      <c r="C32" s="9" t="s">
        <v>25</v>
      </c>
      <c r="D32" s="15">
        <v>5.8</v>
      </c>
      <c r="E32" s="15">
        <v>7.9</v>
      </c>
      <c r="F32" s="15">
        <v>8.9</v>
      </c>
      <c r="G32" s="15">
        <v>6.8</v>
      </c>
      <c r="H32" s="17">
        <f t="shared" si="0"/>
        <v>6.9349999999999996</v>
      </c>
    </row>
    <row r="33" spans="1:8" ht="21.95" customHeight="1">
      <c r="A33" s="12"/>
      <c r="B33" s="9" t="s">
        <v>26</v>
      </c>
      <c r="C33" s="9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7">
        <f t="shared" si="0"/>
        <v>6.84</v>
      </c>
    </row>
    <row r="34" spans="1:8" ht="21.95" customHeight="1">
      <c r="A34" s="12"/>
      <c r="B34" s="9" t="s">
        <v>18</v>
      </c>
      <c r="C34" s="9" t="s">
        <v>19</v>
      </c>
      <c r="D34" s="15">
        <v>6.8</v>
      </c>
      <c r="E34" s="15">
        <v>6.7</v>
      </c>
      <c r="F34" s="15">
        <v>7.8</v>
      </c>
      <c r="G34" s="15">
        <v>5.8</v>
      </c>
      <c r="H34" s="17">
        <f t="shared" si="0"/>
        <v>6.5750000000000002</v>
      </c>
    </row>
    <row r="35" spans="1:8" ht="21.95" customHeight="1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D27:G34">
    <cfRule type="cellIs" dxfId="2" priority="3" operator="lessThan">
      <formula>6</formula>
    </cfRule>
  </conditionalFormatting>
  <conditionalFormatting sqref="H27:H34">
    <cfRule type="cellIs" dxfId="1" priority="2" operator="greaterThan">
      <formula>8</formula>
    </cfRule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8"/>
  <sheetViews>
    <sheetView tabSelected="1" topLeftCell="B1" workbookViewId="0">
      <selection activeCell="L28" sqref="L28"/>
    </sheetView>
  </sheetViews>
  <sheetFormatPr baseColWidth="10" defaultRowHeight="15.75"/>
  <cols>
    <col min="3" max="4" width="12.625" customWidth="1"/>
    <col min="5" max="5" width="13.375" bestFit="1" customWidth="1"/>
    <col min="6" max="7" width="12.625" customWidth="1"/>
    <col min="8" max="8" width="13.875" bestFit="1" customWidth="1"/>
    <col min="9" max="9" width="19.75" bestFit="1" customWidth="1"/>
    <col min="10" max="10" width="12.625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3"/>
      <c r="P5" s="3"/>
      <c r="Q5" s="3"/>
      <c r="R5" s="3"/>
      <c r="S5" s="3"/>
      <c r="T5" s="3"/>
      <c r="U5" s="3"/>
      <c r="V5" s="3"/>
    </row>
    <row r="6" spans="1:22">
      <c r="A6" s="28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4" t="s">
        <v>1</v>
      </c>
      <c r="P6" s="3"/>
      <c r="Q6" s="3"/>
      <c r="R6" s="3"/>
      <c r="S6" s="3"/>
      <c r="T6" s="3"/>
      <c r="U6" s="3"/>
      <c r="V6" s="3"/>
    </row>
    <row r="7" spans="1:22">
      <c r="A7" s="28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  <c r="P7" s="3"/>
      <c r="Q7" s="3"/>
      <c r="R7" s="3"/>
      <c r="S7" s="3"/>
      <c r="T7" s="3"/>
      <c r="U7" s="3"/>
      <c r="V7" s="3"/>
    </row>
    <row r="8" spans="1:22">
      <c r="A8" s="28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5" t="s">
        <v>40</v>
      </c>
      <c r="P8" s="5"/>
      <c r="Q8" s="5"/>
      <c r="R8" s="5"/>
      <c r="S8" s="5"/>
      <c r="T8" s="5"/>
      <c r="U8" s="5"/>
      <c r="V8" s="3"/>
    </row>
    <row r="9" spans="1:22">
      <c r="A9" s="28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5" t="s">
        <v>41</v>
      </c>
      <c r="P9" s="5"/>
      <c r="Q9" s="5"/>
      <c r="R9" s="5"/>
      <c r="S9" s="5"/>
      <c r="T9" s="5"/>
      <c r="U9" s="5"/>
      <c r="V9" s="3"/>
    </row>
    <row r="10" spans="1:22">
      <c r="A10" s="28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5" t="s">
        <v>42</v>
      </c>
      <c r="P10" s="5"/>
      <c r="Q10" s="5"/>
      <c r="R10" s="5"/>
      <c r="S10" s="5"/>
      <c r="T10" s="5"/>
      <c r="U10" s="5"/>
      <c r="V10" s="3"/>
    </row>
    <row r="11" spans="1:22">
      <c r="A11" s="28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5" t="s">
        <v>43</v>
      </c>
      <c r="P11" s="5"/>
      <c r="Q11" s="5"/>
      <c r="R11" s="5"/>
      <c r="S11" s="5"/>
      <c r="T11" s="5"/>
      <c r="U11" s="5"/>
      <c r="V11" s="3"/>
    </row>
    <row r="12" spans="1:22">
      <c r="A12" s="28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5" t="s">
        <v>44</v>
      </c>
      <c r="P12" s="5"/>
      <c r="Q12" s="5"/>
      <c r="R12" s="5"/>
      <c r="S12" s="5"/>
      <c r="T12" s="5"/>
      <c r="U12" s="5"/>
      <c r="V12" s="3"/>
    </row>
    <row r="13" spans="1:22">
      <c r="A13" s="2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  <c r="P13" s="3"/>
      <c r="Q13" s="3"/>
      <c r="R13" s="3"/>
      <c r="S13" s="3"/>
      <c r="T13" s="3"/>
      <c r="U13" s="3"/>
      <c r="V13" s="3"/>
    </row>
    <row r="14" spans="1:22">
      <c r="A14" s="28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8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8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4">
      <c r="B24" s="22"/>
      <c r="C24" s="22"/>
      <c r="D24" s="22"/>
      <c r="E24" s="22"/>
      <c r="F24" s="25" t="s">
        <v>30</v>
      </c>
      <c r="G24" s="26">
        <v>7.0000000000000007E-2</v>
      </c>
      <c r="H24" s="23"/>
      <c r="I24" s="22"/>
      <c r="J24" s="22"/>
      <c r="K24" s="22"/>
      <c r="L24" s="22"/>
    </row>
    <row r="25" spans="1:14">
      <c r="B25" s="22"/>
      <c r="C25" s="22"/>
      <c r="D25" s="22"/>
      <c r="E25" s="22"/>
      <c r="F25" s="25" t="s">
        <v>31</v>
      </c>
      <c r="G25" s="26">
        <v>0.08</v>
      </c>
      <c r="H25" s="23"/>
      <c r="I25" s="22"/>
      <c r="J25" s="22"/>
      <c r="K25" s="22"/>
      <c r="L25" s="22"/>
    </row>
    <row r="26" spans="1:14">
      <c r="B26" s="22"/>
      <c r="C26" s="22"/>
      <c r="D26" s="22"/>
      <c r="E26" s="22"/>
      <c r="F26" s="25" t="s">
        <v>32</v>
      </c>
      <c r="G26" s="26">
        <v>0.12</v>
      </c>
      <c r="H26" s="23"/>
      <c r="I26" s="22"/>
      <c r="J26" s="22"/>
      <c r="K26" s="22"/>
      <c r="L26" s="22"/>
    </row>
    <row r="27" spans="1:14" ht="16.5" thickBot="1">
      <c r="B27" s="22"/>
      <c r="C27" s="22"/>
      <c r="D27" s="22"/>
      <c r="E27" s="22"/>
      <c r="F27" s="22"/>
      <c r="G27" s="23"/>
      <c r="H27" s="23"/>
      <c r="I27" s="22"/>
      <c r="J27" s="22"/>
      <c r="K27" s="22"/>
      <c r="L27" s="22"/>
    </row>
    <row r="28" spans="1:14" ht="24.95" customHeight="1" thickBot="1">
      <c r="B28" s="22"/>
      <c r="C28" s="29" t="s">
        <v>33</v>
      </c>
      <c r="D28" s="30"/>
      <c r="E28" s="31" t="s">
        <v>34</v>
      </c>
      <c r="F28" s="31" t="s">
        <v>35</v>
      </c>
      <c r="G28" s="31" t="s">
        <v>36</v>
      </c>
      <c r="H28" s="31" t="s">
        <v>37</v>
      </c>
      <c r="I28" s="31" t="s">
        <v>38</v>
      </c>
      <c r="J28" s="31" t="s">
        <v>32</v>
      </c>
      <c r="K28" s="31" t="s">
        <v>39</v>
      </c>
      <c r="L28" s="22"/>
    </row>
    <row r="29" spans="1:14" ht="24.95" customHeight="1">
      <c r="B29" s="22"/>
      <c r="C29" s="24" t="s">
        <v>14</v>
      </c>
      <c r="D29" s="24" t="s">
        <v>15</v>
      </c>
      <c r="E29" s="24" t="s">
        <v>30</v>
      </c>
      <c r="F29" s="24">
        <v>2</v>
      </c>
      <c r="G29" s="32">
        <v>680000</v>
      </c>
      <c r="H29" s="32">
        <f>G29+G29*10%*F29</f>
        <v>816000</v>
      </c>
      <c r="I29" s="32">
        <f>IF(E29="fonasa",H29*$G$24,H29*$G$25)</f>
        <v>57120.000000000007</v>
      </c>
      <c r="J29" s="32">
        <f>H29*$G$26</f>
        <v>97920</v>
      </c>
      <c r="K29" s="32">
        <f>H29-I29-J29</f>
        <v>660960</v>
      </c>
      <c r="L29" s="22"/>
    </row>
    <row r="30" spans="1:14" ht="24.95" customHeight="1">
      <c r="B30" s="22"/>
      <c r="C30" s="24" t="s">
        <v>16</v>
      </c>
      <c r="D30" s="24" t="s">
        <v>17</v>
      </c>
      <c r="E30" s="24" t="s">
        <v>31</v>
      </c>
      <c r="F30" s="24">
        <v>3</v>
      </c>
      <c r="G30" s="32">
        <v>780000</v>
      </c>
      <c r="H30" s="32">
        <f t="shared" ref="H30:H36" si="0">G30+G30*10%*F30</f>
        <v>1014000</v>
      </c>
      <c r="I30" s="32">
        <f t="shared" ref="I30:I36" si="1">IF(E30="fonasa",H30*$G$24,H30*$G$25)</f>
        <v>81120</v>
      </c>
      <c r="J30" s="32">
        <f t="shared" ref="J30:J36" si="2">H30*$G$26</f>
        <v>121680</v>
      </c>
      <c r="K30" s="32">
        <f t="shared" ref="K30:K36" si="3">H30-I30-J30</f>
        <v>811200</v>
      </c>
      <c r="L30" s="22"/>
    </row>
    <row r="31" spans="1:14" ht="24.95" customHeight="1">
      <c r="B31" s="22"/>
      <c r="C31" s="24" t="s">
        <v>18</v>
      </c>
      <c r="D31" s="24" t="s">
        <v>19</v>
      </c>
      <c r="E31" s="24" t="s">
        <v>31</v>
      </c>
      <c r="F31" s="24">
        <v>1</v>
      </c>
      <c r="G31" s="32">
        <v>1200000</v>
      </c>
      <c r="H31" s="32">
        <f t="shared" si="0"/>
        <v>1320000</v>
      </c>
      <c r="I31" s="32">
        <f t="shared" si="1"/>
        <v>105600</v>
      </c>
      <c r="J31" s="32">
        <f t="shared" si="2"/>
        <v>158400</v>
      </c>
      <c r="K31" s="32">
        <f t="shared" si="3"/>
        <v>1056000</v>
      </c>
      <c r="L31" s="22"/>
    </row>
    <row r="32" spans="1:14" ht="24.95" customHeight="1">
      <c r="B32" s="22"/>
      <c r="C32" s="24" t="s">
        <v>20</v>
      </c>
      <c r="D32" s="24" t="s">
        <v>21</v>
      </c>
      <c r="E32" s="24" t="s">
        <v>30</v>
      </c>
      <c r="F32" s="24">
        <v>3</v>
      </c>
      <c r="G32" s="32">
        <v>890000</v>
      </c>
      <c r="H32" s="32">
        <f t="shared" si="0"/>
        <v>1157000</v>
      </c>
      <c r="I32" s="32">
        <f t="shared" si="1"/>
        <v>80990.000000000015</v>
      </c>
      <c r="J32" s="32">
        <f t="shared" si="2"/>
        <v>138840</v>
      </c>
      <c r="K32" s="32">
        <f t="shared" si="3"/>
        <v>937170</v>
      </c>
      <c r="L32" s="22"/>
    </row>
    <row r="33" spans="2:12" ht="24.95" customHeight="1">
      <c r="B33" s="22"/>
      <c r="C33" s="24" t="s">
        <v>22</v>
      </c>
      <c r="D33" s="24" t="s">
        <v>23</v>
      </c>
      <c r="E33" s="24" t="s">
        <v>30</v>
      </c>
      <c r="F33" s="24">
        <v>2</v>
      </c>
      <c r="G33" s="32">
        <v>680000</v>
      </c>
      <c r="H33" s="32">
        <f t="shared" si="0"/>
        <v>816000</v>
      </c>
      <c r="I33" s="32">
        <f t="shared" si="1"/>
        <v>57120.000000000007</v>
      </c>
      <c r="J33" s="32">
        <f t="shared" si="2"/>
        <v>97920</v>
      </c>
      <c r="K33" s="32">
        <f t="shared" si="3"/>
        <v>660960</v>
      </c>
      <c r="L33" s="22"/>
    </row>
    <row r="34" spans="2:12" ht="24.95" customHeight="1">
      <c r="B34" s="22"/>
      <c r="C34" s="24" t="s">
        <v>24</v>
      </c>
      <c r="D34" s="24" t="s">
        <v>25</v>
      </c>
      <c r="E34" s="24" t="s">
        <v>31</v>
      </c>
      <c r="F34" s="24">
        <v>4</v>
      </c>
      <c r="G34" s="32">
        <v>580000</v>
      </c>
      <c r="H34" s="32">
        <f t="shared" si="0"/>
        <v>812000</v>
      </c>
      <c r="I34" s="32">
        <f t="shared" si="1"/>
        <v>64960</v>
      </c>
      <c r="J34" s="32">
        <f t="shared" si="2"/>
        <v>97440</v>
      </c>
      <c r="K34" s="32">
        <f t="shared" si="3"/>
        <v>649600</v>
      </c>
      <c r="L34" s="22"/>
    </row>
    <row r="35" spans="2:12" ht="24.95" customHeight="1">
      <c r="B35" s="22"/>
      <c r="C35" s="24" t="s">
        <v>26</v>
      </c>
      <c r="D35" s="24" t="s">
        <v>27</v>
      </c>
      <c r="E35" s="24" t="s">
        <v>31</v>
      </c>
      <c r="F35" s="24">
        <v>3</v>
      </c>
      <c r="G35" s="32">
        <v>780000</v>
      </c>
      <c r="H35" s="32">
        <f t="shared" si="0"/>
        <v>1014000</v>
      </c>
      <c r="I35" s="32">
        <f t="shared" si="1"/>
        <v>81120</v>
      </c>
      <c r="J35" s="32">
        <f t="shared" si="2"/>
        <v>121680</v>
      </c>
      <c r="K35" s="32">
        <f t="shared" si="3"/>
        <v>811200</v>
      </c>
      <c r="L35" s="22"/>
    </row>
    <row r="36" spans="2:12" ht="24.95" customHeight="1">
      <c r="B36" s="22"/>
      <c r="C36" s="24" t="s">
        <v>28</v>
      </c>
      <c r="D36" s="24" t="s">
        <v>29</v>
      </c>
      <c r="E36" s="24" t="s">
        <v>31</v>
      </c>
      <c r="F36" s="24">
        <v>5</v>
      </c>
      <c r="G36" s="32">
        <v>890000</v>
      </c>
      <c r="H36" s="32">
        <f t="shared" si="0"/>
        <v>1335000</v>
      </c>
      <c r="I36" s="32">
        <f t="shared" si="1"/>
        <v>106800</v>
      </c>
      <c r="J36" s="32">
        <f t="shared" si="2"/>
        <v>160200</v>
      </c>
      <c r="K36" s="32">
        <f t="shared" si="3"/>
        <v>1068000</v>
      </c>
      <c r="L36" s="22"/>
    </row>
    <row r="37" spans="2:12" ht="21.95" customHeight="1"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2:12"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2023-04-26T16:48:58Z</dcterms:modified>
</cp:coreProperties>
</file>