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I7"/>
  <c r="K7"/>
  <c r="L7"/>
  <c r="I25"/>
  <c r="K25"/>
  <c r="I23"/>
  <c r="K23"/>
  <c r="I19"/>
  <c r="K19"/>
  <c r="I15"/>
  <c r="K15"/>
  <c r="I8"/>
  <c r="J8"/>
  <c r="I9"/>
  <c r="J9"/>
  <c r="I10"/>
  <c r="J10"/>
  <c r="I11"/>
  <c r="J11"/>
  <c r="I12"/>
  <c r="J12"/>
  <c r="I13"/>
  <c r="J13"/>
  <c r="I14"/>
  <c r="J14"/>
  <c r="J15"/>
  <c r="I16"/>
  <c r="J16"/>
  <c r="I17"/>
  <c r="J17"/>
  <c r="I18"/>
  <c r="J18"/>
  <c r="J19"/>
  <c r="I20"/>
  <c r="J20"/>
  <c r="I21"/>
  <c r="J21"/>
  <c r="I22"/>
  <c r="J22"/>
  <c r="J23"/>
  <c r="I24"/>
  <c r="J24"/>
  <c r="J25"/>
  <c r="J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<sst xmlns="http://schemas.openxmlformats.org/spreadsheetml/2006/main" count="129" uniqueCount="86">
  <si>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</si>
  <si>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</si>
  <si>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</si>
  <si>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</si>
  <si>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</si>
  <si>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</si>
  <si>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</si>
  <si>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</si>
  <si>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</si>
  <si>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</si>
  <si>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</si>
  <si>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</si>
  <si>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</si>
  <si>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</si>
  <si>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</si>
  <si>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</si>
  <si>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</si>
  <si>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</si>
  <si>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</si>
  <si>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</si>
  <si>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</si>
  <si>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</si>
  <si>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</si>
  <si>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</si>
  <si>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</si>
  <si>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</si>
  <si>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</si>
  <si>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</si>
  <si>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</si>
  <si>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</si>
  <si>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</si>
  <si>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</si>
  <si>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</si>
  <si>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</si>
  <si>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</si>
  <si>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</si>
  <si>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</si>
  <si>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</si>
  <si>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</si>
  <si>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</si>
  <si>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</si>
  <si>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</si>
  <si>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</si>
  <si>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</si>
  <si>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</si>
  <si>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</si>
  <si>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</si>
  <si>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</si>
  <si>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</si>
  <si>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</si>
  <si>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</si>
  <si>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</si>
  <si>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</si>
  <si>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</si>
  <si>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</si>
  <si>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</si>
  <si>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</si>
  <si>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</si>
  <si>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</si>
  <si>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</si>
  <si>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</si>
  <si>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</si>
  <si>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</si>
  <si>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</si>
  <si>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</si>
  <si>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</si>
  <si>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</si>
  <si>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</si>
  <si>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</si>
  <si>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</si>
  <si>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</si>
  <si>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</si>
  <si>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</si>
  <si>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</si>
  <si>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</si>
  <si>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</si>
  <si>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</si>
  <si>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</si>
  <si>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</si>
  <si>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</si>
  <si>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</si>
  <si>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</si>
  <si>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</si>
  <si>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</si>
  <si>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Matemáticas</t>
  </si>
  <si>
    <t>Inglés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</si>
</sst>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0.0"/>
    <numFmt numFmtId="171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0" fillId="0" borderId="0" xfId="0" applyNumberFormat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44" fontId="0" fillId="5" borderId="6" xfId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71" fontId="0" fillId="0" borderId="1" xfId="1" applyNumberFormat="1" applyFont="1" applyBorder="1" applyAlignment="1">
      <alignment horizontal="center" vertical="center"/>
    </xf>
    <xf numFmtId="0" fontId="0" fillId="5" borderId="1" xfId="0" applyFill="1" applyBorder="1"/>
    <xf numFmtId="9" fontId="0" fillId="5" borderId="1" xfId="0" applyNumberFormat="1" applyFill="1" applyBorder="1"/>
    <xf numFmtId="171" fontId="0" fillId="0" borderId="1" xfId="0" applyNumberFormat="1" applyBorder="1" applyAlignment="1">
      <alignment horizontal="center" vertical="center"/>
    </xf>
    <xf numFmtId="44" fontId="0" fillId="5" borderId="6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5">
    <dxf>
      <font>
        <color rgb="FFFF0000"/>
      </font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ont>
        <color auto="1"/>
      </font>
      <fill>
        <patternFill>
          <bgColor theme="9" tint="0.59996337778862885"/>
        </patternFill>
      </fill>
    </dxf>
    <dxf>
      <font>
        <color rgb="FFFF0000"/>
      </font>
    </dxf>
    <dxf>
      <font>
        <color rgb="FFFF0000"/>
      </font>
    </dxf>
    <dxf>
      <font>
        <color auto="1"/>
      </font>
      <fill>
        <patternFill>
          <bgColor theme="9" tint="0.59996337778862885"/>
        </patternFill>
      </fill>
    </dxf>
    <dxf>
      <font>
        <color rgb="FFFF0000"/>
      </font>
    </dxf>
    <dxf>
      <font>
        <color rgb="FFFF0000"/>
      </font>
    </dxf>
    <dxf>
      <font>
        <color auto="1"/>
      </font>
      <fill>
        <patternFill>
          <bgColor theme="9" tint="0.59996337778862885"/>
        </patternFill>
      </fill>
    </dxf>
    <dxf>
      <font>
        <color rgb="FFFF0000"/>
      </font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4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190500</xdr:rowOff>
    </xdr:from>
    <xdr:to>
      <xdr:col>9</xdr:col>
      <xdr:colOff>28575</xdr:colOff>
      <xdr:row>18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" y="19050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workbookViewId="0">
      <selection activeCell="K36" sqref="K3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9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P4" s="5"/>
      <c r="Q4" s="5"/>
      <c r="R4" s="5"/>
      <c r="S4" s="5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P5" s="5"/>
      <c r="Q5" s="5"/>
      <c r="R5" s="5"/>
      <c r="S5" s="5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P6" s="7"/>
      <c r="Q6" s="7"/>
      <c r="R6" s="7"/>
      <c r="S6" s="7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P7" s="7"/>
      <c r="Q7" s="7"/>
      <c r="R7" s="7"/>
      <c r="S7" s="7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P8" s="7"/>
      <c r="Q8" s="7"/>
      <c r="R8" s="7"/>
      <c r="S8" s="7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P9" s="7"/>
      <c r="Q9" s="7"/>
      <c r="R9" s="7"/>
      <c r="S9" s="7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4">
      <c r="A17" s="9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4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4" ht="24.95" customHeight="1" thickBot="1">
      <c r="D25" s="13">
        <v>0.35</v>
      </c>
      <c r="E25" s="13">
        <v>0.25</v>
      </c>
      <c r="F25" s="13">
        <v>0.1</v>
      </c>
      <c r="G25" s="13">
        <v>0.3</v>
      </c>
    </row>
    <row r="26" spans="1:14" ht="24.95" customHeight="1" thickBot="1">
      <c r="A26" s="4"/>
      <c r="B26" s="14" t="s">
        <v>7</v>
      </c>
      <c r="C26" s="14" t="s">
        <v>8</v>
      </c>
      <c r="D26" s="14" t="s">
        <v>84</v>
      </c>
      <c r="E26" s="14" t="s">
        <v>9</v>
      </c>
      <c r="F26" s="14" t="s">
        <v>85</v>
      </c>
      <c r="G26" s="14" t="s">
        <v>10</v>
      </c>
      <c r="H26" s="14" t="s">
        <v>11</v>
      </c>
      <c r="J26" s="8" t="s">
        <v>1</v>
      </c>
      <c r="K26" s="5"/>
      <c r="L26" s="5"/>
      <c r="M26" s="5"/>
      <c r="N26" s="5"/>
    </row>
    <row r="27" spans="1:14" ht="24.95" customHeight="1">
      <c r="B27" s="15" t="s">
        <v>18</v>
      </c>
      <c r="C27" s="15" t="s">
        <v>19</v>
      </c>
      <c r="D27" s="15">
        <v>8.6999999999999993</v>
      </c>
      <c r="E27" s="15">
        <v>7.8</v>
      </c>
      <c r="F27" s="15">
        <v>6.9</v>
      </c>
      <c r="G27" s="15">
        <v>8.9</v>
      </c>
      <c r="H27" s="15">
        <f>D27*$D$25+E27*$E$25+F27*$F$25+G27*$G$25</f>
        <v>8.3550000000000004</v>
      </c>
      <c r="J27" s="7" t="s">
        <v>2</v>
      </c>
      <c r="K27" s="5"/>
      <c r="L27" s="5"/>
      <c r="M27" s="5"/>
      <c r="N27" s="5"/>
    </row>
    <row r="28" spans="1:14" ht="24.95" customHeight="1">
      <c r="B28" s="15" t="s">
        <v>26</v>
      </c>
      <c r="C28" s="15" t="s">
        <v>27</v>
      </c>
      <c r="D28" s="15">
        <v>8.9</v>
      </c>
      <c r="E28" s="15">
        <v>8</v>
      </c>
      <c r="F28" s="15">
        <v>8.9</v>
      </c>
      <c r="G28" s="15">
        <v>6.7</v>
      </c>
      <c r="H28" s="15">
        <f>D28*$D$25+E28*$E$25+F28*$F$25+G28*$G$25</f>
        <v>8.0150000000000006</v>
      </c>
      <c r="J28" s="7" t="s">
        <v>3</v>
      </c>
      <c r="K28" s="7"/>
      <c r="L28" s="7"/>
      <c r="M28" s="7"/>
      <c r="N28" s="7"/>
    </row>
    <row r="29" spans="1:14" ht="24.95" customHeight="1">
      <c r="B29" s="15" t="s">
        <v>12</v>
      </c>
      <c r="C29" s="15" t="s">
        <v>13</v>
      </c>
      <c r="D29" s="15">
        <v>8</v>
      </c>
      <c r="E29" s="15">
        <v>9.5</v>
      </c>
      <c r="F29" s="15">
        <v>5.8</v>
      </c>
      <c r="G29" s="15">
        <v>7.5</v>
      </c>
      <c r="H29" s="15">
        <f>D29*$D$25+E29*$E$25+F29*$F$25+G29*$G$25</f>
        <v>8.004999999999999</v>
      </c>
      <c r="J29" s="7" t="s">
        <v>4</v>
      </c>
      <c r="K29" s="7"/>
      <c r="L29" s="7"/>
      <c r="M29" s="7"/>
      <c r="N29" s="7"/>
    </row>
    <row r="30" spans="1:14" ht="24.95" customHeight="1">
      <c r="B30" s="15" t="s">
        <v>14</v>
      </c>
      <c r="C30" s="15" t="s">
        <v>15</v>
      </c>
      <c r="D30" s="15">
        <v>5.7</v>
      </c>
      <c r="E30" s="15">
        <v>8.8000000000000007</v>
      </c>
      <c r="F30" s="15">
        <v>6.8</v>
      </c>
      <c r="G30" s="15">
        <v>8.9</v>
      </c>
      <c r="H30" s="15">
        <f>D30*$D$25+E30*$E$25+F30*$F$25+G30*$G$25</f>
        <v>7.5449999999999999</v>
      </c>
      <c r="J30" s="7" t="s">
        <v>5</v>
      </c>
      <c r="K30" s="7"/>
      <c r="L30" s="7"/>
      <c r="M30" s="7"/>
      <c r="N30" s="7"/>
    </row>
    <row r="31" spans="1:14" ht="24.95" customHeight="1">
      <c r="B31" s="15" t="s">
        <v>20</v>
      </c>
      <c r="C31" s="15" t="s">
        <v>21</v>
      </c>
      <c r="D31" s="15">
        <v>5.9</v>
      </c>
      <c r="E31" s="15">
        <v>6.9</v>
      </c>
      <c r="F31" s="15">
        <v>7.9</v>
      </c>
      <c r="G31" s="15">
        <v>7.9</v>
      </c>
      <c r="H31" s="15">
        <f>D31*$D$25+E31*$E$25+F31*$F$25+G31*$G$25</f>
        <v>6.95</v>
      </c>
      <c r="J31" s="7" t="s">
        <v>6</v>
      </c>
      <c r="K31" s="7"/>
      <c r="L31" s="7"/>
      <c r="M31" s="7"/>
      <c r="N31" s="7"/>
    </row>
    <row r="32" spans="1:14" ht="24.95" customHeight="1">
      <c r="B32" s="15" t="s">
        <v>22</v>
      </c>
      <c r="C32" s="15" t="s">
        <v>23</v>
      </c>
      <c r="D32" s="15">
        <v>5.8</v>
      </c>
      <c r="E32" s="15">
        <v>7.9</v>
      </c>
      <c r="F32" s="15">
        <v>8.9</v>
      </c>
      <c r="G32" s="15">
        <v>6.8</v>
      </c>
      <c r="H32" s="15">
        <f>D32*$D$25+E32*$E$25+F32*$F$25+G32*$G$25</f>
        <v>6.9349999999999996</v>
      </c>
    </row>
    <row r="33" spans="2:8" ht="24.95" customHeight="1">
      <c r="B33" s="15" t="s">
        <v>24</v>
      </c>
      <c r="C33" s="15" t="s">
        <v>25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5">
        <f>D33*$D$25+E33*$E$25+F33*$F$25+G33*$G$25</f>
        <v>6.84</v>
      </c>
    </row>
    <row r="34" spans="2:8" ht="24.95" customHeight="1">
      <c r="B34" s="15" t="s">
        <v>16</v>
      </c>
      <c r="C34" s="15" t="s">
        <v>17</v>
      </c>
      <c r="D34" s="15">
        <v>6.8</v>
      </c>
      <c r="E34" s="15">
        <v>6.7</v>
      </c>
      <c r="F34" s="15">
        <v>7.8</v>
      </c>
      <c r="G34" s="15">
        <v>5.8</v>
      </c>
      <c r="H34" s="15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  <row r="37" spans="2:8" ht="24.95" customHeight="1"/>
  </sheetData>
  <sortState ref="B27:H34">
    <sortCondition descending="1" ref="H27"/>
  </sortState>
  <mergeCells count="1">
    <mergeCell ref="A3:A13"/>
  </mergeCells>
  <conditionalFormatting sqref="H27:H34">
    <cfRule type="cellIs" dxfId="14" priority="2" operator="greaterThan">
      <formula>8</formula>
    </cfRule>
  </conditionalFormatting>
  <conditionalFormatting sqref="D27:H34">
    <cfRule type="cellIs" dxfId="13" priority="1" operator="lessThan">
      <formula>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22" workbookViewId="0">
      <selection activeCell="K29" sqref="K29:K3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5"/>
      <c r="P5" s="5"/>
      <c r="Q5" s="5"/>
      <c r="R5" s="5"/>
      <c r="S5" s="5"/>
      <c r="T5" s="5"/>
      <c r="U5" s="5"/>
      <c r="V5" s="5"/>
    </row>
    <row r="6" spans="1:22">
      <c r="A6" s="1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6" t="s">
        <v>1</v>
      </c>
      <c r="P6" s="5"/>
      <c r="Q6" s="5"/>
      <c r="R6" s="5"/>
      <c r="S6" s="5"/>
      <c r="T6" s="5"/>
      <c r="U6" s="5"/>
      <c r="V6" s="5"/>
    </row>
    <row r="7" spans="1:22">
      <c r="A7" s="1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"/>
      <c r="P7" s="5"/>
      <c r="Q7" s="5"/>
      <c r="R7" s="5"/>
      <c r="S7" s="5"/>
      <c r="T7" s="5"/>
      <c r="U7" s="5"/>
      <c r="V7" s="5"/>
    </row>
    <row r="8" spans="1:22">
      <c r="A8" s="1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7" t="s">
        <v>38</v>
      </c>
      <c r="P8" s="7"/>
      <c r="Q8" s="7"/>
      <c r="R8" s="7"/>
      <c r="S8" s="7"/>
      <c r="T8" s="7"/>
      <c r="U8" s="7"/>
      <c r="V8" s="5"/>
    </row>
    <row r="9" spans="1:22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7" t="s">
        <v>39</v>
      </c>
      <c r="P9" s="7"/>
      <c r="Q9" s="7"/>
      <c r="R9" s="7"/>
      <c r="S9" s="7"/>
      <c r="T9" s="7"/>
      <c r="U9" s="7"/>
      <c r="V9" s="5"/>
    </row>
    <row r="10" spans="1:22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7" t="s">
        <v>40</v>
      </c>
      <c r="P10" s="7"/>
      <c r="Q10" s="7"/>
      <c r="R10" s="7"/>
      <c r="S10" s="7"/>
      <c r="T10" s="7"/>
      <c r="U10" s="7"/>
      <c r="V10" s="5"/>
    </row>
    <row r="11" spans="1:22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7" t="s">
        <v>41</v>
      </c>
      <c r="P11" s="7"/>
      <c r="Q11" s="7"/>
      <c r="R11" s="7"/>
      <c r="S11" s="7"/>
      <c r="T11" s="7"/>
      <c r="U11" s="7"/>
      <c r="V11" s="5"/>
    </row>
    <row r="12" spans="1:22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7" t="s">
        <v>42</v>
      </c>
      <c r="P12" s="7"/>
      <c r="Q12" s="7"/>
      <c r="R12" s="7"/>
      <c r="S12" s="7"/>
      <c r="T12" s="7"/>
      <c r="U12" s="7"/>
      <c r="V12" s="5"/>
    </row>
    <row r="13" spans="1:22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"/>
      <c r="P13" s="5"/>
      <c r="Q13" s="5"/>
      <c r="R13" s="5"/>
      <c r="S13" s="5"/>
      <c r="T13" s="5"/>
      <c r="U13" s="5"/>
      <c r="V13" s="5"/>
    </row>
    <row r="14" spans="1:22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24" t="s">
        <v>28</v>
      </c>
      <c r="G24" s="25">
        <v>7.0000000000000007E-2</v>
      </c>
      <c r="H24" s="2"/>
    </row>
    <row r="25" spans="1:14">
      <c r="F25" s="24" t="s">
        <v>29</v>
      </c>
      <c r="G25" s="25">
        <v>0.08</v>
      </c>
      <c r="H25" s="2"/>
    </row>
    <row r="26" spans="1:14">
      <c r="F26" s="24" t="s">
        <v>30</v>
      </c>
      <c r="G26" s="25">
        <v>0.12</v>
      </c>
      <c r="H26" s="2"/>
    </row>
    <row r="27" spans="1:14" ht="16.5" customHeight="1" thickBot="1">
      <c r="G27" s="2"/>
      <c r="H27" s="2"/>
    </row>
    <row r="28" spans="1:14" ht="27.75" customHeight="1">
      <c r="C28" s="16" t="s">
        <v>31</v>
      </c>
      <c r="D28" s="17"/>
      <c r="E28" s="18" t="s">
        <v>32</v>
      </c>
      <c r="F28" s="19" t="s">
        <v>33</v>
      </c>
      <c r="G28" s="20" t="s">
        <v>34</v>
      </c>
      <c r="H28" s="20" t="s">
        <v>35</v>
      </c>
      <c r="I28" s="27" t="s">
        <v>36</v>
      </c>
      <c r="J28" s="20" t="s">
        <v>83</v>
      </c>
      <c r="K28" s="20" t="s">
        <v>37</v>
      </c>
    </row>
    <row r="29" spans="1:14" ht="20.100000000000001" customHeight="1">
      <c r="C29" s="21" t="s">
        <v>12</v>
      </c>
      <c r="D29" s="21" t="s">
        <v>13</v>
      </c>
      <c r="E29" s="22" t="s">
        <v>28</v>
      </c>
      <c r="F29" s="22">
        <v>2</v>
      </c>
      <c r="G29" s="23">
        <v>680000</v>
      </c>
      <c r="H29" s="26">
        <f>G29+F29*10%*G29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 ht="20.100000000000001" customHeight="1">
      <c r="C30" s="21" t="s">
        <v>14</v>
      </c>
      <c r="D30" s="21" t="s">
        <v>15</v>
      </c>
      <c r="E30" s="22" t="s">
        <v>29</v>
      </c>
      <c r="F30" s="22">
        <v>3</v>
      </c>
      <c r="G30" s="23">
        <v>780000</v>
      </c>
      <c r="H30" s="26">
        <f t="shared" ref="H30:H36" si="0">G30+F30*10%*G30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 ht="20.100000000000001" customHeight="1">
      <c r="C31" s="21" t="s">
        <v>16</v>
      </c>
      <c r="D31" s="21" t="s">
        <v>17</v>
      </c>
      <c r="E31" s="22" t="s">
        <v>29</v>
      </c>
      <c r="F31" s="22">
        <v>1</v>
      </c>
      <c r="G31" s="23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 ht="20.100000000000001" customHeight="1">
      <c r="C32" s="21" t="s">
        <v>18</v>
      </c>
      <c r="D32" s="21" t="s">
        <v>19</v>
      </c>
      <c r="E32" s="22" t="s">
        <v>28</v>
      </c>
      <c r="F32" s="22">
        <v>3</v>
      </c>
      <c r="G32" s="23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 ht="20.100000000000001" customHeight="1">
      <c r="C33" s="21" t="s">
        <v>20</v>
      </c>
      <c r="D33" s="21" t="s">
        <v>21</v>
      </c>
      <c r="E33" s="22" t="s">
        <v>28</v>
      </c>
      <c r="F33" s="22">
        <v>2</v>
      </c>
      <c r="G33" s="23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 ht="20.100000000000001" customHeight="1">
      <c r="C34" s="21" t="s">
        <v>22</v>
      </c>
      <c r="D34" s="21" t="s">
        <v>23</v>
      </c>
      <c r="E34" s="22" t="s">
        <v>29</v>
      </c>
      <c r="F34" s="22">
        <v>4</v>
      </c>
      <c r="G34" s="23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 ht="20.100000000000001" customHeight="1">
      <c r="C35" s="21" t="s">
        <v>24</v>
      </c>
      <c r="D35" s="21" t="s">
        <v>25</v>
      </c>
      <c r="E35" s="22" t="s">
        <v>29</v>
      </c>
      <c r="F35" s="22">
        <v>3</v>
      </c>
      <c r="G35" s="23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 ht="20.100000000000001" customHeight="1">
      <c r="C36" s="21" t="s">
        <v>26</v>
      </c>
      <c r="D36" s="21" t="s">
        <v>27</v>
      </c>
      <c r="E36" s="22" t="s">
        <v>29</v>
      </c>
      <c r="F36" s="22">
        <v>5</v>
      </c>
      <c r="G36" s="23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6" workbookViewId="0">
      <selection activeCell="L7" sqref="L7:L25"/>
    </sheetView>
  </sheetViews>
  <sheetFormatPr baseColWidth="10" defaultRowHeight="15.75"/>
  <cols>
    <col min="10" max="10" width="15.75" customWidth="1"/>
    <col min="13" max="13" width="12.625" customWidth="1"/>
  </cols>
  <sheetData>
    <row r="4" spans="2:13">
      <c r="F4" t="s">
        <v>43</v>
      </c>
      <c r="K4" s="12">
        <v>0.4</v>
      </c>
    </row>
    <row r="6" spans="2:13" ht="32.25" customHeight="1">
      <c r="B6" s="28" t="s">
        <v>44</v>
      </c>
      <c r="C6" s="28"/>
      <c r="D6" s="28" t="s">
        <v>45</v>
      </c>
      <c r="E6" s="28" t="s">
        <v>46</v>
      </c>
      <c r="F6" s="28" t="s">
        <v>47</v>
      </c>
      <c r="G6" s="28" t="s">
        <v>48</v>
      </c>
      <c r="H6" s="28" t="s">
        <v>49</v>
      </c>
      <c r="I6" s="28" t="s">
        <v>50</v>
      </c>
      <c r="J6" s="28" t="s">
        <v>51</v>
      </c>
      <c r="K6" s="28" t="s">
        <v>52</v>
      </c>
      <c r="L6" s="28" t="s">
        <v>53</v>
      </c>
      <c r="M6" s="28" t="s">
        <v>54</v>
      </c>
    </row>
    <row r="7" spans="2:13">
      <c r="B7" s="29" t="s">
        <v>12</v>
      </c>
      <c r="C7" s="29" t="s">
        <v>13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31">
        <f>AVERAGE(D7:H7)</f>
        <v>8.08</v>
      </c>
      <c r="J7" s="29" t="str">
        <f>IF(I7&gt;=8,"NO DA EXAMEN","DA EXAMEN")</f>
        <v>NO DA EXAMEN</v>
      </c>
      <c r="K7" s="30">
        <f>I7</f>
        <v>8.08</v>
      </c>
      <c r="L7" s="29">
        <f>I7*60%+K7*$K$4</f>
        <v>8.08</v>
      </c>
      <c r="M7" s="29" t="str">
        <f>IF(L7&gt;=6,"APROBADO","REPROBADO")</f>
        <v>APROBADO</v>
      </c>
    </row>
    <row r="8" spans="2:13">
      <c r="B8" s="29" t="s">
        <v>14</v>
      </c>
      <c r="C8" s="29" t="s">
        <v>15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31">
        <f t="shared" ref="I8:I25" si="0">AVERAGE(D8:H8)</f>
        <v>5.4799999999999995</v>
      </c>
      <c r="J8" s="29" t="str">
        <f t="shared" ref="J8:J25" si="1">IF(I8&gt;=8,"NO DA EXAMEN","DA EXAMEN")</f>
        <v>DA EXAMEN</v>
      </c>
      <c r="K8" s="29">
        <v>8.4</v>
      </c>
      <c r="L8" s="29">
        <f t="shared" ref="L8:L25" si="2">I8*60%+K8*$K$4</f>
        <v>6.6479999999999997</v>
      </c>
      <c r="M8" s="29" t="str">
        <f t="shared" ref="M8:M25" si="3">IF(L8&gt;=6,"APROBADO","REPROBADO")</f>
        <v>APROBADO</v>
      </c>
    </row>
    <row r="9" spans="2:13">
      <c r="B9" s="29" t="s">
        <v>16</v>
      </c>
      <c r="C9" s="29" t="s">
        <v>17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31">
        <f t="shared" si="0"/>
        <v>6.9799999999999995</v>
      </c>
      <c r="J9" s="29" t="str">
        <f t="shared" si="1"/>
        <v>DA EXAMEN</v>
      </c>
      <c r="K9" s="30">
        <v>9</v>
      </c>
      <c r="L9" s="29">
        <f t="shared" si="2"/>
        <v>7.7880000000000003</v>
      </c>
      <c r="M9" s="29" t="str">
        <f t="shared" si="3"/>
        <v>APROBADO</v>
      </c>
    </row>
    <row r="10" spans="2:13">
      <c r="B10" s="29" t="s">
        <v>18</v>
      </c>
      <c r="C10" s="29" t="s">
        <v>19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31">
        <f t="shared" si="0"/>
        <v>6.9</v>
      </c>
      <c r="J10" s="29" t="str">
        <f t="shared" si="1"/>
        <v>DA EXAMEN</v>
      </c>
      <c r="K10" s="29">
        <v>7.5</v>
      </c>
      <c r="L10" s="29">
        <f t="shared" si="2"/>
        <v>7.14</v>
      </c>
      <c r="M10" s="29" t="str">
        <f t="shared" si="3"/>
        <v>APROBADO</v>
      </c>
    </row>
    <row r="11" spans="2:13">
      <c r="B11" s="29" t="s">
        <v>20</v>
      </c>
      <c r="C11" s="29" t="s">
        <v>21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31">
        <f t="shared" si="0"/>
        <v>7.0400000000000009</v>
      </c>
      <c r="J11" s="29" t="str">
        <f t="shared" si="1"/>
        <v>DA EXAMEN</v>
      </c>
      <c r="K11" s="29">
        <v>8.1999999999999993</v>
      </c>
      <c r="L11" s="29">
        <f t="shared" si="2"/>
        <v>7.5039999999999996</v>
      </c>
      <c r="M11" s="29" t="str">
        <f t="shared" si="3"/>
        <v>APROBADO</v>
      </c>
    </row>
    <row r="12" spans="2:13">
      <c r="B12" s="29" t="s">
        <v>22</v>
      </c>
      <c r="C12" s="29" t="s">
        <v>23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31">
        <f t="shared" si="0"/>
        <v>7.62</v>
      </c>
      <c r="J12" s="29" t="str">
        <f t="shared" si="1"/>
        <v>DA EXAMEN</v>
      </c>
      <c r="K12" s="29">
        <v>9.5</v>
      </c>
      <c r="L12" s="29">
        <f t="shared" si="2"/>
        <v>8.3719999999999999</v>
      </c>
      <c r="M12" s="29" t="str">
        <f t="shared" si="3"/>
        <v>APROBADO</v>
      </c>
    </row>
    <row r="13" spans="2:13">
      <c r="B13" s="29" t="s">
        <v>24</v>
      </c>
      <c r="C13" s="29" t="s">
        <v>25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31">
        <f t="shared" si="0"/>
        <v>6.7200000000000006</v>
      </c>
      <c r="J13" s="29" t="str">
        <f t="shared" si="1"/>
        <v>DA EXAMEN</v>
      </c>
      <c r="K13" s="29">
        <v>8.5</v>
      </c>
      <c r="L13" s="29">
        <f t="shared" si="2"/>
        <v>7.4320000000000004</v>
      </c>
      <c r="M13" s="29" t="str">
        <f t="shared" si="3"/>
        <v>APROBADO</v>
      </c>
    </row>
    <row r="14" spans="2:13">
      <c r="B14" s="29" t="s">
        <v>26</v>
      </c>
      <c r="C14" s="29" t="s">
        <v>27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31">
        <f t="shared" si="0"/>
        <v>6.7</v>
      </c>
      <c r="J14" s="29" t="str">
        <f t="shared" si="1"/>
        <v>DA EXAMEN</v>
      </c>
      <c r="K14" s="29">
        <v>8.4</v>
      </c>
      <c r="L14" s="29">
        <f t="shared" si="2"/>
        <v>7.38</v>
      </c>
      <c r="M14" s="29" t="str">
        <f t="shared" si="3"/>
        <v>APROBADO</v>
      </c>
    </row>
    <row r="15" spans="2:13">
      <c r="B15" s="29" t="s">
        <v>72</v>
      </c>
      <c r="C15" s="29" t="s">
        <v>55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31">
        <f t="shared" si="0"/>
        <v>8.3800000000000008</v>
      </c>
      <c r="J15" s="29" t="str">
        <f t="shared" si="1"/>
        <v>NO DA EXAMEN</v>
      </c>
      <c r="K15" s="30">
        <f>I15</f>
        <v>8.3800000000000008</v>
      </c>
      <c r="L15" s="29">
        <f t="shared" si="2"/>
        <v>8.3800000000000008</v>
      </c>
      <c r="M15" s="29" t="str">
        <f t="shared" si="3"/>
        <v>APROBADO</v>
      </c>
    </row>
    <row r="16" spans="2:13" ht="16.5" customHeight="1">
      <c r="B16" s="29" t="s">
        <v>73</v>
      </c>
      <c r="C16" s="29" t="s">
        <v>56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31">
        <f t="shared" si="0"/>
        <v>7.9599999999999991</v>
      </c>
      <c r="J16" s="29" t="str">
        <f t="shared" si="1"/>
        <v>DA EXAMEN</v>
      </c>
      <c r="K16" s="29">
        <v>7.9</v>
      </c>
      <c r="L16" s="29">
        <f t="shared" si="2"/>
        <v>7.9359999999999991</v>
      </c>
      <c r="M16" s="29" t="str">
        <f t="shared" si="3"/>
        <v>APROBADO</v>
      </c>
    </row>
    <row r="17" spans="2:13" ht="30.75" customHeight="1">
      <c r="B17" s="29" t="s">
        <v>74</v>
      </c>
      <c r="C17" s="22" t="s">
        <v>57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31">
        <f t="shared" si="0"/>
        <v>6.1</v>
      </c>
      <c r="J17" s="29" t="str">
        <f t="shared" si="1"/>
        <v>DA EXAMEN</v>
      </c>
      <c r="K17" s="29">
        <v>8.9</v>
      </c>
      <c r="L17" s="29">
        <f t="shared" si="2"/>
        <v>7.2200000000000006</v>
      </c>
      <c r="M17" s="29" t="str">
        <f t="shared" si="3"/>
        <v>APROBADO</v>
      </c>
    </row>
    <row r="18" spans="2:13">
      <c r="B18" s="29" t="s">
        <v>75</v>
      </c>
      <c r="C18" s="29" t="s">
        <v>58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31">
        <f t="shared" si="0"/>
        <v>4.6599999999999993</v>
      </c>
      <c r="J18" s="29" t="str">
        <f t="shared" si="1"/>
        <v>DA EXAMEN</v>
      </c>
      <c r="K18" s="30">
        <v>4.5</v>
      </c>
      <c r="L18" s="29">
        <f t="shared" si="2"/>
        <v>4.5959999999999992</v>
      </c>
      <c r="M18" s="29" t="str">
        <f t="shared" si="3"/>
        <v>REPROBADO</v>
      </c>
    </row>
    <row r="19" spans="2:13">
      <c r="B19" s="29" t="s">
        <v>76</v>
      </c>
      <c r="C19" s="29" t="s">
        <v>19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31">
        <f t="shared" si="0"/>
        <v>8.0400000000000009</v>
      </c>
      <c r="J19" s="29" t="str">
        <f t="shared" si="1"/>
        <v>NO DA EXAMEN</v>
      </c>
      <c r="K19" s="30">
        <f>I19</f>
        <v>8.0400000000000009</v>
      </c>
      <c r="L19" s="29">
        <f t="shared" si="2"/>
        <v>8.0400000000000009</v>
      </c>
      <c r="M19" s="29" t="str">
        <f t="shared" si="3"/>
        <v>APROBADO</v>
      </c>
    </row>
    <row r="20" spans="2:13">
      <c r="B20" s="29" t="s">
        <v>77</v>
      </c>
      <c r="C20" s="29" t="s">
        <v>59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31">
        <f t="shared" si="0"/>
        <v>4.4800000000000004</v>
      </c>
      <c r="J20" s="29" t="str">
        <f t="shared" si="1"/>
        <v>DA EXAMEN</v>
      </c>
      <c r="K20" s="29">
        <v>4.8</v>
      </c>
      <c r="L20" s="29">
        <f t="shared" si="2"/>
        <v>4.6080000000000005</v>
      </c>
      <c r="M20" s="29" t="str">
        <f t="shared" si="3"/>
        <v>REPROBADO</v>
      </c>
    </row>
    <row r="21" spans="2:13">
      <c r="B21" s="29" t="s">
        <v>78</v>
      </c>
      <c r="C21" s="29" t="s">
        <v>60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31">
        <f t="shared" si="0"/>
        <v>4.16</v>
      </c>
      <c r="J21" s="29" t="str">
        <f t="shared" si="1"/>
        <v>DA EXAMEN</v>
      </c>
      <c r="K21" s="29">
        <v>5.5</v>
      </c>
      <c r="L21" s="29">
        <f t="shared" si="2"/>
        <v>4.6959999999999997</v>
      </c>
      <c r="M21" s="29" t="str">
        <f t="shared" si="3"/>
        <v>REPROBADO</v>
      </c>
    </row>
    <row r="22" spans="2:13">
      <c r="B22" s="29" t="s">
        <v>79</v>
      </c>
      <c r="C22" s="29" t="s">
        <v>61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31">
        <f t="shared" si="0"/>
        <v>6.7799999999999994</v>
      </c>
      <c r="J22" s="29" t="str">
        <f t="shared" si="1"/>
        <v>DA EXAMEN</v>
      </c>
      <c r="K22" s="29">
        <v>9.4</v>
      </c>
      <c r="L22" s="29">
        <f t="shared" si="2"/>
        <v>7.8279999999999994</v>
      </c>
      <c r="M22" s="29" t="str">
        <f t="shared" si="3"/>
        <v>APROBADO</v>
      </c>
    </row>
    <row r="23" spans="2:13">
      <c r="B23" s="29" t="s">
        <v>80</v>
      </c>
      <c r="C23" s="29" t="s">
        <v>62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31">
        <f t="shared" si="0"/>
        <v>8.58</v>
      </c>
      <c r="J23" s="29" t="str">
        <f t="shared" si="1"/>
        <v>NO DA EXAMEN</v>
      </c>
      <c r="K23" s="30">
        <f>I23</f>
        <v>8.58</v>
      </c>
      <c r="L23" s="29">
        <f t="shared" si="2"/>
        <v>8.58</v>
      </c>
      <c r="M23" s="29" t="str">
        <f t="shared" si="3"/>
        <v>APROBADO</v>
      </c>
    </row>
    <row r="24" spans="2:13">
      <c r="B24" s="29" t="s">
        <v>81</v>
      </c>
      <c r="C24" s="29" t="s">
        <v>63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31">
        <f t="shared" si="0"/>
        <v>2.4799999999999995</v>
      </c>
      <c r="J24" s="29" t="str">
        <f t="shared" si="1"/>
        <v>DA EXAMEN</v>
      </c>
      <c r="K24" s="29">
        <v>4.3</v>
      </c>
      <c r="L24" s="29">
        <f t="shared" si="2"/>
        <v>3.2079999999999997</v>
      </c>
      <c r="M24" s="29" t="str">
        <f t="shared" si="3"/>
        <v>REPROBADO</v>
      </c>
    </row>
    <row r="25" spans="2:13">
      <c r="B25" s="29" t="s">
        <v>82</v>
      </c>
      <c r="C25" s="29" t="s">
        <v>64</v>
      </c>
      <c r="D25" s="29">
        <v>9</v>
      </c>
      <c r="E25" s="29">
        <v>10</v>
      </c>
      <c r="F25" s="29">
        <v>7</v>
      </c>
      <c r="G25" s="29">
        <v>8.9</v>
      </c>
      <c r="H25" s="29">
        <v>7</v>
      </c>
      <c r="I25" s="31">
        <f t="shared" si="0"/>
        <v>8.379999999999999</v>
      </c>
      <c r="J25" s="29" t="str">
        <f t="shared" si="1"/>
        <v>NO DA EXAMEN</v>
      </c>
      <c r="K25" s="31">
        <f>I25</f>
        <v>8.379999999999999</v>
      </c>
      <c r="L25" s="29">
        <f t="shared" si="2"/>
        <v>8.379999999999999</v>
      </c>
      <c r="M25" s="29" t="str">
        <f t="shared" si="3"/>
        <v>APROBADO</v>
      </c>
    </row>
    <row r="27" spans="2:13">
      <c r="B27" t="s">
        <v>65</v>
      </c>
    </row>
    <row r="28" spans="2:13">
      <c r="B28" t="s">
        <v>66</v>
      </c>
    </row>
    <row r="29" spans="2:13">
      <c r="B29" t="s">
        <v>67</v>
      </c>
    </row>
    <row r="30" spans="2:13">
      <c r="B30" t="s">
        <v>68</v>
      </c>
    </row>
    <row r="31" spans="2:13">
      <c r="B31" t="s">
        <v>69</v>
      </c>
    </row>
    <row r="32" spans="2:13">
      <c r="B32" t="s">
        <v>70</v>
      </c>
    </row>
    <row r="33" spans="2:2">
      <c r="B33" t="s">
        <v>71</v>
      </c>
    </row>
  </sheetData>
  <conditionalFormatting sqref="J7:J25">
    <cfRule type="containsText" dxfId="6" priority="4" operator="containsText" text="NO DA EXAMEN">
      <formula>NOT(ISERROR(SEARCH("NO DA EXAMEN",J7)))</formula>
    </cfRule>
  </conditionalFormatting>
  <conditionalFormatting sqref="M7:M25">
    <cfRule type="containsText" dxfId="5" priority="3" operator="containsText" text="REPROBADOS">
      <formula>NOT(ISERROR(SEARCH("REPROBADOS",M7)))</formula>
    </cfRule>
    <cfRule type="containsText" dxfId="4" priority="2" operator="containsText" text="reprobado">
      <formula>NOT(ISERROR(SEARCH("reprobado",M7)))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2024-04-10T15:10:25Z</dcterms:modified>
</cp:coreProperties>
</file>