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3" l="1"/>
  <c r="L9" i="3"/>
  <c r="M9" i="3"/>
  <c r="I10" i="3"/>
  <c r="L10" i="3"/>
  <c r="M10" i="3"/>
  <c r="I11" i="3"/>
  <c r="L11" i="3"/>
  <c r="M11" i="3"/>
  <c r="I12" i="3"/>
  <c r="L12" i="3"/>
  <c r="M12" i="3"/>
  <c r="I13" i="3"/>
  <c r="L13" i="3"/>
  <c r="M13" i="3"/>
  <c r="I14" i="3"/>
  <c r="L14" i="3"/>
  <c r="M14" i="3"/>
  <c r="I16" i="3"/>
  <c r="L16" i="3"/>
  <c r="M16" i="3"/>
  <c r="I17" i="3"/>
  <c r="L17" i="3"/>
  <c r="M17" i="3"/>
  <c r="I18" i="3"/>
  <c r="L18" i="3"/>
  <c r="M18" i="3"/>
  <c r="I20" i="3"/>
  <c r="L20" i="3"/>
  <c r="M20" i="3"/>
  <c r="I21" i="3"/>
  <c r="L21" i="3"/>
  <c r="M21" i="3"/>
  <c r="I22" i="3"/>
  <c r="L22" i="3"/>
  <c r="M22" i="3"/>
  <c r="I24" i="3"/>
  <c r="L24" i="3"/>
  <c r="M24" i="3"/>
  <c r="I8" i="3"/>
  <c r="L8" i="3"/>
  <c r="M8" i="3"/>
  <c r="I15" i="3"/>
  <c r="I19" i="3"/>
  <c r="I23" i="3"/>
  <c r="I25" i="3"/>
  <c r="I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H29" i="1"/>
  <c r="H30" i="1"/>
  <c r="H34" i="1"/>
  <c r="H27" i="1"/>
  <c r="H31" i="1"/>
  <c r="H32" i="1"/>
  <c r="H33" i="1"/>
  <c r="H28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<sst xmlns="http://schemas.openxmlformats.org/spreadsheetml/2006/main" count="87" uniqueCount="70">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</sst>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167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25" workbookViewId="0">
      <selection activeCell="K32" sqref="K32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2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2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2" ht="24.95" customHeight="1" thickBot="1" x14ac:dyDescent="0.3">
      <c r="A25" s="8"/>
      <c r="B25" s="8"/>
      <c r="C25" s="8"/>
      <c r="D25" s="17">
        <v>0.35</v>
      </c>
      <c r="E25" s="17">
        <v>0.25</v>
      </c>
      <c r="F25" s="17">
        <v>0.1</v>
      </c>
      <c r="G25" s="17">
        <v>0.3</v>
      </c>
      <c r="H25" s="8"/>
    </row>
    <row r="26" spans="1:12" ht="24.95" customHeight="1" thickBot="1" x14ac:dyDescent="0.3">
      <c r="B26" s="13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5" t="s">
        <v>13</v>
      </c>
    </row>
    <row r="27" spans="1:12" ht="24.95" customHeight="1" x14ac:dyDescent="0.25">
      <c r="A27" s="8"/>
      <c r="B27" s="11" t="s">
        <v>20</v>
      </c>
      <c r="C27" s="11" t="s">
        <v>21</v>
      </c>
      <c r="D27" s="9">
        <v>8.6999999999999993</v>
      </c>
      <c r="E27" s="9">
        <v>7.8</v>
      </c>
      <c r="F27" s="9">
        <v>6.9</v>
      </c>
      <c r="G27" s="9">
        <v>8.9</v>
      </c>
      <c r="H27" s="19">
        <f>D27*$D$25+E27*$E$25+F27*$F$25+G27*$G$25</f>
        <v>8.3550000000000004</v>
      </c>
      <c r="I27" s="8"/>
      <c r="J27" s="8"/>
      <c r="K27" s="8"/>
      <c r="L27" s="8"/>
    </row>
    <row r="28" spans="1:12" ht="24.95" customHeight="1" x14ac:dyDescent="0.25">
      <c r="A28" s="8"/>
      <c r="B28" s="12" t="s">
        <v>28</v>
      </c>
      <c r="C28" s="12" t="s">
        <v>29</v>
      </c>
      <c r="D28" s="10">
        <v>8.9</v>
      </c>
      <c r="E28" s="10">
        <v>8</v>
      </c>
      <c r="F28" s="10">
        <v>8.9</v>
      </c>
      <c r="G28" s="10">
        <v>6.7</v>
      </c>
      <c r="H28" s="19">
        <f>D28*$D$25+E28*$E$25+F28*$F$25+G28*$G$25</f>
        <v>8.0150000000000006</v>
      </c>
      <c r="I28" s="8"/>
      <c r="J28" s="8"/>
      <c r="K28" s="8"/>
      <c r="L28" s="8"/>
    </row>
    <row r="29" spans="1:12" ht="24.95" customHeight="1" x14ac:dyDescent="0.25">
      <c r="A29" s="8"/>
      <c r="B29" s="12" t="s">
        <v>14</v>
      </c>
      <c r="C29" s="12" t="s">
        <v>15</v>
      </c>
      <c r="D29" s="10">
        <v>8</v>
      </c>
      <c r="E29" s="10">
        <v>9.5</v>
      </c>
      <c r="F29" s="10">
        <v>5.8</v>
      </c>
      <c r="G29" s="10">
        <v>7.5</v>
      </c>
      <c r="H29" s="19">
        <f>D29*$D$25+E29*$E$25+F29*$F$25+G29*$G$25</f>
        <v>8.004999999999999</v>
      </c>
      <c r="I29" s="8"/>
      <c r="J29" s="8"/>
      <c r="K29" s="8"/>
      <c r="L29" s="8"/>
    </row>
    <row r="30" spans="1:12" ht="24.95" customHeight="1" x14ac:dyDescent="0.25">
      <c r="A30" s="8"/>
      <c r="B30" s="12" t="s">
        <v>16</v>
      </c>
      <c r="C30" s="12" t="s">
        <v>17</v>
      </c>
      <c r="D30" s="10">
        <v>5.7</v>
      </c>
      <c r="E30" s="10">
        <v>8.8000000000000007</v>
      </c>
      <c r="F30" s="10">
        <v>6.8</v>
      </c>
      <c r="G30" s="10">
        <v>8.9</v>
      </c>
      <c r="H30" s="18">
        <f>D30*$D$25+E30*$E$25+F30*$F$25+G30*$G$25</f>
        <v>7.5449999999999999</v>
      </c>
      <c r="I30" s="8"/>
      <c r="J30" s="8"/>
      <c r="K30" s="8"/>
      <c r="L30" s="8"/>
    </row>
    <row r="31" spans="1:12" ht="24.95" customHeight="1" x14ac:dyDescent="0.25">
      <c r="A31" s="8"/>
      <c r="B31" s="12" t="s">
        <v>22</v>
      </c>
      <c r="C31" s="12" t="s">
        <v>23</v>
      </c>
      <c r="D31" s="10">
        <v>5.9</v>
      </c>
      <c r="E31" s="10">
        <v>6.9</v>
      </c>
      <c r="F31" s="10">
        <v>7.9</v>
      </c>
      <c r="G31" s="10">
        <v>7.9</v>
      </c>
      <c r="H31" s="18">
        <f>D31*$D$25+E31*$E$25+F31*$F$25+G31*$G$25</f>
        <v>6.95</v>
      </c>
      <c r="I31" s="8"/>
      <c r="J31" s="8"/>
      <c r="K31" s="8"/>
      <c r="L31" s="8"/>
    </row>
    <row r="32" spans="1:12" ht="24.95" customHeight="1" x14ac:dyDescent="0.25">
      <c r="A32" s="8"/>
      <c r="B32" s="12" t="s">
        <v>24</v>
      </c>
      <c r="C32" s="12" t="s">
        <v>25</v>
      </c>
      <c r="D32" s="10">
        <v>5.8</v>
      </c>
      <c r="E32" s="10">
        <v>7.9</v>
      </c>
      <c r="F32" s="10">
        <v>8.9</v>
      </c>
      <c r="G32" s="10">
        <v>6.8</v>
      </c>
      <c r="H32" s="18">
        <f>D32*$D$25+E32*$E$25+F32*$F$25+G32*$G$25</f>
        <v>6.9349999999999996</v>
      </c>
      <c r="I32" s="8"/>
      <c r="J32" s="8"/>
      <c r="K32" s="8"/>
      <c r="L32" s="8"/>
    </row>
    <row r="33" spans="1:12" ht="24.95" customHeight="1" x14ac:dyDescent="0.25">
      <c r="A33" s="8"/>
      <c r="B33" s="12" t="s">
        <v>26</v>
      </c>
      <c r="C33" s="12" t="s">
        <v>27</v>
      </c>
      <c r="D33" s="10">
        <v>7.9</v>
      </c>
      <c r="E33" s="10">
        <v>6.9</v>
      </c>
      <c r="F33" s="10">
        <v>9.6999999999999993</v>
      </c>
      <c r="G33" s="10">
        <v>4.5999999999999996</v>
      </c>
      <c r="H33" s="18">
        <f>D33*$D$25+E33*$E$25+F33*$F$25+G33*$G$25</f>
        <v>6.84</v>
      </c>
      <c r="I33" s="8"/>
      <c r="J33" s="8"/>
      <c r="K33" s="8"/>
      <c r="L33" s="8"/>
    </row>
    <row r="34" spans="1:12" ht="24.95" customHeight="1" x14ac:dyDescent="0.25">
      <c r="A34" s="8"/>
      <c r="B34" s="12" t="s">
        <v>18</v>
      </c>
      <c r="C34" s="12" t="s">
        <v>19</v>
      </c>
      <c r="D34" s="10">
        <v>6.8</v>
      </c>
      <c r="E34" s="10">
        <v>6.7</v>
      </c>
      <c r="F34" s="10">
        <v>7.8</v>
      </c>
      <c r="G34" s="10">
        <v>5.8</v>
      </c>
      <c r="H34" s="18">
        <f>D34*$D$25+E34*$E$25+F34*$F$25+G34*$G$25</f>
        <v>6.5750000000000002</v>
      </c>
      <c r="I34" s="8"/>
      <c r="J34" s="8"/>
      <c r="K34" s="8"/>
      <c r="L34" s="8"/>
    </row>
    <row r="35" spans="1:12" x14ac:dyDescent="0.25">
      <c r="D35" s="2"/>
      <c r="E35" s="2"/>
      <c r="F35" s="2"/>
      <c r="G35" s="2"/>
    </row>
  </sheetData>
  <sortState ref="B27:H34">
    <sortCondition descending="1" ref="H27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0" priority="2" operator="greaterThan">
      <formula>8</formula>
    </cfRule>
    <cfRule type="cellIs" dxfId="1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B13" workbookViewId="0">
      <selection activeCell="N6" sqref="N6"/>
    </sheetView>
  </sheetViews>
  <sheetFormatPr baseColWidth="10" defaultRowHeight="15.75" x14ac:dyDescent="0.25"/>
  <cols>
    <col min="10" max="10" width="18.625" bestFit="1" customWidth="1"/>
    <col min="13" max="13" width="14.375" bestFit="1" customWidth="1"/>
  </cols>
  <sheetData>
    <row r="4" spans="2:13" x14ac:dyDescent="0.25">
      <c r="F4" t="s">
        <v>30</v>
      </c>
      <c r="I4" s="16">
        <v>0.6</v>
      </c>
      <c r="J4" s="8"/>
      <c r="K4" s="16">
        <v>0.4</v>
      </c>
    </row>
    <row r="6" spans="2:13" x14ac:dyDescent="0.25">
      <c r="B6" s="20" t="s">
        <v>31</v>
      </c>
      <c r="C6" s="20"/>
      <c r="D6" s="20" t="s">
        <v>32</v>
      </c>
      <c r="E6" s="20" t="s">
        <v>33</v>
      </c>
      <c r="F6" s="20" t="s">
        <v>34</v>
      </c>
      <c r="G6" s="20" t="s">
        <v>35</v>
      </c>
      <c r="H6" s="20" t="s">
        <v>36</v>
      </c>
      <c r="I6" s="20" t="s">
        <v>37</v>
      </c>
      <c r="J6" s="20" t="s">
        <v>38</v>
      </c>
      <c r="K6" s="20" t="s">
        <v>39</v>
      </c>
      <c r="L6" s="20" t="s">
        <v>40</v>
      </c>
      <c r="M6" s="20" t="s">
        <v>41</v>
      </c>
    </row>
    <row r="7" spans="2:13" x14ac:dyDescent="0.25">
      <c r="B7" s="21" t="s">
        <v>14</v>
      </c>
      <c r="C7" s="21" t="s">
        <v>15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22">
        <f>AVERAGE(D7,E7,F7,G7,H7)</f>
        <v>8.08</v>
      </c>
      <c r="J7" s="23" t="str">
        <f>IF(I7&gt;=8,"Eximido","Rinde examen")</f>
        <v>Eximido</v>
      </c>
      <c r="K7" s="23"/>
      <c r="L7" s="23"/>
      <c r="M7" s="23"/>
    </row>
    <row r="8" spans="2:13" x14ac:dyDescent="0.25">
      <c r="B8" s="21" t="s">
        <v>16</v>
      </c>
      <c r="C8" s="21" t="s">
        <v>17</v>
      </c>
      <c r="D8" s="22">
        <v>8</v>
      </c>
      <c r="E8" s="22">
        <v>7</v>
      </c>
      <c r="F8" s="22">
        <v>5.4</v>
      </c>
      <c r="G8" s="22">
        <v>1.5</v>
      </c>
      <c r="H8" s="22">
        <v>5.5</v>
      </c>
      <c r="I8" s="22">
        <f>AVERAGE(D8,E8,F8,G8,H8)</f>
        <v>5.4799999999999995</v>
      </c>
      <c r="J8" s="23" t="str">
        <f>IF(I8&gt;=8,"Eximido","Rinde examen")</f>
        <v>Rinde examen</v>
      </c>
      <c r="K8" s="23">
        <v>8.4</v>
      </c>
      <c r="L8" s="22">
        <f>I8*$I$4+K8*$K$4</f>
        <v>6.6479999999999997</v>
      </c>
      <c r="M8" s="23" t="str">
        <f>IF(L8&gt;=6,"Aprobado","Reprobado")</f>
        <v>Aprobado</v>
      </c>
    </row>
    <row r="9" spans="2:13" x14ac:dyDescent="0.25">
      <c r="B9" s="21" t="s">
        <v>18</v>
      </c>
      <c r="C9" s="21" t="s">
        <v>19</v>
      </c>
      <c r="D9" s="22">
        <v>7.5</v>
      </c>
      <c r="E9" s="22">
        <v>6</v>
      </c>
      <c r="F9" s="22">
        <v>10</v>
      </c>
      <c r="G9" s="22">
        <v>5.4</v>
      </c>
      <c r="H9" s="22">
        <v>6</v>
      </c>
      <c r="I9" s="22">
        <f>AVERAGE(D9,E9,F9,G9,H9)</f>
        <v>6.9799999999999995</v>
      </c>
      <c r="J9" s="23" t="str">
        <f>IF(I9&gt;=8,"Eximido","Rinde examen")</f>
        <v>Rinde examen</v>
      </c>
      <c r="K9" s="23">
        <v>9</v>
      </c>
      <c r="L9" s="22">
        <f>I9*$I$4+K9*$K$4</f>
        <v>7.7880000000000003</v>
      </c>
      <c r="M9" s="23" t="str">
        <f>IF(L9&gt;=6,"Aprobado","Reprobado")</f>
        <v>Aprobado</v>
      </c>
    </row>
    <row r="10" spans="2:13" x14ac:dyDescent="0.25">
      <c r="B10" s="21" t="s">
        <v>20</v>
      </c>
      <c r="C10" s="21" t="s">
        <v>21</v>
      </c>
      <c r="D10" s="22">
        <v>7</v>
      </c>
      <c r="E10" s="22">
        <v>7.2</v>
      </c>
      <c r="F10" s="22">
        <v>8</v>
      </c>
      <c r="G10" s="22">
        <v>8.9</v>
      </c>
      <c r="H10" s="22">
        <v>3.4</v>
      </c>
      <c r="I10" s="22">
        <f>AVERAGE(D10,E10,F10,G10,H10)</f>
        <v>6.9</v>
      </c>
      <c r="J10" s="23" t="str">
        <f>IF(I10&gt;=8,"Eximido","Rinde examen")</f>
        <v>Rinde examen</v>
      </c>
      <c r="K10" s="23">
        <v>7.5</v>
      </c>
      <c r="L10" s="22">
        <f>I10*$I$4+K10*$K$4</f>
        <v>7.14</v>
      </c>
      <c r="M10" s="23" t="str">
        <f>IF(L10&gt;=6,"Aprobado","Reprobado")</f>
        <v>Aprobado</v>
      </c>
    </row>
    <row r="11" spans="2:13" x14ac:dyDescent="0.25">
      <c r="B11" s="21" t="s">
        <v>22</v>
      </c>
      <c r="C11" s="21" t="s">
        <v>23</v>
      </c>
      <c r="D11" s="22">
        <v>6.8</v>
      </c>
      <c r="E11" s="22">
        <v>6</v>
      </c>
      <c r="F11" s="22">
        <v>5.4</v>
      </c>
      <c r="G11" s="22">
        <v>7</v>
      </c>
      <c r="H11" s="22">
        <v>10</v>
      </c>
      <c r="I11" s="22">
        <f>AVERAGE(D11,E11,F11,G11,H11)</f>
        <v>7.0400000000000009</v>
      </c>
      <c r="J11" s="23" t="str">
        <f>IF(I11&gt;=8,"Eximido","Rinde examen")</f>
        <v>Rinde examen</v>
      </c>
      <c r="K11" s="23">
        <v>8.1999999999999993</v>
      </c>
      <c r="L11" s="22">
        <f>I11*$I$4+K11*$K$4</f>
        <v>7.5039999999999996</v>
      </c>
      <c r="M11" s="23" t="str">
        <f>IF(L11&gt;=6,"Aprobado","Reprobado")</f>
        <v>Aprobado</v>
      </c>
    </row>
    <row r="12" spans="2:13" x14ac:dyDescent="0.25">
      <c r="B12" s="21" t="s">
        <v>24</v>
      </c>
      <c r="C12" s="21" t="s">
        <v>25</v>
      </c>
      <c r="D12" s="22">
        <v>6.6</v>
      </c>
      <c r="E12" s="22">
        <v>5.5</v>
      </c>
      <c r="F12" s="22">
        <v>8</v>
      </c>
      <c r="G12" s="22">
        <v>10</v>
      </c>
      <c r="H12" s="22">
        <v>8</v>
      </c>
      <c r="I12" s="22">
        <f>AVERAGE(D12,E12,F12,G12,H12)</f>
        <v>7.62</v>
      </c>
      <c r="J12" s="23" t="str">
        <f>IF(I12&gt;=8,"Eximido","Rinde examen")</f>
        <v>Rinde examen</v>
      </c>
      <c r="K12" s="23">
        <v>9.5</v>
      </c>
      <c r="L12" s="22">
        <f>I12*$I$4+K12*$K$4</f>
        <v>8.3719999999999999</v>
      </c>
      <c r="M12" s="23" t="str">
        <f>IF(L12&gt;=6,"Aprobado","Reprobado")</f>
        <v>Aprobado</v>
      </c>
    </row>
    <row r="13" spans="2:13" x14ac:dyDescent="0.25">
      <c r="B13" s="21" t="s">
        <v>26</v>
      </c>
      <c r="C13" s="21" t="s">
        <v>27</v>
      </c>
      <c r="D13" s="22">
        <v>7</v>
      </c>
      <c r="E13" s="22">
        <v>3.4</v>
      </c>
      <c r="F13" s="22">
        <v>7.6</v>
      </c>
      <c r="G13" s="22">
        <v>8</v>
      </c>
      <c r="H13" s="22">
        <v>7.6</v>
      </c>
      <c r="I13" s="22">
        <f>AVERAGE(D13,E13,F13,G13,H13)</f>
        <v>6.7200000000000006</v>
      </c>
      <c r="J13" s="23" t="str">
        <f>IF(I13&gt;=8,"Eximido","Rinde examen")</f>
        <v>Rinde examen</v>
      </c>
      <c r="K13" s="23">
        <v>8.5</v>
      </c>
      <c r="L13" s="22">
        <f>I13*$I$4+K13*$K$4</f>
        <v>7.4320000000000004</v>
      </c>
      <c r="M13" s="23" t="str">
        <f>IF(L13&gt;=6,"Aprobado","Reprobado")</f>
        <v>Aprobado</v>
      </c>
    </row>
    <row r="14" spans="2:13" x14ac:dyDescent="0.25">
      <c r="B14" s="21" t="s">
        <v>28</v>
      </c>
      <c r="C14" s="21" t="s">
        <v>29</v>
      </c>
      <c r="D14" s="22">
        <v>5</v>
      </c>
      <c r="E14" s="22">
        <v>5.6</v>
      </c>
      <c r="F14" s="22">
        <v>7.7</v>
      </c>
      <c r="G14" s="22">
        <v>7.5</v>
      </c>
      <c r="H14" s="22">
        <v>7.7</v>
      </c>
      <c r="I14" s="22">
        <f>AVERAGE(D14,E14,F14,G14,H14)</f>
        <v>6.7</v>
      </c>
      <c r="J14" s="23" t="str">
        <f>IF(I14&gt;=8,"Eximido","Rinde examen")</f>
        <v>Rinde examen</v>
      </c>
      <c r="K14" s="23">
        <v>8.4</v>
      </c>
      <c r="L14" s="22">
        <f>I14*$I$4+K14*$K$4</f>
        <v>7.38</v>
      </c>
      <c r="M14" s="23" t="str">
        <f>IF(L14&gt;=6,"Aprobado","Reprobado")</f>
        <v>Aprobado</v>
      </c>
    </row>
    <row r="15" spans="2:13" x14ac:dyDescent="0.25">
      <c r="B15" s="21" t="s">
        <v>57</v>
      </c>
      <c r="C15" s="21" t="s">
        <v>42</v>
      </c>
      <c r="D15" s="22">
        <v>5.3</v>
      </c>
      <c r="E15" s="22">
        <v>10</v>
      </c>
      <c r="F15" s="22">
        <v>9.8000000000000007</v>
      </c>
      <c r="G15" s="22">
        <v>7</v>
      </c>
      <c r="H15" s="22">
        <v>9.8000000000000007</v>
      </c>
      <c r="I15" s="22">
        <f>AVERAGE(D15,E15,F15,G15,H15)</f>
        <v>8.3800000000000008</v>
      </c>
      <c r="J15" s="23" t="str">
        <f>IF(I15&gt;=8,"Eximido","Rinde examen")</f>
        <v>Eximido</v>
      </c>
      <c r="K15" s="23"/>
      <c r="L15" s="22"/>
      <c r="M15" s="23"/>
    </row>
    <row r="16" spans="2:13" x14ac:dyDescent="0.25">
      <c r="B16" s="21" t="s">
        <v>58</v>
      </c>
      <c r="C16" s="21" t="s">
        <v>43</v>
      </c>
      <c r="D16" s="22">
        <v>8</v>
      </c>
      <c r="E16" s="22">
        <v>5.6</v>
      </c>
      <c r="F16" s="22">
        <v>9.6999999999999993</v>
      </c>
      <c r="G16" s="22">
        <v>6.8</v>
      </c>
      <c r="H16" s="22">
        <v>9.6999999999999993</v>
      </c>
      <c r="I16" s="22">
        <f>AVERAGE(D16,E16,F16,G16,H16)</f>
        <v>7.9599999999999991</v>
      </c>
      <c r="J16" s="23" t="str">
        <f>IF(I16&gt;=8,"Eximido","Rinde examen")</f>
        <v>Rinde examen</v>
      </c>
      <c r="K16" s="23">
        <v>7.9</v>
      </c>
      <c r="L16" s="22">
        <f>I16*$I$4+K16*$K$4</f>
        <v>7.9359999999999991</v>
      </c>
      <c r="M16" s="23" t="str">
        <f>IF(L16&gt;=6,"Aprobado","Reprobado")</f>
        <v>Aprobado</v>
      </c>
    </row>
    <row r="17" spans="2:13" x14ac:dyDescent="0.25">
      <c r="B17" s="21" t="s">
        <v>59</v>
      </c>
      <c r="C17" s="21" t="s">
        <v>44</v>
      </c>
      <c r="D17" s="22">
        <v>9.5</v>
      </c>
      <c r="E17" s="22">
        <v>5.4</v>
      </c>
      <c r="F17" s="22">
        <v>4.5</v>
      </c>
      <c r="G17" s="22">
        <v>6.6</v>
      </c>
      <c r="H17" s="22">
        <v>4.5</v>
      </c>
      <c r="I17" s="22">
        <f>AVERAGE(D17,E17,F17,G17,H17)</f>
        <v>6.1</v>
      </c>
      <c r="J17" s="23" t="str">
        <f>IF(I17&gt;=8,"Eximido","Rinde examen")</f>
        <v>Rinde examen</v>
      </c>
      <c r="K17" s="23">
        <v>8.9</v>
      </c>
      <c r="L17" s="22">
        <f>I17*$I$4+K17*$K$4</f>
        <v>7.2200000000000006</v>
      </c>
      <c r="M17" s="23" t="str">
        <f>IF(L17&gt;=6,"Aprobado","Reprobado")</f>
        <v>Aprobado</v>
      </c>
    </row>
    <row r="18" spans="2:13" x14ac:dyDescent="0.25">
      <c r="B18" s="21" t="s">
        <v>60</v>
      </c>
      <c r="C18" s="21" t="s">
        <v>45</v>
      </c>
      <c r="D18" s="22">
        <v>1.7</v>
      </c>
      <c r="E18" s="22">
        <v>3.4</v>
      </c>
      <c r="F18" s="22">
        <v>5.6</v>
      </c>
      <c r="G18" s="22">
        <v>7</v>
      </c>
      <c r="H18" s="22">
        <v>5.6</v>
      </c>
      <c r="I18" s="22">
        <f>AVERAGE(D18,E18,F18,G18,H18)</f>
        <v>4.6599999999999993</v>
      </c>
      <c r="J18" s="23" t="str">
        <f>IF(I18&gt;=8,"Eximido","Rinde examen")</f>
        <v>Rinde examen</v>
      </c>
      <c r="K18" s="23">
        <v>4.5</v>
      </c>
      <c r="L18" s="22">
        <f>I18*$I$4+K18*$K$4</f>
        <v>4.5959999999999992</v>
      </c>
      <c r="M18" s="23" t="str">
        <f>IF(L18&gt;=6,"Aprobado","Reprobado")</f>
        <v>Reprobado</v>
      </c>
    </row>
    <row r="19" spans="2:13" x14ac:dyDescent="0.25">
      <c r="B19" s="21" t="s">
        <v>61</v>
      </c>
      <c r="C19" s="21" t="s">
        <v>21</v>
      </c>
      <c r="D19" s="22">
        <v>10</v>
      </c>
      <c r="E19" s="22">
        <v>5</v>
      </c>
      <c r="F19" s="22">
        <v>7.6</v>
      </c>
      <c r="G19" s="22">
        <v>10</v>
      </c>
      <c r="H19" s="22">
        <v>7.6</v>
      </c>
      <c r="I19" s="22">
        <f>AVERAGE(D19,E19,F19,G19,H19)</f>
        <v>8.0400000000000009</v>
      </c>
      <c r="J19" s="23" t="str">
        <f>IF(I19&gt;=8,"Eximido","Rinde examen")</f>
        <v>Eximido</v>
      </c>
      <c r="K19" s="23"/>
      <c r="L19" s="22"/>
      <c r="M19" s="23"/>
    </row>
    <row r="20" spans="2:13" x14ac:dyDescent="0.25">
      <c r="B20" s="21" t="s">
        <v>62</v>
      </c>
      <c r="C20" s="21" t="s">
        <v>46</v>
      </c>
      <c r="D20" s="22">
        <v>8</v>
      </c>
      <c r="E20" s="22">
        <v>4.5</v>
      </c>
      <c r="F20" s="22">
        <v>2.2999999999999998</v>
      </c>
      <c r="G20" s="22">
        <v>5.3</v>
      </c>
      <c r="H20" s="22">
        <v>2.2999999999999998</v>
      </c>
      <c r="I20" s="22">
        <f>AVERAGE(D20,E20,F20,G20,H20)</f>
        <v>4.4800000000000004</v>
      </c>
      <c r="J20" s="23" t="str">
        <f>IF(I20&gt;=8,"Eximido","Rinde examen")</f>
        <v>Rinde examen</v>
      </c>
      <c r="K20" s="23">
        <v>4.8</v>
      </c>
      <c r="L20" s="22">
        <f>I20*$I$4+K20*$K$4</f>
        <v>4.6080000000000005</v>
      </c>
      <c r="M20" s="23" t="str">
        <f>IF(L20&gt;=6,"Aprobado","Reprobado")</f>
        <v>Reprobado</v>
      </c>
    </row>
    <row r="21" spans="2:13" x14ac:dyDescent="0.25">
      <c r="B21" s="21" t="s">
        <v>63</v>
      </c>
      <c r="C21" s="21" t="s">
        <v>47</v>
      </c>
      <c r="D21" s="22">
        <v>3</v>
      </c>
      <c r="E21" s="22">
        <v>1.2</v>
      </c>
      <c r="F21" s="22">
        <v>4.3</v>
      </c>
      <c r="G21" s="22">
        <v>8</v>
      </c>
      <c r="H21" s="22">
        <v>4.3</v>
      </c>
      <c r="I21" s="22">
        <f>AVERAGE(D21,E21,F21,G21,H21)</f>
        <v>4.16</v>
      </c>
      <c r="J21" s="23" t="str">
        <f>IF(I21&gt;=8,"Eximido","Rinde examen")</f>
        <v>Rinde examen</v>
      </c>
      <c r="K21" s="23">
        <v>5.5</v>
      </c>
      <c r="L21" s="22">
        <f>I21*$I$4+K21*$K$4</f>
        <v>4.6959999999999997</v>
      </c>
      <c r="M21" s="23" t="str">
        <f>IF(L21&gt;=6,"Aprobado","Reprobado")</f>
        <v>Reprobado</v>
      </c>
    </row>
    <row r="22" spans="2:13" x14ac:dyDescent="0.25">
      <c r="B22" s="21" t="s">
        <v>64</v>
      </c>
      <c r="C22" s="21" t="s">
        <v>48</v>
      </c>
      <c r="D22" s="22">
        <v>7.8</v>
      </c>
      <c r="E22" s="22">
        <v>5.8</v>
      </c>
      <c r="F22" s="22">
        <v>5.4</v>
      </c>
      <c r="G22" s="22">
        <v>9.5</v>
      </c>
      <c r="H22" s="22">
        <v>5.4</v>
      </c>
      <c r="I22" s="22">
        <f>AVERAGE(D22,E22,F22,G22,H22)</f>
        <v>6.7799999999999994</v>
      </c>
      <c r="J22" s="23" t="str">
        <f>IF(I22&gt;=8,"Eximido","Rinde examen")</f>
        <v>Rinde examen</v>
      </c>
      <c r="K22" s="23">
        <v>9.4</v>
      </c>
      <c r="L22" s="22">
        <f>I22*$I$4+K22*$K$4</f>
        <v>7.8279999999999994</v>
      </c>
      <c r="M22" s="23" t="str">
        <f>IF(L22&gt;=6,"Aprobado","Reprobado")</f>
        <v>Aprobado</v>
      </c>
    </row>
    <row r="23" spans="2:13" x14ac:dyDescent="0.25">
      <c r="B23" s="21" t="s">
        <v>65</v>
      </c>
      <c r="C23" s="21" t="s">
        <v>49</v>
      </c>
      <c r="D23" s="22">
        <v>10</v>
      </c>
      <c r="E23" s="22">
        <v>7.7</v>
      </c>
      <c r="F23" s="22">
        <v>7.6</v>
      </c>
      <c r="G23" s="22">
        <v>10</v>
      </c>
      <c r="H23" s="22">
        <v>7.6</v>
      </c>
      <c r="I23" s="22">
        <f>AVERAGE(D23,E23,F23,G23,H23)</f>
        <v>8.58</v>
      </c>
      <c r="J23" s="23" t="str">
        <f>IF(I23&gt;=8,"Eximido","Rinde examen")</f>
        <v>Eximido</v>
      </c>
      <c r="K23" s="23"/>
      <c r="L23" s="22"/>
      <c r="M23" s="23"/>
    </row>
    <row r="24" spans="2:13" x14ac:dyDescent="0.25">
      <c r="B24" s="21" t="s">
        <v>66</v>
      </c>
      <c r="C24" s="21" t="s">
        <v>50</v>
      </c>
      <c r="D24" s="22">
        <v>0</v>
      </c>
      <c r="E24" s="22">
        <v>7</v>
      </c>
      <c r="F24" s="22">
        <v>1.2</v>
      </c>
      <c r="G24" s="22">
        <v>3</v>
      </c>
      <c r="H24" s="22">
        <v>1.2</v>
      </c>
      <c r="I24" s="22">
        <f>AVERAGE(D24,E24,F24,G24,H24)</f>
        <v>2.4799999999999995</v>
      </c>
      <c r="J24" s="23" t="str">
        <f>IF(I24&gt;=8,"Eximido","Rinde examen")</f>
        <v>Rinde examen</v>
      </c>
      <c r="K24" s="23">
        <v>4.3</v>
      </c>
      <c r="L24" s="22">
        <f>I24*$I$4+K24*$K$4</f>
        <v>3.2079999999999997</v>
      </c>
      <c r="M24" s="23" t="str">
        <f>IF(L24&gt;=6,"Aprobado","Reprobado")</f>
        <v>Reprobado</v>
      </c>
    </row>
    <row r="25" spans="2:13" x14ac:dyDescent="0.25">
      <c r="B25" s="21" t="s">
        <v>67</v>
      </c>
      <c r="C25" s="21" t="s">
        <v>51</v>
      </c>
      <c r="D25" s="22">
        <v>9</v>
      </c>
      <c r="E25" s="22">
        <v>10</v>
      </c>
      <c r="F25" s="22">
        <v>7</v>
      </c>
      <c r="G25" s="22">
        <v>8.9</v>
      </c>
      <c r="H25" s="22">
        <v>7</v>
      </c>
      <c r="I25" s="22">
        <f>AVERAGE(D25,E25,F25,G25,H25)</f>
        <v>8.379999999999999</v>
      </c>
      <c r="J25" s="23" t="str">
        <f>IF(I25&gt;=8,"Eximido","Rinde examen")</f>
        <v>Eximido</v>
      </c>
      <c r="K25" s="23"/>
      <c r="L25" s="22"/>
      <c r="M25" s="23"/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 de Sistema</cp:lastModifiedBy>
  <dcterms:created xsi:type="dcterms:W3CDTF">2022-04-04T14:02:18Z</dcterms:created>
  <dcterms:modified xsi:type="dcterms:W3CDTF">2025-04-29T14:37:41Z</dcterms:modified>
</cp:coreProperties>
</file>