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0490" windowHeight="9045" activeTab="1"/>
  </bookViews>
  <sheets>
    <sheet name="ACTIVIDAD 1" sheetId="1" r:id="rId1"/>
    <sheet name="ACTIVIDAD 2" sheetId="2" r:id="rId2"/>
  </sheets>
  <definedNames>
    <definedName name="Clemente">'ACTIVIDAD 1'!$D$5:$K$10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0" i="1" l="1"/>
  <c r="H21" i="1"/>
  <c r="H22" i="1"/>
  <c r="C12" i="2"/>
  <c r="E10" i="2" s="1"/>
  <c r="D7" i="2"/>
  <c r="D8" i="2" s="1"/>
  <c r="D9" i="2" s="1"/>
  <c r="O10" i="1"/>
  <c r="S10" i="1" s="1"/>
  <c r="O6" i="1"/>
  <c r="S6" i="1" s="1"/>
  <c r="O7" i="1"/>
  <c r="S7" i="1" s="1"/>
  <c r="O8" i="1"/>
  <c r="S8" i="1" s="1"/>
  <c r="O9" i="1"/>
  <c r="S9" i="1" s="1"/>
  <c r="O5" i="1"/>
  <c r="S5" i="1" s="1"/>
  <c r="U5" i="1"/>
  <c r="U4" i="1"/>
  <c r="S11" i="1" l="1"/>
  <c r="Q5" i="1"/>
  <c r="O11" i="1"/>
  <c r="Q7" i="1" s="1"/>
  <c r="P5" i="1"/>
  <c r="P6" i="1"/>
  <c r="F7" i="2"/>
  <c r="E9" i="2"/>
  <c r="F9" i="2"/>
  <c r="D10" i="2"/>
  <c r="F8" i="2"/>
  <c r="E7" i="2"/>
  <c r="E8" i="2"/>
  <c r="E11" i="2"/>
  <c r="Q8" i="1" l="1"/>
  <c r="Q10" i="1"/>
  <c r="Q6" i="1"/>
  <c r="S12" i="1"/>
  <c r="P7" i="1"/>
  <c r="R6" i="1"/>
  <c r="R5" i="1"/>
  <c r="Q9" i="1"/>
  <c r="D11" i="2"/>
  <c r="F11" i="2" s="1"/>
  <c r="F10" i="2"/>
  <c r="P8" i="1" l="1"/>
  <c r="R7" i="1"/>
  <c r="P9" i="1" l="1"/>
  <c r="R8" i="1"/>
  <c r="P10" i="1" l="1"/>
  <c r="R10" i="1" s="1"/>
  <c r="R9" i="1"/>
</calcChain>
</file>

<file path=xl/sharedStrings.xml><?xml version="1.0" encoding="utf-8"?>
<sst xmlns="http://schemas.openxmlformats.org/spreadsheetml/2006/main" count="59" uniqueCount="59">
  <si>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</si>
  <si>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</si>
  <si>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</si>
  <si>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</si>
  <si>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</si>
  <si>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</si>
  <si>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</si>
  <si>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</si>
  <si>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</si>
  <si>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</si>
  <si>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</si>
  <si>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</si>
  <si>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</si>
  <si>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</si>
  <si>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</si>
  <si>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</si>
  <si>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</si>
  <si>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</si>
  <si>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</si>
  <si>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</si>
  <si>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</si>
  <si>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</si>
  <si>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</si>
  <si>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</si>
  <si>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</si>
  <si>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</si>
  <si>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</si>
  <si>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</si>
  <si>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</si>
  <si>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</si>
  <si>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</si>
  <si>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</si>
  <si>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</si>
  <si>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</si>
  <si>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</si>
  <si>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</si>
  <si>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</si>
  <si>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</si>
  <si>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</si>
  <si>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</si>
  <si>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</si>
  <si>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operarios fabrican 5 piezas en 12 horas</t>
  </si>
  <si>
    <t>28 operarios fabrican a lo más 6 piezas en 12 horas</t>
  </si>
  <si>
    <t>El 13% de los operarios fabrican 5 piezas en 12 horas</t>
  </si>
  <si>
    <t>El 58% de lo operarios fabrican a los más 6 piezas en 12 horas</t>
  </si>
  <si>
    <t>la mayoria de los trabajadores arman 4 piezas en 12 hr</t>
  </si>
  <si>
    <t>la mitad de los trabajadores fabrican a lo más o a lo menos 6 piezas en 12 hr</t>
  </si>
  <si>
    <t xml:space="preserve"> en promedio los operarios fabrican 6 piezas en 12 horas</t>
  </si>
  <si>
    <t>Promedio xi*fi</t>
  </si>
  <si>
    <t>xi*fi</t>
  </si>
  <si>
    <t>promedio</t>
  </si>
  <si>
    <t>5 familias tienen 1 hijo</t>
  </si>
  <si>
    <t>42 familias tienen a lo más 2 hijos</t>
  </si>
  <si>
    <t>El 28% de las familias tiene 1 hijo</t>
  </si>
  <si>
    <t>El 84% de las familias tiene a lo más 2 hijos</t>
  </si>
  <si>
    <t>Mediana=2</t>
  </si>
  <si>
    <t>Moda=2</t>
  </si>
  <si>
    <t>Promedio=2</t>
  </si>
  <si>
    <t>En promedio las 50 familias tienen 2 hijos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</si>
</sst>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87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6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0" xfId="0" applyBorder="1"/>
    <xf numFmtId="0" fontId="0" fillId="0" borderId="0" xfId="0" applyFont="1" applyBorder="1" applyAlignment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6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17" fillId="4" borderId="11" xfId="0" applyFont="1" applyFill="1" applyBorder="1" applyAlignment="1">
      <alignment horizontal="center" wrapText="1"/>
    </xf>
    <xf numFmtId="0" fontId="17" fillId="4" borderId="12" xfId="0" applyFont="1" applyFill="1" applyBorder="1" applyAlignment="1">
      <alignment horizontal="center" wrapText="1"/>
    </xf>
    <xf numFmtId="0" fontId="17" fillId="4" borderId="13" xfId="0" applyFont="1" applyFill="1" applyBorder="1" applyAlignment="1">
      <alignment horizontal="center" wrapTex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7" fillId="4" borderId="14" xfId="0" applyFont="1" applyFill="1" applyBorder="1" applyAlignment="1">
      <alignment horizontal="center" vertical="center" wrapText="1"/>
    </xf>
    <xf numFmtId="0" fontId="17" fillId="4" borderId="15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0" fillId="6" borderId="1" xfId="0" applyFill="1" applyBorder="1" applyAlignment="1">
      <alignment horizontal="center"/>
    </xf>
    <xf numFmtId="9" fontId="0" fillId="0" borderId="18" xfId="1" applyFont="1" applyBorder="1" applyAlignment="1">
      <alignment horizontal="center"/>
    </xf>
    <xf numFmtId="0" fontId="3" fillId="6" borderId="2" xfId="0" applyFont="1" applyFill="1" applyBorder="1" applyAlignment="1">
      <alignment horizontal="center" vertical="center" wrapText="1" readingOrder="1"/>
    </xf>
    <xf numFmtId="9" fontId="0" fillId="0" borderId="0" xfId="0" applyNumberFormat="1"/>
    <xf numFmtId="0" fontId="3" fillId="6" borderId="5" xfId="0" applyFont="1" applyFill="1" applyBorder="1" applyAlignment="1">
      <alignment horizontal="center" vertical="center" wrapText="1" readingOrder="1"/>
    </xf>
    <xf numFmtId="9" fontId="9" fillId="3" borderId="3" xfId="1" applyFont="1" applyFill="1" applyBorder="1" applyAlignment="1">
      <alignment horizontal="center" vertical="center" wrapText="1" readingOrder="1"/>
    </xf>
    <xf numFmtId="9" fontId="0" fillId="0" borderId="19" xfId="1" applyFont="1" applyBorder="1" applyAlignment="1">
      <alignment horizontal="center"/>
    </xf>
    <xf numFmtId="9" fontId="9" fillId="3" borderId="0" xfId="0" applyNumberFormat="1" applyFont="1" applyFill="1" applyAlignment="1">
      <alignment horizontal="center" vertical="center" wrapText="1" readingOrder="1"/>
    </xf>
    <xf numFmtId="9" fontId="9" fillId="3" borderId="4" xfId="1" applyFont="1" applyFill="1" applyBorder="1" applyAlignment="1">
      <alignment horizontal="center" vertical="center" wrapText="1" readingOrder="1"/>
    </xf>
    <xf numFmtId="0" fontId="1" fillId="7" borderId="1" xfId="0" applyFont="1" applyFill="1" applyBorder="1" applyAlignment="1">
      <alignment horizontal="center"/>
    </xf>
    <xf numFmtId="0" fontId="0" fillId="7" borderId="18" xfId="0" applyFill="1" applyBorder="1" applyAlignment="1">
      <alignment horizontal="center" vertical="center"/>
    </xf>
    <xf numFmtId="0" fontId="0" fillId="8" borderId="1" xfId="0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9" fontId="0" fillId="9" borderId="18" xfId="1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9" fontId="0" fillId="10" borderId="19" xfId="1" applyFont="1" applyFill="1" applyBorder="1" applyAlignment="1">
      <alignment horizontal="center"/>
    </xf>
    <xf numFmtId="0" fontId="3" fillId="10" borderId="5" xfId="0" applyFont="1" applyFill="1" applyBorder="1" applyAlignment="1">
      <alignment horizontal="center" vertical="center" wrapText="1" readingOrder="1"/>
    </xf>
    <xf numFmtId="1" fontId="0" fillId="0" borderId="10" xfId="0" applyNumberFormat="1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 wrapText="1" readingOrder="1"/>
    </xf>
    <xf numFmtId="0" fontId="0" fillId="0" borderId="1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3" fillId="5" borderId="12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1" fontId="0" fillId="8" borderId="0" xfId="0" applyNumberFormat="1" applyFill="1" applyBorder="1" applyAlignment="1">
      <alignment horizontal="center" vertical="center" wrapText="1"/>
    </xf>
    <xf numFmtId="0" fontId="5" fillId="10" borderId="0" xfId="0" applyFont="1" applyFill="1" applyAlignment="1">
      <alignment horizontal="center"/>
    </xf>
    <xf numFmtId="9" fontId="9" fillId="8" borderId="3" xfId="1" applyFont="1" applyFill="1" applyBorder="1" applyAlignment="1">
      <alignment horizontal="center" vertical="center" wrapText="1" readingOrder="1"/>
    </xf>
    <xf numFmtId="9" fontId="9" fillId="11" borderId="4" xfId="1" applyFont="1" applyFill="1" applyBorder="1" applyAlignment="1">
      <alignment horizontal="center" vertical="center" wrapText="1" readingOrder="1"/>
    </xf>
    <xf numFmtId="0" fontId="5" fillId="11" borderId="0" xfId="0" applyFont="1" applyFill="1"/>
    <xf numFmtId="0" fontId="5" fillId="10" borderId="0" xfId="0" applyFont="1" applyFill="1" applyAlignment="1"/>
    <xf numFmtId="0" fontId="5" fillId="9" borderId="0" xfId="0" applyFont="1" applyFill="1" applyAlignment="1"/>
    <xf numFmtId="0" fontId="5" fillId="8" borderId="0" xfId="0" applyFont="1" applyFill="1" applyAlignment="1"/>
    <xf numFmtId="0" fontId="5" fillId="11" borderId="0" xfId="0" applyFont="1" applyFill="1" applyAlignment="1"/>
    <xf numFmtId="0" fontId="5" fillId="8" borderId="0" xfId="0" applyFont="1" applyFill="1"/>
    <xf numFmtId="0" fontId="0" fillId="0" borderId="0" xfId="0" applyAlignment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23"/>
  <sheetViews>
    <sheetView topLeftCell="A4" zoomScaleNormal="100" workbookViewId="0">
      <selection activeCell="S18" sqref="S18"/>
    </sheetView>
  </sheetViews>
  <sheetFormatPr baseColWidth="10" defaultRowHeight="15.75" x14ac:dyDescent="0.25"/>
  <cols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  <col min="19" max="19" width="12.5" bestFit="1" customWidth="1"/>
    <col min="21" max="21" width="11.625" bestFit="1" customWidth="1"/>
  </cols>
  <sheetData>
    <row r="1" spans="2:21" ht="16.5" customHeight="1" thickBot="1" x14ac:dyDescent="0.3">
      <c r="N1" s="27"/>
      <c r="O1" s="27"/>
      <c r="P1" s="38" t="s">
        <v>34</v>
      </c>
      <c r="Q1" s="38" t="s">
        <v>35</v>
      </c>
      <c r="R1" s="38" t="s">
        <v>36</v>
      </c>
      <c r="S1" s="75" t="s">
        <v>48</v>
      </c>
    </row>
    <row r="2" spans="2:21" ht="18" customHeight="1" thickBot="1" x14ac:dyDescent="0.3">
      <c r="C2" s="46" t="s">
        <v>0</v>
      </c>
      <c r="D2" s="46"/>
      <c r="E2" s="46"/>
      <c r="F2" s="46"/>
      <c r="G2" s="46"/>
      <c r="H2" s="46"/>
      <c r="I2" s="46"/>
      <c r="J2" s="46"/>
      <c r="K2" s="46"/>
      <c r="L2" s="1"/>
      <c r="M2" s="1"/>
      <c r="N2" s="28"/>
      <c r="O2" s="44" t="s">
        <v>33</v>
      </c>
      <c r="P2" s="39"/>
      <c r="Q2" s="39"/>
      <c r="R2" s="39"/>
      <c r="S2" s="75"/>
    </row>
    <row r="3" spans="2:21" ht="16.5" thickBot="1" x14ac:dyDescent="0.3">
      <c r="C3" s="46"/>
      <c r="D3" s="46"/>
      <c r="E3" s="46"/>
      <c r="F3" s="46"/>
      <c r="G3" s="46"/>
      <c r="H3" s="46"/>
      <c r="I3" s="46"/>
      <c r="J3" s="46"/>
      <c r="K3" s="46"/>
      <c r="N3" s="31" t="s">
        <v>32</v>
      </c>
      <c r="O3" s="45"/>
      <c r="P3" s="40"/>
      <c r="Q3" s="40"/>
      <c r="R3" s="40"/>
      <c r="S3" s="75"/>
    </row>
    <row r="4" spans="2:21" ht="16.5" thickBot="1" x14ac:dyDescent="0.3">
      <c r="C4" s="46"/>
      <c r="D4" s="46"/>
      <c r="E4" s="46"/>
      <c r="F4" s="46"/>
      <c r="G4" s="46"/>
      <c r="H4" s="46"/>
      <c r="I4" s="46"/>
      <c r="J4" s="46"/>
      <c r="K4" s="46"/>
      <c r="N4" s="32" t="s">
        <v>27</v>
      </c>
      <c r="O4" s="32" t="s">
        <v>28</v>
      </c>
      <c r="P4" s="32" t="s">
        <v>29</v>
      </c>
      <c r="Q4" s="32" t="s">
        <v>30</v>
      </c>
      <c r="R4" s="32" t="s">
        <v>31</v>
      </c>
      <c r="S4" s="72" t="s">
        <v>49</v>
      </c>
      <c r="T4" s="30" t="s">
        <v>38</v>
      </c>
      <c r="U4" s="30">
        <f>MAX(Clemente)</f>
        <v>9</v>
      </c>
    </row>
    <row r="5" spans="2:21" ht="16.5" thickBot="1" x14ac:dyDescent="0.3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3">
        <v>4</v>
      </c>
      <c r="O5" s="47">
        <f>COUNTIF(Clemente,N5)</f>
        <v>12</v>
      </c>
      <c r="P5" s="34">
        <f>O5</f>
        <v>12</v>
      </c>
      <c r="Q5" s="50">
        <f>O5/$O$11</f>
        <v>0.25</v>
      </c>
      <c r="R5" s="55">
        <f>P5/$O$11</f>
        <v>0.25</v>
      </c>
      <c r="S5" s="73">
        <f>N5*O5</f>
        <v>48</v>
      </c>
      <c r="T5" s="26" t="s">
        <v>39</v>
      </c>
      <c r="U5" s="29">
        <f>MIN(Clemente)</f>
        <v>4</v>
      </c>
    </row>
    <row r="6" spans="2:21" ht="16.5" thickBot="1" x14ac:dyDescent="0.3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35">
        <v>5</v>
      </c>
      <c r="O6" s="59">
        <f>COUNTIF(Clemente,N6)</f>
        <v>6</v>
      </c>
      <c r="P6" s="20">
        <f>O6+P5</f>
        <v>18</v>
      </c>
      <c r="Q6" s="62">
        <f t="shared" ref="Q6:Q10" si="0">O6/$O$11</f>
        <v>0.125</v>
      </c>
      <c r="R6" s="55">
        <f t="shared" ref="R6:R10" si="1">P6/$O$11</f>
        <v>0.375</v>
      </c>
      <c r="S6" s="73">
        <f t="shared" ref="S6:S10" si="2">N6*O6</f>
        <v>30</v>
      </c>
      <c r="T6" s="1"/>
    </row>
    <row r="7" spans="2:21" ht="16.5" thickBot="1" x14ac:dyDescent="0.3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36">
        <v>6</v>
      </c>
      <c r="O7" s="47">
        <f>COUNTIF(Clemente,N7)</f>
        <v>10</v>
      </c>
      <c r="P7" s="60">
        <f t="shared" ref="P7:P10" si="3">O7+P6</f>
        <v>28</v>
      </c>
      <c r="Q7" s="50">
        <f t="shared" si="0"/>
        <v>0.20833333333333334</v>
      </c>
      <c r="R7" s="65">
        <f t="shared" si="1"/>
        <v>0.58333333333333337</v>
      </c>
      <c r="S7" s="73">
        <f t="shared" si="2"/>
        <v>60</v>
      </c>
      <c r="T7" s="1"/>
    </row>
    <row r="8" spans="2:21" ht="16.5" thickBot="1" x14ac:dyDescent="0.3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35">
        <v>7</v>
      </c>
      <c r="O8" s="47">
        <f>COUNTIF(Clemente,N8)</f>
        <v>8</v>
      </c>
      <c r="P8" s="20">
        <f t="shared" si="3"/>
        <v>36</v>
      </c>
      <c r="Q8" s="50">
        <f t="shared" si="0"/>
        <v>0.16666666666666666</v>
      </c>
      <c r="R8" s="55">
        <f t="shared" si="1"/>
        <v>0.75</v>
      </c>
      <c r="S8" s="73">
        <f t="shared" si="2"/>
        <v>56</v>
      </c>
      <c r="T8" s="1"/>
    </row>
    <row r="9" spans="2:21" ht="16.5" thickBot="1" x14ac:dyDescent="0.3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35">
        <v>8</v>
      </c>
      <c r="O9" s="47">
        <f>COUNTIF(Clemente,N9)</f>
        <v>4</v>
      </c>
      <c r="P9" s="20">
        <f t="shared" si="3"/>
        <v>40</v>
      </c>
      <c r="Q9" s="50">
        <f t="shared" si="0"/>
        <v>8.3333333333333329E-2</v>
      </c>
      <c r="R9" s="55">
        <f t="shared" si="1"/>
        <v>0.83333333333333337</v>
      </c>
      <c r="S9" s="73">
        <f t="shared" si="2"/>
        <v>32</v>
      </c>
      <c r="T9" s="1"/>
    </row>
    <row r="10" spans="2:21" ht="16.5" thickBot="1" x14ac:dyDescent="0.3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37">
        <v>9</v>
      </c>
      <c r="O10" s="47">
        <f>COUNTIF(Clemente,N10)</f>
        <v>8</v>
      </c>
      <c r="P10" s="49">
        <f t="shared" si="3"/>
        <v>48</v>
      </c>
      <c r="Q10" s="50">
        <f t="shared" si="0"/>
        <v>0.16666666666666666</v>
      </c>
      <c r="R10" s="55">
        <f t="shared" si="1"/>
        <v>1</v>
      </c>
      <c r="S10" s="73">
        <f t="shared" si="2"/>
        <v>72</v>
      </c>
      <c r="T10" s="1"/>
    </row>
    <row r="11" spans="2:21" ht="16.5" thickBot="1" x14ac:dyDescent="0.3">
      <c r="C11" s="1"/>
      <c r="N11" s="25" t="s">
        <v>37</v>
      </c>
      <c r="O11" s="48">
        <f>SUM(O5:O10)</f>
        <v>48</v>
      </c>
      <c r="Q11" s="52"/>
      <c r="S11" s="74">
        <f>SUM(S5:S10)</f>
        <v>298</v>
      </c>
      <c r="T11" s="1"/>
    </row>
    <row r="12" spans="2:21" x14ac:dyDescent="0.25">
      <c r="R12" t="s">
        <v>50</v>
      </c>
      <c r="S12" s="76">
        <f>S11/O11</f>
        <v>6.208333333333333</v>
      </c>
    </row>
    <row r="14" spans="2:21" ht="18" x14ac:dyDescent="0.25">
      <c r="C14" s="3" t="s">
        <v>40</v>
      </c>
    </row>
    <row r="15" spans="2:21" x14ac:dyDescent="0.25">
      <c r="B15" s="4">
        <v>1</v>
      </c>
      <c r="C15" s="4" t="s">
        <v>20</v>
      </c>
      <c r="D15" s="4"/>
      <c r="E15" s="4"/>
      <c r="F15" s="21"/>
      <c r="G15" s="21"/>
      <c r="H15" s="21"/>
      <c r="I15" s="21"/>
      <c r="J15" s="21"/>
      <c r="K15" s="21"/>
      <c r="L15" s="21"/>
      <c r="M15" s="21"/>
    </row>
    <row r="16" spans="2:21" ht="19.5" x14ac:dyDescent="0.35">
      <c r="B16" s="4">
        <v>2</v>
      </c>
      <c r="C16" s="22" t="s">
        <v>24</v>
      </c>
      <c r="D16" s="4"/>
      <c r="E16" s="58" t="s">
        <v>41</v>
      </c>
      <c r="F16" s="58"/>
      <c r="G16" s="58"/>
      <c r="H16" s="58"/>
      <c r="I16" s="58"/>
      <c r="J16" s="58"/>
      <c r="K16" s="58"/>
      <c r="L16" s="58"/>
      <c r="M16" s="21"/>
    </row>
    <row r="17" spans="2:13" ht="18.95" customHeight="1" x14ac:dyDescent="0.25">
      <c r="B17" s="4">
        <v>3</v>
      </c>
      <c r="C17" s="22" t="s">
        <v>5</v>
      </c>
      <c r="D17" s="4"/>
      <c r="E17" s="61" t="s">
        <v>42</v>
      </c>
      <c r="F17" s="61"/>
      <c r="G17" s="61"/>
      <c r="H17" s="61"/>
      <c r="I17" s="61"/>
      <c r="J17" s="61"/>
      <c r="K17" s="61"/>
      <c r="L17" s="61"/>
      <c r="M17" s="21"/>
    </row>
    <row r="18" spans="2:13" ht="19.5" x14ac:dyDescent="0.35">
      <c r="B18" s="4">
        <v>4</v>
      </c>
      <c r="C18" s="22" t="s">
        <v>25</v>
      </c>
      <c r="D18" s="4"/>
      <c r="E18" s="63" t="s">
        <v>43</v>
      </c>
      <c r="F18" s="63"/>
      <c r="G18" s="63"/>
      <c r="H18" s="63"/>
      <c r="I18" s="63"/>
      <c r="J18" s="63"/>
      <c r="K18" s="63"/>
      <c r="L18" s="63"/>
      <c r="M18" s="21"/>
    </row>
    <row r="19" spans="2:13" ht="19.5" x14ac:dyDescent="0.35">
      <c r="B19" s="4">
        <v>5</v>
      </c>
      <c r="C19" s="22" t="s">
        <v>26</v>
      </c>
      <c r="D19" s="4"/>
      <c r="E19" s="64" t="s">
        <v>44</v>
      </c>
      <c r="F19" s="64"/>
      <c r="G19" s="64"/>
      <c r="H19" s="64"/>
      <c r="I19" s="64"/>
      <c r="J19" s="64"/>
      <c r="K19" s="64"/>
      <c r="L19" s="64"/>
      <c r="M19" s="21"/>
    </row>
    <row r="20" spans="2:13" x14ac:dyDescent="0.25">
      <c r="B20" s="4">
        <v>6</v>
      </c>
      <c r="C20" s="4" t="s">
        <v>3</v>
      </c>
      <c r="D20" s="4"/>
      <c r="E20" s="4"/>
      <c r="F20" s="21"/>
      <c r="G20" s="25" t="s">
        <v>21</v>
      </c>
      <c r="H20" s="70">
        <f>MEDIAN(Clemente)</f>
        <v>6</v>
      </c>
      <c r="I20" s="41" t="s">
        <v>46</v>
      </c>
      <c r="J20" s="42"/>
      <c r="K20" s="42"/>
      <c r="L20" s="43"/>
    </row>
    <row r="21" spans="2:13" x14ac:dyDescent="0.25">
      <c r="B21" s="4">
        <v>7</v>
      </c>
      <c r="C21" s="4" t="s">
        <v>4</v>
      </c>
      <c r="D21" s="4"/>
      <c r="E21" s="4"/>
      <c r="F21" s="21"/>
      <c r="G21" s="25" t="s">
        <v>22</v>
      </c>
      <c r="H21" s="68">
        <f>MODE(Clemente)</f>
        <v>4</v>
      </c>
      <c r="I21" s="41" t="s">
        <v>45</v>
      </c>
      <c r="J21" s="42"/>
      <c r="K21" s="42"/>
      <c r="L21" s="43"/>
      <c r="M21" s="24"/>
    </row>
    <row r="22" spans="2:13" x14ac:dyDescent="0.25">
      <c r="B22" s="4">
        <v>8</v>
      </c>
      <c r="C22" s="22" t="s">
        <v>2</v>
      </c>
      <c r="D22" s="21"/>
      <c r="E22" s="21"/>
      <c r="F22" s="21"/>
      <c r="G22" s="25" t="s">
        <v>23</v>
      </c>
      <c r="H22" s="67">
        <f>AVERAGE(Clemente)</f>
        <v>6.208333333333333</v>
      </c>
      <c r="I22" s="41" t="s">
        <v>47</v>
      </c>
      <c r="J22" s="42"/>
      <c r="K22" s="42"/>
      <c r="L22" s="43"/>
      <c r="M22" s="24"/>
    </row>
    <row r="23" spans="2:13" ht="18.75" x14ac:dyDescent="0.3">
      <c r="C23" s="6"/>
      <c r="D23" s="6"/>
      <c r="E23" s="6"/>
      <c r="F23" s="6"/>
      <c r="I23" s="23"/>
      <c r="J23" s="24"/>
      <c r="K23" s="24"/>
      <c r="L23" s="24"/>
      <c r="M23" s="24"/>
    </row>
  </sheetData>
  <mergeCells count="13">
    <mergeCell ref="S1:S3"/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3"/>
  <sheetViews>
    <sheetView tabSelected="1" topLeftCell="A7" zoomScaleNormal="100" workbookViewId="0">
      <selection activeCell="F22" sqref="F22:I22"/>
    </sheetView>
  </sheetViews>
  <sheetFormatPr baseColWidth="10" defaultRowHeight="15.75" x14ac:dyDescent="0.25"/>
  <sheetData>
    <row r="3" spans="1:9" x14ac:dyDescent="0.25">
      <c r="B3" s="4" t="s">
        <v>6</v>
      </c>
      <c r="C3" s="4"/>
      <c r="D3" s="4"/>
      <c r="E3" s="4"/>
      <c r="F3" s="4"/>
      <c r="G3" s="4"/>
      <c r="H3" s="4"/>
    </row>
    <row r="5" spans="1:9" ht="16.5" thickBot="1" x14ac:dyDescent="0.3"/>
    <row r="6" spans="1:9" ht="26.25" thickBot="1" x14ac:dyDescent="0.3">
      <c r="B6" s="7" t="s">
        <v>7</v>
      </c>
      <c r="C6" s="8" t="s">
        <v>8</v>
      </c>
      <c r="D6" s="8" t="s">
        <v>9</v>
      </c>
      <c r="E6" s="9" t="s">
        <v>19</v>
      </c>
      <c r="F6" s="8" t="s">
        <v>18</v>
      </c>
    </row>
    <row r="7" spans="1:9" ht="18.75" thickBot="1" x14ac:dyDescent="0.3">
      <c r="B7" s="10">
        <v>0</v>
      </c>
      <c r="C7" s="10">
        <v>8</v>
      </c>
      <c r="D7" s="10">
        <f>C7</f>
        <v>8</v>
      </c>
      <c r="E7" s="54">
        <f>C7/$C$12</f>
        <v>0.16</v>
      </c>
      <c r="F7" s="57">
        <f>D7/$C$12</f>
        <v>0.16</v>
      </c>
    </row>
    <row r="8" spans="1:9" ht="18.75" thickBot="1" x14ac:dyDescent="0.3">
      <c r="B8" s="11">
        <v>1</v>
      </c>
      <c r="C8" s="11">
        <v>14</v>
      </c>
      <c r="D8" s="11">
        <f>C8+D7</f>
        <v>22</v>
      </c>
      <c r="E8" s="78">
        <f t="shared" ref="E8:E11" si="0">C8/$C$12</f>
        <v>0.28000000000000003</v>
      </c>
      <c r="F8" s="57">
        <f t="shared" ref="F8:F11" si="1">D8/$C$12</f>
        <v>0.44</v>
      </c>
    </row>
    <row r="9" spans="1:9" ht="18.75" thickBot="1" x14ac:dyDescent="0.3">
      <c r="B9" s="11">
        <v>2</v>
      </c>
      <c r="C9" s="11">
        <v>20</v>
      </c>
      <c r="D9" s="69">
        <f t="shared" ref="D9:D11" si="2">C9+D8</f>
        <v>42</v>
      </c>
      <c r="E9" s="54">
        <f t="shared" si="0"/>
        <v>0.4</v>
      </c>
      <c r="F9" s="79">
        <f t="shared" si="1"/>
        <v>0.84</v>
      </c>
    </row>
    <row r="10" spans="1:9" ht="18.75" thickBot="1" x14ac:dyDescent="0.3">
      <c r="B10" s="11">
        <v>3</v>
      </c>
      <c r="C10" s="66">
        <v>5</v>
      </c>
      <c r="D10" s="11">
        <f t="shared" si="2"/>
        <v>47</v>
      </c>
      <c r="E10" s="54">
        <f t="shared" si="0"/>
        <v>0.1</v>
      </c>
      <c r="F10" s="57">
        <f t="shared" si="1"/>
        <v>0.94</v>
      </c>
    </row>
    <row r="11" spans="1:9" ht="18.75" thickBot="1" x14ac:dyDescent="0.3">
      <c r="B11" s="12">
        <v>4</v>
      </c>
      <c r="C11" s="12">
        <v>3</v>
      </c>
      <c r="D11" s="53">
        <f t="shared" si="2"/>
        <v>50</v>
      </c>
      <c r="E11" s="54">
        <f t="shared" si="0"/>
        <v>0.06</v>
      </c>
      <c r="F11" s="57">
        <f t="shared" si="1"/>
        <v>1</v>
      </c>
      <c r="H11" s="1"/>
    </row>
    <row r="12" spans="1:9" ht="18.75" thickBot="1" x14ac:dyDescent="0.3">
      <c r="B12" s="13"/>
      <c r="C12" s="51">
        <f>SUM(C7:C11)</f>
        <v>50</v>
      </c>
      <c r="D12" s="14"/>
      <c r="E12" s="56"/>
      <c r="F12" s="14"/>
      <c r="H12" s="1"/>
    </row>
    <row r="13" spans="1:9" ht="18" x14ac:dyDescent="0.25">
      <c r="B13" s="13"/>
      <c r="C13" s="13"/>
      <c r="D13" s="14"/>
      <c r="E13" s="14"/>
      <c r="F13" s="14"/>
      <c r="H13" s="1"/>
    </row>
    <row r="14" spans="1:9" x14ac:dyDescent="0.25">
      <c r="C14" s="15"/>
    </row>
    <row r="15" spans="1:9" ht="18.75" x14ac:dyDescent="0.3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 x14ac:dyDescent="0.3">
      <c r="A16" s="17">
        <v>1</v>
      </c>
      <c r="B16" s="16" t="s">
        <v>10</v>
      </c>
      <c r="C16" s="18"/>
      <c r="D16" s="18"/>
      <c r="E16" s="18"/>
      <c r="F16" s="18"/>
      <c r="G16" s="19"/>
      <c r="H16" s="6"/>
      <c r="I16" s="6"/>
    </row>
    <row r="17" spans="1:9" ht="21" x14ac:dyDescent="0.35">
      <c r="A17" s="17">
        <v>2</v>
      </c>
      <c r="B17" s="5" t="s">
        <v>11</v>
      </c>
      <c r="C17" s="6"/>
      <c r="D17" s="81" t="s">
        <v>51</v>
      </c>
      <c r="E17" s="81"/>
      <c r="F17" s="77"/>
      <c r="G17" s="77"/>
      <c r="H17" s="6"/>
      <c r="I17" s="6"/>
    </row>
    <row r="18" spans="1:9" ht="18.75" x14ac:dyDescent="0.3">
      <c r="A18" s="17">
        <v>3</v>
      </c>
      <c r="B18" s="5" t="s">
        <v>12</v>
      </c>
      <c r="C18" s="6"/>
      <c r="D18" s="82" t="s">
        <v>52</v>
      </c>
      <c r="E18" s="82"/>
      <c r="F18" s="82"/>
      <c r="G18" s="82"/>
      <c r="H18" s="6"/>
      <c r="I18" s="6"/>
    </row>
    <row r="19" spans="1:9" ht="21" x14ac:dyDescent="0.35">
      <c r="A19" s="17">
        <v>4</v>
      </c>
      <c r="B19" s="5" t="s">
        <v>13</v>
      </c>
      <c r="C19" s="6"/>
      <c r="D19" s="83" t="s">
        <v>53</v>
      </c>
      <c r="E19" s="83"/>
      <c r="F19" s="83"/>
      <c r="G19" s="85"/>
      <c r="H19" s="6"/>
      <c r="I19" s="6"/>
    </row>
    <row r="20" spans="1:9" ht="21" x14ac:dyDescent="0.35">
      <c r="A20" s="17">
        <v>5</v>
      </c>
      <c r="B20" s="5" t="s">
        <v>14</v>
      </c>
      <c r="C20" s="6"/>
      <c r="D20" s="84" t="s">
        <v>54</v>
      </c>
      <c r="E20" s="84"/>
      <c r="F20" s="84"/>
      <c r="G20" s="80"/>
      <c r="H20" s="6"/>
      <c r="I20" s="6"/>
    </row>
    <row r="21" spans="1:9" ht="18.75" x14ac:dyDescent="0.3">
      <c r="A21" s="17">
        <v>6</v>
      </c>
      <c r="B21" s="5" t="s">
        <v>15</v>
      </c>
      <c r="E21" s="86" t="s">
        <v>57</v>
      </c>
      <c r="F21" s="71" t="s">
        <v>58</v>
      </c>
      <c r="G21" s="71"/>
      <c r="H21" s="71"/>
      <c r="I21" s="71"/>
    </row>
    <row r="22" spans="1:9" ht="18.75" x14ac:dyDescent="0.3">
      <c r="A22" s="17">
        <v>7</v>
      </c>
      <c r="B22" s="5" t="s">
        <v>16</v>
      </c>
      <c r="E22" t="s">
        <v>56</v>
      </c>
      <c r="F22" s="71"/>
      <c r="G22" s="71"/>
      <c r="H22" s="71"/>
      <c r="I22" s="71"/>
    </row>
    <row r="23" spans="1:9" ht="18.75" x14ac:dyDescent="0.3">
      <c r="A23" s="17">
        <v>8</v>
      </c>
      <c r="B23" s="5" t="s">
        <v>17</v>
      </c>
      <c r="E23" t="s">
        <v>55</v>
      </c>
    </row>
  </sheetData>
  <mergeCells count="3">
    <mergeCell ref="F21:I21"/>
    <mergeCell ref="F22:I22"/>
    <mergeCell ref="F17:G1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Clemente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2022-04-25T12:36:49Z</dcterms:created>
  <dcterms:modified xsi:type="dcterms:W3CDTF">2025-05-09T15:19:41Z</dcterms:modified>
</cp:coreProperties>
</file>