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Ricardo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 s="1"/>
  <c r="F11" i="2" s="1"/>
  <c r="F8" i="2"/>
  <c r="F7" i="2"/>
  <c r="E8" i="2"/>
  <c r="E9" i="2"/>
  <c r="E10" i="2"/>
  <c r="E11" i="2"/>
  <c r="E7" i="2"/>
  <c r="C12" i="2"/>
  <c r="D9" i="2"/>
  <c r="D10" i="2" s="1"/>
  <c r="D11" i="2" s="1"/>
  <c r="D8" i="2"/>
  <c r="D7" i="2"/>
  <c r="S12" i="1"/>
  <c r="S11" i="1"/>
  <c r="S6" i="1"/>
  <c r="S7" i="1"/>
  <c r="S8" i="1"/>
  <c r="S9" i="1"/>
  <c r="S10" i="1"/>
  <c r="S5" i="1"/>
  <c r="H20" i="1"/>
  <c r="H21" i="1"/>
  <c r="H22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 s="1"/>
  <c r="P9" i="1" s="1"/>
  <c r="P10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<sst xmlns="http://schemas.openxmlformats.org/spreadsheetml/2006/main" count="51" uniqueCount="50">
  <si>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</si>
  <si>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</si>
  <si>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</si>
  <si>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</si>
  <si>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</si>
  <si>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</si>
  <si>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</si>
  <si>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</si>
  <si>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</si>
  <si>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</si>
  <si>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</si>
  <si>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</si>
  <si>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</si>
  <si>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</si>
  <si>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</si>
  <si>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</si>
  <si>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</si>
  <si>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</si>
  <si>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</si>
  <si>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</si>
  <si>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</si>
  <si>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</si>
  <si>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</si>
  <si>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</si>
  <si>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</si>
  <si>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</si>
  <si>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</si>
  <si>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</si>
  <si>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</si>
  <si>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</si>
  <si>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</si>
  <si>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</si>
  <si>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</si>
  <si>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</si>
  <si>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</si>
  <si>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</si>
  <si>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</si>
  <si>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</si>
  <si>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</si>
  <si>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</si>
  <si>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</si>
  <si>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</si>
  <si>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MAS 6 PIEZAS EN 12 HORAS</t>
  </si>
  <si>
    <t>EL 13% DE LOS OPERARIOS FABRICAN A LO MAS 5 PIEZAS EN 12 HORAS</t>
  </si>
  <si>
    <t>EL 58% DE LOS OPERARIOS FABRICAN A LO MAS 6 PIEZAS EN 12 HORAS</t>
  </si>
  <si>
    <t>la mayoria de los trabajadores arman 4 piezas en 12 horas</t>
  </si>
  <si>
    <t>la mitad de los operarios fabrican a lo mas o a lo mns 6 piezas en 12 hrs</t>
  </si>
  <si>
    <t>en promedio los operarios fabrican 6 piezas en 12hrs</t>
  </si>
  <si>
    <t>PROMEDIO</t>
  </si>
  <si>
    <t>xi*fi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</si>
</sst>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13" fillId="0" borderId="0" xfId="0" applyFont="1" applyAlignment="1">
      <alignment vertic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1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13" fillId="6" borderId="14" xfId="0" applyFont="1" applyFill="1" applyBorder="1" applyAlignment="1">
      <alignment horizontal="center" vertical="top"/>
    </xf>
    <xf numFmtId="0" fontId="13" fillId="6" borderId="1" xfId="0" applyFont="1" applyFill="1" applyBorder="1" applyAlignment="1">
      <alignment horizontal="center"/>
    </xf>
    <xf numFmtId="9" fontId="13" fillId="0" borderId="19" xfId="1" applyFont="1" applyBorder="1" applyAlignment="1">
      <alignment horizontal="center"/>
    </xf>
    <xf numFmtId="9" fontId="13" fillId="0" borderId="20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 vertical="center"/>
    </xf>
    <xf numFmtId="0" fontId="13" fillId="6" borderId="19" xfId="0" applyFont="1" applyFill="1" applyBorder="1" applyAlignment="1">
      <alignment horizontal="center"/>
    </xf>
    <xf numFmtId="0" fontId="20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/>
    </xf>
    <xf numFmtId="9" fontId="13" fillId="8" borderId="19" xfId="1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9" fontId="13" fillId="9" borderId="22" xfId="0" applyNumberFormat="1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/>
    </xf>
    <xf numFmtId="0" fontId="20" fillId="9" borderId="1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0" fontId="13" fillId="10" borderId="24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3" zoomScale="130" zoomScaleNormal="130" workbookViewId="0">
      <selection activeCell="R6" sqref="R6"/>
    </sheetView>
  </sheetViews>
  <sheetFormatPr baseColWidth="10" defaultRowHeight="15.75" x14ac:dyDescent="0.25"/>
  <cols>
    <col min="11" max="11" width="16" customWidth="1"/>
    <col min="12" max="12" width="20.8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8.75" customWidth="1"/>
  </cols>
  <sheetData>
    <row r="1" spans="2:21" ht="16.5" thickBot="1" x14ac:dyDescent="0.3">
      <c r="N1" s="29"/>
      <c r="O1" s="29"/>
      <c r="P1" s="34" t="s">
        <v>34</v>
      </c>
      <c r="Q1" s="34" t="s">
        <v>35</v>
      </c>
      <c r="R1" s="34" t="s">
        <v>36</v>
      </c>
      <c r="S1" s="73" t="s">
        <v>48</v>
      </c>
    </row>
    <row r="2" spans="2:21" ht="18" customHeight="1" thickBot="1" x14ac:dyDescent="0.3">
      <c r="C2" s="39" t="s">
        <v>0</v>
      </c>
      <c r="D2" s="39"/>
      <c r="E2" s="39"/>
      <c r="F2" s="39"/>
      <c r="G2" s="39"/>
      <c r="H2" s="39"/>
      <c r="I2" s="39"/>
      <c r="J2" s="39"/>
      <c r="K2" s="39"/>
      <c r="L2" s="1"/>
      <c r="M2" s="1"/>
      <c r="N2" s="30"/>
      <c r="O2" s="37" t="s">
        <v>33</v>
      </c>
      <c r="P2" s="35"/>
      <c r="Q2" s="35"/>
      <c r="R2" s="35"/>
      <c r="S2" s="73"/>
    </row>
    <row r="3" spans="2:21" ht="16.5" thickBot="1" x14ac:dyDescent="0.3">
      <c r="C3" s="39"/>
      <c r="D3" s="39"/>
      <c r="E3" s="39"/>
      <c r="F3" s="39"/>
      <c r="G3" s="39"/>
      <c r="H3" s="39"/>
      <c r="I3" s="39"/>
      <c r="J3" s="39"/>
      <c r="K3" s="39"/>
      <c r="N3" s="32" t="s">
        <v>32</v>
      </c>
      <c r="O3" s="38"/>
      <c r="P3" s="36"/>
      <c r="Q3" s="36"/>
      <c r="R3" s="36"/>
      <c r="S3" s="73"/>
    </row>
    <row r="4" spans="2:21" ht="16.5" thickBot="1" x14ac:dyDescent="0.3">
      <c r="C4" s="39"/>
      <c r="D4" s="39"/>
      <c r="E4" s="39"/>
      <c r="F4" s="39"/>
      <c r="G4" s="39"/>
      <c r="H4" s="39"/>
      <c r="I4" s="39"/>
      <c r="J4" s="39"/>
      <c r="K4" s="39"/>
      <c r="N4" s="33" t="s">
        <v>27</v>
      </c>
      <c r="O4" s="33" t="s">
        <v>28</v>
      </c>
      <c r="P4" s="33" t="s">
        <v>29</v>
      </c>
      <c r="Q4" s="33" t="s">
        <v>30</v>
      </c>
      <c r="R4" s="33" t="s">
        <v>31</v>
      </c>
      <c r="S4" s="74" t="s">
        <v>49</v>
      </c>
      <c r="T4" s="31" t="s">
        <v>38</v>
      </c>
      <c r="U4" s="31">
        <f>MAX(Ricardo)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2">
        <v>4</v>
      </c>
      <c r="O5" s="43">
        <f>COUNTIF(Ricardo,N5)</f>
        <v>12</v>
      </c>
      <c r="P5" s="43">
        <f>O5</f>
        <v>12</v>
      </c>
      <c r="Q5" s="52">
        <f>O5/$O$11</f>
        <v>0.25</v>
      </c>
      <c r="R5" s="53">
        <f>Q5</f>
        <v>0.25</v>
      </c>
      <c r="S5" s="48">
        <f>N5*O5</f>
        <v>48</v>
      </c>
      <c r="T5" s="28" t="s">
        <v>39</v>
      </c>
      <c r="U5" s="40">
        <f>MIN(Ricardo)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4">
        <v>5</v>
      </c>
      <c r="O6" s="55">
        <f>COUNTIF(Ricardo,N6)</f>
        <v>6</v>
      </c>
      <c r="P6" s="45">
        <f>P5+O6</f>
        <v>18</v>
      </c>
      <c r="Q6" s="59">
        <f t="shared" ref="Q6:Q10" si="0">O6/$O$11</f>
        <v>0.125</v>
      </c>
      <c r="R6" s="54">
        <f>Q6+R5</f>
        <v>0.375</v>
      </c>
      <c r="S6" s="48">
        <f t="shared" ref="S6:S10" si="1">N6*O6</f>
        <v>30</v>
      </c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6">
        <v>6</v>
      </c>
      <c r="O7" s="43">
        <f>COUNTIF(Ricardo,N7)</f>
        <v>10</v>
      </c>
      <c r="P7" s="60">
        <f t="shared" ref="P7:P10" si="2">P6+O7</f>
        <v>28</v>
      </c>
      <c r="Q7" s="52">
        <f t="shared" si="0"/>
        <v>0.20833333333333334</v>
      </c>
      <c r="R7" s="61">
        <f t="shared" ref="R7:R10" si="3">Q7+R6</f>
        <v>0.58333333333333337</v>
      </c>
      <c r="S7" s="48">
        <f t="shared" si="1"/>
        <v>60</v>
      </c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4">
        <v>7</v>
      </c>
      <c r="O8" s="43">
        <f>COUNTIF(Ricardo,N8)</f>
        <v>8</v>
      </c>
      <c r="P8" s="45">
        <f t="shared" si="2"/>
        <v>36</v>
      </c>
      <c r="Q8" s="52">
        <f t="shared" si="0"/>
        <v>0.16666666666666666</v>
      </c>
      <c r="R8" s="54">
        <f t="shared" si="3"/>
        <v>0.75</v>
      </c>
      <c r="S8" s="48">
        <f t="shared" si="1"/>
        <v>56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4">
        <v>8</v>
      </c>
      <c r="O9" s="43">
        <f>COUNTIF(Ricardo,N9)</f>
        <v>4</v>
      </c>
      <c r="P9" s="45">
        <f t="shared" si="2"/>
        <v>40</v>
      </c>
      <c r="Q9" s="52">
        <f t="shared" si="0"/>
        <v>8.3333333333333329E-2</v>
      </c>
      <c r="R9" s="54">
        <f t="shared" si="3"/>
        <v>0.83333333333333337</v>
      </c>
      <c r="S9" s="48">
        <f t="shared" si="1"/>
        <v>32</v>
      </c>
      <c r="T9" s="4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7">
        <v>9</v>
      </c>
      <c r="O10" s="43">
        <f>COUNTIF(Ricardo,N10)</f>
        <v>8</v>
      </c>
      <c r="P10" s="51">
        <f t="shared" si="2"/>
        <v>48</v>
      </c>
      <c r="Q10" s="52">
        <f t="shared" si="0"/>
        <v>0.16666666666666666</v>
      </c>
      <c r="R10" s="54">
        <f t="shared" si="3"/>
        <v>1</v>
      </c>
      <c r="S10" s="48">
        <f t="shared" si="1"/>
        <v>72</v>
      </c>
      <c r="T10" s="1"/>
    </row>
    <row r="11" spans="2:21" ht="16.5" thickBot="1" x14ac:dyDescent="0.3">
      <c r="C11" s="1"/>
      <c r="N11" s="27" t="s">
        <v>37</v>
      </c>
      <c r="O11" s="50">
        <f>SUM(O5:O10)</f>
        <v>48</v>
      </c>
      <c r="S11" s="48">
        <f>SUM(S5:S10)</f>
        <v>298</v>
      </c>
      <c r="T11" s="1"/>
    </row>
    <row r="12" spans="2:21" x14ac:dyDescent="0.25">
      <c r="O12" s="49"/>
      <c r="R12" t="s">
        <v>48</v>
      </c>
      <c r="S12" s="75">
        <f>S11/O11</f>
        <v>6.208333333333333</v>
      </c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 x14ac:dyDescent="0.35">
      <c r="B16" s="4">
        <v>2</v>
      </c>
      <c r="C16" s="24" t="s">
        <v>24</v>
      </c>
      <c r="D16" s="4"/>
      <c r="E16" s="58" t="s">
        <v>41</v>
      </c>
      <c r="F16" s="58"/>
      <c r="G16" s="58"/>
      <c r="H16" s="58"/>
      <c r="I16" s="58"/>
      <c r="J16" s="58"/>
      <c r="K16" s="58"/>
      <c r="L16" s="58"/>
      <c r="M16" s="23"/>
    </row>
    <row r="17" spans="2:13" ht="18.95" customHeight="1" x14ac:dyDescent="0.25">
      <c r="B17" s="4">
        <v>3</v>
      </c>
      <c r="C17" s="24" t="s">
        <v>5</v>
      </c>
      <c r="D17" s="4"/>
      <c r="E17" s="56" t="s">
        <v>42</v>
      </c>
      <c r="F17" s="57"/>
      <c r="G17" s="57"/>
      <c r="H17" s="57"/>
      <c r="I17" s="57"/>
      <c r="J17" s="57"/>
      <c r="K17" s="57"/>
      <c r="L17" s="57"/>
      <c r="M17" s="23"/>
    </row>
    <row r="18" spans="2:13" ht="19.5" x14ac:dyDescent="0.35">
      <c r="B18" s="4">
        <v>4</v>
      </c>
      <c r="C18" s="24" t="s">
        <v>25</v>
      </c>
      <c r="D18" s="4"/>
      <c r="E18" s="62" t="s">
        <v>43</v>
      </c>
      <c r="F18" s="62"/>
      <c r="G18" s="62"/>
      <c r="H18" s="62"/>
      <c r="I18" s="62"/>
      <c r="J18" s="62"/>
      <c r="K18" s="62"/>
      <c r="L18" s="62"/>
      <c r="M18" s="23"/>
    </row>
    <row r="19" spans="2:13" ht="19.5" x14ac:dyDescent="0.35">
      <c r="B19" s="4">
        <v>5</v>
      </c>
      <c r="C19" s="24" t="s">
        <v>26</v>
      </c>
      <c r="D19" s="4"/>
      <c r="E19" s="63" t="s">
        <v>44</v>
      </c>
      <c r="F19" s="63"/>
      <c r="G19" s="63"/>
      <c r="H19" s="63"/>
      <c r="I19" s="63"/>
      <c r="J19" s="63"/>
      <c r="K19" s="63"/>
      <c r="L19" s="63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7" t="s">
        <v>21</v>
      </c>
      <c r="H20" s="71">
        <f>MEDIAN(Ricardo)</f>
        <v>6</v>
      </c>
      <c r="I20" s="67" t="s">
        <v>46</v>
      </c>
      <c r="J20" s="68"/>
      <c r="K20" s="68"/>
      <c r="L20" s="69"/>
    </row>
    <row r="21" spans="2:13" x14ac:dyDescent="0.25">
      <c r="B21" s="4">
        <v>7</v>
      </c>
      <c r="C21" s="4" t="s">
        <v>4</v>
      </c>
      <c r="D21" s="4"/>
      <c r="E21" s="4"/>
      <c r="F21" s="23"/>
      <c r="G21" s="27" t="s">
        <v>22</v>
      </c>
      <c r="H21" s="70">
        <f>MODE(Ricardo)</f>
        <v>4</v>
      </c>
      <c r="I21" s="64" t="s">
        <v>45</v>
      </c>
      <c r="J21" s="65"/>
      <c r="K21" s="65"/>
      <c r="L21" s="66"/>
      <c r="M21" s="26"/>
    </row>
    <row r="22" spans="2:13" x14ac:dyDescent="0.25">
      <c r="B22" s="4">
        <v>8</v>
      </c>
      <c r="C22" s="24" t="s">
        <v>2</v>
      </c>
      <c r="D22" s="23"/>
      <c r="E22" s="23"/>
      <c r="F22" s="23"/>
      <c r="G22" s="27" t="s">
        <v>23</v>
      </c>
      <c r="H22" s="72">
        <f>AVERAGE(Ricardo)</f>
        <v>6.208333333333333</v>
      </c>
      <c r="I22" s="64" t="s">
        <v>47</v>
      </c>
      <c r="J22" s="65"/>
      <c r="K22" s="65"/>
      <c r="L22" s="66"/>
      <c r="M22" s="26"/>
    </row>
    <row r="23" spans="2:13" ht="18.75" x14ac:dyDescent="0.3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B1" zoomScale="140" workbookViewId="0">
      <selection activeCell="E21" sqref="E21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76">
        <f>C7/$C$12</f>
        <v>0.16</v>
      </c>
      <c r="F7" s="77">
        <f>E7</f>
        <v>0.16</v>
      </c>
    </row>
    <row r="8" spans="1:9" ht="18.75" thickBot="1" x14ac:dyDescent="0.3">
      <c r="B8" s="12">
        <v>1</v>
      </c>
      <c r="C8" s="12">
        <v>14</v>
      </c>
      <c r="D8" s="13">
        <f>D7+C8</f>
        <v>22</v>
      </c>
      <c r="E8" s="76">
        <f t="shared" ref="E8:E11" si="0">C8/$C$12</f>
        <v>0.28000000000000003</v>
      </c>
      <c r="F8" s="78">
        <f>F7+E8</f>
        <v>0.44000000000000006</v>
      </c>
    </row>
    <row r="9" spans="1:9" ht="18.75" thickBot="1" x14ac:dyDescent="0.3">
      <c r="B9" s="12">
        <v>2</v>
      </c>
      <c r="C9" s="12">
        <v>20</v>
      </c>
      <c r="D9" s="13">
        <f t="shared" ref="D9:D11" si="1">D8+C9</f>
        <v>42</v>
      </c>
      <c r="E9" s="76">
        <f t="shared" si="0"/>
        <v>0.4</v>
      </c>
      <c r="F9" s="78">
        <f t="shared" ref="F9:F11" si="2">F8+E9</f>
        <v>0.84000000000000008</v>
      </c>
    </row>
    <row r="10" spans="1:9" ht="18.75" thickBot="1" x14ac:dyDescent="0.3">
      <c r="B10" s="12">
        <v>3</v>
      </c>
      <c r="C10" s="12">
        <v>5</v>
      </c>
      <c r="D10" s="13">
        <f t="shared" si="1"/>
        <v>47</v>
      </c>
      <c r="E10" s="76">
        <f t="shared" si="0"/>
        <v>0.1</v>
      </c>
      <c r="F10" s="78">
        <f t="shared" si="2"/>
        <v>0.94000000000000006</v>
      </c>
    </row>
    <row r="11" spans="1:9" ht="18.75" thickBot="1" x14ac:dyDescent="0.3">
      <c r="B11" s="14">
        <v>4</v>
      </c>
      <c r="C11" s="14">
        <v>3</v>
      </c>
      <c r="D11" s="13">
        <f t="shared" si="1"/>
        <v>50</v>
      </c>
      <c r="E11" s="76">
        <f t="shared" si="0"/>
        <v>0.06</v>
      </c>
      <c r="F11" s="78">
        <f t="shared" si="2"/>
        <v>1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/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/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</row>
    <row r="22" spans="1:9" ht="18.75" x14ac:dyDescent="0.3">
      <c r="A22" s="20">
        <v>7</v>
      </c>
      <c r="B22" s="5" t="s">
        <v>16</v>
      </c>
    </row>
    <row r="23" spans="1:9" ht="18.75" x14ac:dyDescent="0.3">
      <c r="A23" s="20">
        <v>8</v>
      </c>
      <c r="B23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Ricardo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2025-05-09T15:12:05Z</dcterms:modified>
</cp:coreProperties>
</file>