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H22" i="1"/>
  <c r="H21"/>
  <c r="H20"/>
  <c r="F9" i="2"/>
  <c r="F10" s="1"/>
  <c r="F11" s="1"/>
  <c r="F8"/>
  <c r="F7"/>
  <c r="E8"/>
  <c r="E9"/>
  <c r="E10"/>
  <c r="E11"/>
  <c r="E7"/>
  <c r="D9"/>
  <c r="D10" s="1"/>
  <c r="D11" s="1"/>
  <c r="D8"/>
  <c r="D7"/>
  <c r="C12"/>
  <c r="O6" i="1"/>
  <c r="Q6" s="1"/>
  <c r="O7"/>
  <c r="O8"/>
  <c r="Q8" s="1"/>
  <c r="O9"/>
  <c r="O10"/>
  <c r="Q10" s="1"/>
  <c r="O5"/>
  <c r="O11" s="1"/>
  <c r="U5"/>
  <c r="U4"/>
  <c r="Q9" l="1"/>
  <c r="Q7"/>
  <c r="P5"/>
  <c r="P6" s="1"/>
  <c r="P7" s="1"/>
  <c r="P8" s="1"/>
  <c r="P9" s="1"/>
  <c r="P10" s="1"/>
  <c r="Q5"/>
  <c r="R5" s="1"/>
  <c r="R6" s="1"/>
  <c r="R7" s="1"/>
  <c r="R8" s="1"/>
  <c r="R9" l="1"/>
  <c r="R10" s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<sst xmlns="http://schemas.openxmlformats.org/spreadsheetml/2006/main" count="56" uniqueCount="56">
  <si>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</si>
  <si>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</si>
  <si>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</si>
  <si>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</si>
  <si>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</si>
  <si>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</si>
  <si>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</si>
  <si>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</si>
  <si>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</si>
  <si>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</si>
  <si>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</si>
  <si>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</si>
  <si>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</si>
  <si>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</si>
  <si>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</si>
  <si>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</si>
  <si>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</si>
  <si>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</si>
  <si>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</si>
  <si>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</si>
  <si>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</si>
  <si>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</si>
  <si>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</si>
  <si>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</si>
  <si>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</si>
  <si>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</si>
  <si>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</si>
  <si>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</si>
  <si>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</si>
  <si>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</si>
  <si>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</si>
  <si>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</si>
  <si>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</si>
  <si>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</si>
  <si>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</si>
  <si>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</si>
  <si>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</si>
  <si>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</si>
  <si>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</si>
  <si>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</si>
  <si>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</si>
  <si>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armaron 5 piezas en 12 horas</t>
  </si>
  <si>
    <t>28 Trabajadores armaron a lo más 6 piezas en 12 horas</t>
  </si>
  <si>
    <t>El 13% de los trabajadores armó 5 piezas en 12 horas</t>
  </si>
  <si>
    <t>El 58% de los trabajadores armó a lo más 6 piezas</t>
  </si>
  <si>
    <t>La mitad de los trabajadores armó a lo más 6 piezas en 12 horas</t>
  </si>
  <si>
    <t>La mayoria de los trabajadores armó 4 piezas</t>
  </si>
  <si>
    <t>5 familias tienen 3 hijos</t>
  </si>
  <si>
    <t>42 familias tienen a lo más 2 hijos</t>
  </si>
  <si>
    <t>El 28% de las familias tiene 1 hijo</t>
  </si>
  <si>
    <t>El 84% de las familias tiene a lo más 2 hijos</t>
  </si>
  <si>
    <t>xi*fi</t>
  </si>
  <si>
    <t>En promedio, los trabajadores arman 6 piezas en 12 horas</t>
  </si>
  <si>
    <t>En promedio, las familias tienen 2 hijos</t>
  </si>
  <si>
    <t>La mayoria de las familias tienen 2 hijos</t>
  </si>
  <si>
    <t>La mitad de las familias tiene a lo más 2 hijos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</si>
</sst>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9" fontId="9" fillId="3" borderId="3" xfId="0" applyNumberFormat="1" applyFont="1" applyFill="1" applyBorder="1" applyAlignment="1">
      <alignment horizontal="center" vertical="center" wrapText="1" readingOrder="1"/>
    </xf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0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11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" fontId="0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9" fillId="3" borderId="4" xfId="0" applyNumberFormat="1" applyFont="1" applyFill="1" applyBorder="1" applyAlignment="1">
      <alignment horizontal="center" vertical="center" wrapText="1" readingOrder="1"/>
    </xf>
    <xf numFmtId="1" fontId="9" fillId="3" borderId="22" xfId="0" applyNumberFormat="1" applyFont="1" applyFill="1" applyBorder="1" applyAlignment="1">
      <alignment horizontal="center" vertical="center" wrapText="1" readingOrder="1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B1" zoomScale="80" zoomScaleNormal="80" workbookViewId="0">
      <selection activeCell="I22" sqref="I22:N22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  <col min="21" max="21" width="11.5" bestFit="1" customWidth="1"/>
  </cols>
  <sheetData>
    <row r="1" spans="2:21" ht="16.5" thickBot="1">
      <c r="N1" s="30"/>
      <c r="O1" s="30"/>
      <c r="P1" s="40" t="s">
        <v>34</v>
      </c>
      <c r="Q1" s="40" t="s">
        <v>35</v>
      </c>
      <c r="R1" s="40" t="s">
        <v>36</v>
      </c>
    </row>
    <row r="2" spans="2:21" ht="18" customHeight="1" thickBot="1">
      <c r="C2" s="49" t="s">
        <v>0</v>
      </c>
      <c r="D2" s="49"/>
      <c r="E2" s="49"/>
      <c r="F2" s="49"/>
      <c r="G2" s="49"/>
      <c r="H2" s="49"/>
      <c r="I2" s="49"/>
      <c r="J2" s="49"/>
      <c r="K2" s="49"/>
      <c r="L2" s="1"/>
      <c r="M2" s="1"/>
      <c r="N2" s="31"/>
      <c r="O2" s="47" t="s">
        <v>33</v>
      </c>
      <c r="P2" s="41"/>
      <c r="Q2" s="41"/>
      <c r="R2" s="41"/>
    </row>
    <row r="3" spans="2:21" ht="16.5" thickBot="1">
      <c r="C3" s="49"/>
      <c r="D3" s="49"/>
      <c r="E3" s="49"/>
      <c r="F3" s="49"/>
      <c r="G3" s="49"/>
      <c r="H3" s="49"/>
      <c r="I3" s="49"/>
      <c r="J3" s="49"/>
      <c r="K3" s="49"/>
      <c r="N3" s="34" t="s">
        <v>32</v>
      </c>
      <c r="O3" s="48"/>
      <c r="P3" s="42"/>
      <c r="Q3" s="42"/>
      <c r="R3" s="42"/>
    </row>
    <row r="4" spans="2:21" ht="16.5" thickBot="1">
      <c r="C4" s="49"/>
      <c r="D4" s="49"/>
      <c r="E4" s="49"/>
      <c r="F4" s="49"/>
      <c r="G4" s="49"/>
      <c r="H4" s="49"/>
      <c r="I4" s="49"/>
      <c r="J4" s="49"/>
      <c r="K4" s="49"/>
      <c r="N4" s="35" t="s">
        <v>27</v>
      </c>
      <c r="O4" s="35" t="s">
        <v>28</v>
      </c>
      <c r="P4" s="35" t="s">
        <v>29</v>
      </c>
      <c r="Q4" s="35" t="s">
        <v>30</v>
      </c>
      <c r="R4" s="35" t="s">
        <v>31</v>
      </c>
      <c r="T4" s="33" t="s">
        <v>38</v>
      </c>
      <c r="U4" s="33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7">
        <v>4</v>
      </c>
      <c r="O5" s="38">
        <f>COUNTIF(Tabla, N5)</f>
        <v>12</v>
      </c>
      <c r="P5" s="38">
        <f>O5</f>
        <v>12</v>
      </c>
      <c r="Q5" s="50">
        <f>(O5/$O$11)</f>
        <v>0.25</v>
      </c>
      <c r="R5" s="51">
        <f>Q5</f>
        <v>0.25</v>
      </c>
      <c r="T5" s="29" t="s">
        <v>39</v>
      </c>
      <c r="U5" s="32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9">
        <v>5</v>
      </c>
      <c r="O6" s="38">
        <f>COUNTIF(Tabla, N6)</f>
        <v>6</v>
      </c>
      <c r="P6" s="23">
        <f>SUM(P5, O6)</f>
        <v>18</v>
      </c>
      <c r="Q6" s="50">
        <f t="shared" ref="Q6:Q10" si="0">(O6/$O$11)</f>
        <v>0.125</v>
      </c>
      <c r="R6" s="52">
        <f>R5+Q6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7">
        <v>6</v>
      </c>
      <c r="O7" s="38">
        <f>COUNTIF(Tabla, N7)</f>
        <v>10</v>
      </c>
      <c r="P7" s="23">
        <f t="shared" ref="P7:P10" si="1">SUM(P6, O7)</f>
        <v>28</v>
      </c>
      <c r="Q7" s="50">
        <f t="shared" si="0"/>
        <v>0.20833333333333334</v>
      </c>
      <c r="R7" s="52">
        <f t="shared" ref="R7:R10" si="2">R6+Q7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9">
        <v>7</v>
      </c>
      <c r="O8" s="38">
        <f>COUNTIF(Tabla, N8)</f>
        <v>8</v>
      </c>
      <c r="P8" s="23">
        <f t="shared" si="1"/>
        <v>36</v>
      </c>
      <c r="Q8" s="50">
        <f t="shared" si="0"/>
        <v>0.16666666666666666</v>
      </c>
      <c r="R8" s="52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7">
        <v>8</v>
      </c>
      <c r="O9" s="38">
        <f>COUNTIF(Tabla, N9)</f>
        <v>4</v>
      </c>
      <c r="P9" s="23">
        <f t="shared" si="1"/>
        <v>40</v>
      </c>
      <c r="Q9" s="50">
        <f t="shared" si="0"/>
        <v>8.3333333333333329E-2</v>
      </c>
      <c r="R9" s="52">
        <f t="shared" si="2"/>
        <v>0.83333333333333337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9">
        <v>9</v>
      </c>
      <c r="O10" s="38">
        <f>COUNTIF(Tabla, N10)</f>
        <v>8</v>
      </c>
      <c r="P10" s="23">
        <f t="shared" si="1"/>
        <v>48</v>
      </c>
      <c r="Q10" s="50">
        <f t="shared" si="0"/>
        <v>0.16666666666666666</v>
      </c>
      <c r="R10" s="52">
        <f t="shared" si="2"/>
        <v>1</v>
      </c>
      <c r="T10" s="1"/>
    </row>
    <row r="11" spans="2:21" ht="16.5" thickBot="1">
      <c r="C11" s="1"/>
      <c r="N11" s="28" t="s">
        <v>37</v>
      </c>
      <c r="O11" s="36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3" t="s">
        <v>41</v>
      </c>
      <c r="F16" s="43"/>
      <c r="G16" s="43"/>
      <c r="H16" s="43"/>
      <c r="I16" s="43"/>
      <c r="J16" s="43"/>
      <c r="K16" s="43"/>
      <c r="L16" s="43"/>
      <c r="M16" s="24"/>
    </row>
    <row r="17" spans="2:14" ht="18.95" customHeight="1">
      <c r="B17" s="4">
        <v>3</v>
      </c>
      <c r="C17" s="25" t="s">
        <v>5</v>
      </c>
      <c r="D17" s="4"/>
      <c r="E17" s="43" t="s">
        <v>42</v>
      </c>
      <c r="F17" s="43"/>
      <c r="G17" s="43"/>
      <c r="H17" s="43"/>
      <c r="I17" s="43"/>
      <c r="J17" s="43"/>
      <c r="K17" s="43"/>
      <c r="L17" s="43"/>
      <c r="M17" s="24"/>
    </row>
    <row r="18" spans="2:14" ht="19.5">
      <c r="B18" s="4">
        <v>4</v>
      </c>
      <c r="C18" s="25" t="s">
        <v>25</v>
      </c>
      <c r="D18" s="4"/>
      <c r="E18" s="43" t="s">
        <v>43</v>
      </c>
      <c r="F18" s="43"/>
      <c r="G18" s="43"/>
      <c r="H18" s="43"/>
      <c r="I18" s="43"/>
      <c r="J18" s="43"/>
      <c r="K18" s="43"/>
      <c r="L18" s="43"/>
      <c r="M18" s="24"/>
    </row>
    <row r="19" spans="2:14" ht="19.5">
      <c r="B19" s="4">
        <v>5</v>
      </c>
      <c r="C19" s="25" t="s">
        <v>26</v>
      </c>
      <c r="D19" s="4"/>
      <c r="E19" s="43" t="s">
        <v>44</v>
      </c>
      <c r="F19" s="43"/>
      <c r="G19" s="43"/>
      <c r="H19" s="43"/>
      <c r="I19" s="60"/>
      <c r="J19" s="60"/>
      <c r="K19" s="60"/>
      <c r="L19" s="60"/>
      <c r="M19" s="24"/>
    </row>
    <row r="20" spans="2:14">
      <c r="B20" s="4">
        <v>6</v>
      </c>
      <c r="C20" s="4" t="s">
        <v>3</v>
      </c>
      <c r="D20" s="4"/>
      <c r="E20" s="4"/>
      <c r="F20" s="24"/>
      <c r="G20" s="28" t="s">
        <v>21</v>
      </c>
      <c r="H20" s="61">
        <f>MEDIAN(Tabla)</f>
        <v>6</v>
      </c>
      <c r="I20" s="56" t="s">
        <v>45</v>
      </c>
      <c r="J20" s="57"/>
      <c r="K20" s="57"/>
      <c r="L20" s="57"/>
      <c r="M20" s="57"/>
      <c r="N20" s="58"/>
    </row>
    <row r="21" spans="2:14">
      <c r="B21" s="4">
        <v>7</v>
      </c>
      <c r="C21" s="4" t="s">
        <v>4</v>
      </c>
      <c r="D21" s="4"/>
      <c r="E21" s="4"/>
      <c r="F21" s="24"/>
      <c r="G21" s="28" t="s">
        <v>22</v>
      </c>
      <c r="H21" s="62">
        <f>MODE(Tabla)</f>
        <v>4</v>
      </c>
      <c r="I21" s="44" t="s">
        <v>46</v>
      </c>
      <c r="J21" s="45"/>
      <c r="K21" s="45"/>
      <c r="L21" s="45"/>
      <c r="M21" s="45"/>
      <c r="N21" s="46"/>
    </row>
    <row r="22" spans="2:14">
      <c r="B22" s="4">
        <v>8</v>
      </c>
      <c r="C22" s="25" t="s">
        <v>2</v>
      </c>
      <c r="D22" s="24"/>
      <c r="E22" s="24"/>
      <c r="F22" s="24"/>
      <c r="G22" s="28" t="s">
        <v>23</v>
      </c>
      <c r="H22" s="63">
        <f>AVERAGE(Tabla)</f>
        <v>6.208333333333333</v>
      </c>
      <c r="I22" s="44" t="s">
        <v>52</v>
      </c>
      <c r="J22" s="45"/>
      <c r="K22" s="45"/>
      <c r="L22" s="45"/>
      <c r="M22" s="45"/>
      <c r="N22" s="46"/>
    </row>
    <row r="23" spans="2:14" ht="18.75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1">
    <mergeCell ref="E18:L18"/>
    <mergeCell ref="O2:O3"/>
    <mergeCell ref="E19:L19"/>
    <mergeCell ref="C2:K4"/>
    <mergeCell ref="I21:N21"/>
    <mergeCell ref="I22:N22"/>
    <mergeCell ref="P1:P3"/>
    <mergeCell ref="Q1:Q3"/>
    <mergeCell ref="R1:R3"/>
    <mergeCell ref="E16:L16"/>
    <mergeCell ref="E17:L17"/>
  </mergeCells>
  <pageMargins left="0.7" right="0.7" top="0.75" bottom="0.75" header="0.3" footer="0.3"/>
  <ignoredErrors>
    <ignoredError sqref="Q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3:K23"/>
  <sheetViews>
    <sheetView tabSelected="1" zoomScale="89" zoomScaleNormal="89" workbookViewId="0">
      <selection activeCell="E26" sqref="E26"/>
    </sheetView>
  </sheetViews>
  <sheetFormatPr baseColWidth="10" defaultRowHeight="15.75"/>
  <cols>
    <col min="2" max="2" width="14.625" customWidth="1"/>
  </cols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8" t="s">
        <v>51</v>
      </c>
    </row>
    <row r="7" spans="1:9" ht="18.75" thickBot="1">
      <c r="B7" s="10">
        <v>0</v>
      </c>
      <c r="C7" s="10">
        <v>8</v>
      </c>
      <c r="D7" s="11">
        <f>C7</f>
        <v>8</v>
      </c>
      <c r="E7" s="55">
        <f>C7/$C$12</f>
        <v>0.16</v>
      </c>
      <c r="F7" s="53">
        <f>E7</f>
        <v>0.16</v>
      </c>
      <c r="G7" s="66">
        <f>B7*C7</f>
        <v>0</v>
      </c>
    </row>
    <row r="8" spans="1:9" ht="18.75" thickBot="1">
      <c r="B8" s="12">
        <v>1</v>
      </c>
      <c r="C8" s="12">
        <v>14</v>
      </c>
      <c r="D8" s="13">
        <f>D7+C8</f>
        <v>22</v>
      </c>
      <c r="E8" s="55">
        <f t="shared" ref="E8:E11" si="0">C8/$C$12</f>
        <v>0.28000000000000003</v>
      </c>
      <c r="F8" s="54">
        <f>F7+E8</f>
        <v>0.44000000000000006</v>
      </c>
      <c r="G8" s="66">
        <f t="shared" ref="G8:G11" si="1">B8*C8</f>
        <v>14</v>
      </c>
    </row>
    <row r="9" spans="1:9" ht="18.75" thickBot="1">
      <c r="B9" s="12">
        <v>2</v>
      </c>
      <c r="C9" s="12">
        <v>20</v>
      </c>
      <c r="D9" s="13">
        <f t="shared" ref="D9:D11" si="2">D8+C9</f>
        <v>42</v>
      </c>
      <c r="E9" s="55">
        <f t="shared" si="0"/>
        <v>0.4</v>
      </c>
      <c r="F9" s="54">
        <f t="shared" ref="F9:G12" si="3">F8+E9</f>
        <v>0.84000000000000008</v>
      </c>
      <c r="G9" s="66">
        <f t="shared" si="1"/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55">
        <f t="shared" si="0"/>
        <v>0.1</v>
      </c>
      <c r="F10" s="54">
        <f t="shared" si="3"/>
        <v>0.94000000000000006</v>
      </c>
      <c r="G10" s="66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5">
        <f t="shared" si="0"/>
        <v>0.06</v>
      </c>
      <c r="F11" s="54">
        <f t="shared" si="3"/>
        <v>1</v>
      </c>
      <c r="G11" s="66">
        <f t="shared" si="1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 s="67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11" ht="21">
      <c r="A17" s="20">
        <v>2</v>
      </c>
      <c r="B17" s="5" t="s">
        <v>11</v>
      </c>
      <c r="C17" s="64" t="s">
        <v>47</v>
      </c>
      <c r="D17" s="64"/>
      <c r="E17" s="64"/>
      <c r="F17" s="64"/>
      <c r="G17" s="64"/>
      <c r="H17" s="64"/>
      <c r="I17" s="6"/>
    </row>
    <row r="18" spans="1:11" ht="18.75">
      <c r="A18" s="20">
        <v>3</v>
      </c>
      <c r="B18" s="5" t="s">
        <v>12</v>
      </c>
      <c r="C18" s="64" t="s">
        <v>48</v>
      </c>
      <c r="D18" s="64"/>
      <c r="E18" s="64"/>
      <c r="F18" s="64"/>
      <c r="G18" s="64"/>
      <c r="H18" s="64"/>
      <c r="I18" s="6"/>
    </row>
    <row r="19" spans="1:11" ht="21">
      <c r="A19" s="20">
        <v>4</v>
      </c>
      <c r="B19" s="5" t="s">
        <v>13</v>
      </c>
      <c r="C19" s="64" t="s">
        <v>49</v>
      </c>
      <c r="D19" s="64"/>
      <c r="E19" s="64"/>
      <c r="F19" s="64"/>
      <c r="G19" s="64"/>
      <c r="H19" s="64"/>
      <c r="I19" s="6"/>
    </row>
    <row r="20" spans="1:11" ht="21">
      <c r="A20" s="20">
        <v>5</v>
      </c>
      <c r="B20" s="5" t="s">
        <v>14</v>
      </c>
      <c r="C20" s="64" t="s">
        <v>50</v>
      </c>
      <c r="D20" s="64"/>
      <c r="E20" s="64"/>
      <c r="F20" s="64"/>
      <c r="G20" s="64"/>
      <c r="H20" s="64"/>
      <c r="I20" s="6"/>
    </row>
    <row r="21" spans="1:11" ht="18.75">
      <c r="A21" s="20">
        <v>6</v>
      </c>
      <c r="B21" s="5" t="s">
        <v>15</v>
      </c>
      <c r="E21" s="68">
        <f>G12/C12</f>
        <v>1.62</v>
      </c>
      <c r="F21" s="59" t="s">
        <v>53</v>
      </c>
      <c r="G21" s="59"/>
      <c r="H21" s="59"/>
      <c r="I21" s="59"/>
      <c r="J21" s="59"/>
      <c r="K21" s="59"/>
    </row>
    <row r="22" spans="1:11" ht="18.75">
      <c r="A22" s="20">
        <v>7</v>
      </c>
      <c r="B22" s="5" t="s">
        <v>16</v>
      </c>
      <c r="E22" s="69">
        <v>2</v>
      </c>
      <c r="F22" s="59" t="s">
        <v>54</v>
      </c>
      <c r="G22" s="59"/>
      <c r="H22" s="59"/>
      <c r="I22" s="59"/>
      <c r="J22" s="59"/>
      <c r="K22" s="59"/>
    </row>
    <row r="23" spans="1:11" ht="18.75">
      <c r="A23" s="20">
        <v>8</v>
      </c>
      <c r="B23" s="5" t="s">
        <v>17</v>
      </c>
      <c r="E23" s="69">
        <v>2</v>
      </c>
      <c r="F23" s="65" t="s">
        <v>55</v>
      </c>
      <c r="G23" s="65"/>
      <c r="H23" s="65"/>
      <c r="I23" s="65"/>
      <c r="J23" s="65"/>
      <c r="K23" s="65"/>
    </row>
  </sheetData>
  <mergeCells count="7">
    <mergeCell ref="F21:K21"/>
    <mergeCell ref="F22:K22"/>
    <mergeCell ref="F23:K23"/>
    <mergeCell ref="C17:H17"/>
    <mergeCell ref="C18:H18"/>
    <mergeCell ref="C19:H19"/>
    <mergeCell ref="C20:H20"/>
  </mergeCells>
  <pageMargins left="0.7" right="0.7" top="0.75" bottom="0.75" header="0.3" footer="0.3"/>
  <ignoredErrors>
    <ignoredError sqref="E7:E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2025-05-15T16:31:30Z</dcterms:modified>
</cp:coreProperties>
</file>