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ade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8"/>
  <c r="G9"/>
  <c r="G10"/>
  <c r="G11"/>
  <c r="G7"/>
  <c r="D8"/>
  <c r="D9" s="1"/>
  <c r="D10" s="1"/>
  <c r="D11" s="1"/>
  <c r="F11" s="1"/>
  <c r="C12"/>
  <c r="E8" s="1"/>
  <c r="G22" i="1"/>
  <c r="G21"/>
  <c r="G20"/>
  <c r="D26"/>
  <c r="E26" s="1"/>
  <c r="D27"/>
  <c r="H27" s="1"/>
  <c r="D28"/>
  <c r="H28" s="1"/>
  <c r="D29"/>
  <c r="H29" s="1"/>
  <c r="D30"/>
  <c r="H30" s="1"/>
  <c r="D25"/>
  <c r="J16"/>
  <c r="J15"/>
  <c r="G12" i="2" l="1"/>
  <c r="E11"/>
  <c r="E9"/>
  <c r="F7"/>
  <c r="F10"/>
  <c r="F8"/>
  <c r="E7"/>
  <c r="E10"/>
  <c r="F9"/>
  <c r="H26" i="1"/>
  <c r="E27"/>
  <c r="D31"/>
  <c r="G25" s="1"/>
  <c r="H25"/>
  <c r="H31" s="1"/>
  <c r="I31" s="1"/>
  <c r="F26" l="1"/>
  <c r="F28"/>
  <c r="F25"/>
  <c r="G26"/>
  <c r="F29"/>
  <c r="E28"/>
  <c r="G27"/>
  <c r="F30"/>
  <c r="F27"/>
  <c r="E29" l="1"/>
  <c r="G28"/>
  <c r="E30" l="1"/>
  <c r="G30" s="1"/>
  <c r="G29"/>
</calcChain>
</file>

<file path=xl/sharedStrings.xml><?xml version="1.0" encoding="utf-8"?>
<sst xmlns="http://schemas.openxmlformats.org/spreadsheetml/2006/main" count="59" uniqueCount="58">
  <si>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</si>
  <si>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</si>
  <si>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</si>
  <si>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</si>
  <si>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</si>
  <si>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</si>
  <si>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</si>
  <si>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</si>
  <si>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</si>
  <si>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</si>
  <si>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</si>
  <si>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</si>
  <si>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</si>
  <si>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</si>
  <si>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</si>
  <si>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</si>
  <si>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</si>
  <si>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</si>
  <si>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</si>
  <si>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</si>
  <si>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</si>
  <si>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</si>
  <si>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</si>
  <si>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</si>
  <si>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fi</t>
  </si>
  <si>
    <t>Fi</t>
  </si>
  <si>
    <t>hi</t>
  </si>
  <si>
    <t>Hi</t>
  </si>
  <si>
    <t>xi</t>
  </si>
  <si>
    <t>f absoluta</t>
  </si>
  <si>
    <t>f acumula</t>
  </si>
  <si>
    <t>f relativa %</t>
  </si>
  <si>
    <t>f relativa acumulada</t>
  </si>
  <si>
    <t>f1</t>
  </si>
  <si>
    <t>f2</t>
  </si>
  <si>
    <r>
      <rPr>
        <sz val="14"/>
        <color rgb="FFFF0000"/>
        <rFont val="Arial"/>
        <family val="2"/>
      </rPr>
      <t xml:space="preserve"> 6</t>
    </r>
    <r>
      <rPr>
        <sz val="14"/>
        <color theme="1"/>
        <rFont val="Arial"/>
        <family val="2"/>
      </rPr>
      <t xml:space="preserve"> operarios construyen</t>
    </r>
    <r>
      <rPr>
        <sz val="14"/>
        <color rgb="FF00B050"/>
        <rFont val="Arial"/>
        <family val="2"/>
      </rPr>
      <t xml:space="preserve"> 5</t>
    </r>
    <r>
      <rPr>
        <sz val="14"/>
        <color theme="1"/>
        <rFont val="Arial"/>
        <family val="2"/>
      </rPr>
      <t xml:space="preserve"> piezas en 12 horas</t>
    </r>
  </si>
  <si>
    <t>f3</t>
  </si>
  <si>
    <t>f4</t>
  </si>
  <si>
    <t>f5</t>
  </si>
  <si>
    <t>f6</t>
  </si>
  <si>
    <r>
      <rPr>
        <sz val="14"/>
        <color rgb="FFFF0000"/>
        <rFont val="Arial"/>
        <family val="2"/>
      </rPr>
      <t>28</t>
    </r>
    <r>
      <rPr>
        <sz val="14"/>
        <color theme="1"/>
        <rFont val="Arial"/>
        <family val="2"/>
      </rPr>
      <t xml:space="preserve"> operarios fabrican a lo mas 6 piezas en 12 hrs</t>
    </r>
  </si>
  <si>
    <r>
      <rPr>
        <sz val="14"/>
        <color rgb="FF7030A0"/>
        <rFont val="Arial"/>
        <family val="2"/>
      </rPr>
      <t>13%</t>
    </r>
    <r>
      <rPr>
        <sz val="14"/>
        <color theme="1"/>
        <rFont val="Arial"/>
        <family val="2"/>
      </rPr>
      <t xml:space="preserve"> de los operarios fabrican 5 piezas en 12 hrs</t>
    </r>
  </si>
  <si>
    <r>
      <rPr>
        <sz val="14"/>
        <color rgb="FF92D050"/>
        <rFont val="Arial"/>
        <family val="2"/>
      </rPr>
      <t xml:space="preserve">58% </t>
    </r>
    <r>
      <rPr>
        <sz val="14"/>
        <color theme="1"/>
        <rFont val="Arial"/>
        <family val="2"/>
      </rPr>
      <t>de los operadores fabrican a lo mas 6 piezas en 12 hrs</t>
    </r>
  </si>
  <si>
    <t>CUANDO ES ACUMULATIVO, SE ESCRIBE A LO MAS</t>
  </si>
  <si>
    <t>el 50% de los operarios fabrican a los mas 6 piezas en 12 horas</t>
  </si>
  <si>
    <t>la mayoria de los operarios fabrican 4 piezas en 12 horas</t>
  </si>
  <si>
    <t>en promedio los operarios fabrican 6 piezas en 12 horas</t>
  </si>
  <si>
    <t>xi*(fi)</t>
  </si>
  <si>
    <t>promedio ( suma de datos  298/ total de datos48 )</t>
  </si>
  <si>
    <t>Xi*fi</t>
  </si>
  <si>
    <t>5 familias tienen 3 hijos</t>
  </si>
  <si>
    <t>42 familias tienes a lo más 2 hijos</t>
  </si>
  <si>
    <t>84% familias tienen a lo más 2 hijos</t>
  </si>
  <si>
    <t>28% familias tienen 1 hijos</t>
  </si>
  <si>
    <t>81/50</t>
  </si>
  <si>
    <t>la mayoria de las familias tienen 2 hijos</t>
  </si>
  <si>
    <t>en promedio las familias tienen 2 hijos</t>
  </si>
  <si>
    <t>el 50% de las familias tienen a lo mas 2 hijos</t>
  </si>
</sst>
</file>

<file path=xl/styles.xml><?xml version="1.0" encoding="utf-8"?>
<styleSheet xmlns="http://schemas.openxmlformats.org/spreadsheetml/2006/main">
  <fonts count="22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rgb="FFFF0000"/>
      <name val="Arial"/>
      <family val="2"/>
    </font>
    <font>
      <sz val="12"/>
      <color rgb="FF92D050"/>
      <name val="Calibri"/>
      <family val="2"/>
      <scheme val="minor"/>
    </font>
    <font>
      <sz val="14"/>
      <color rgb="FF00B050"/>
      <name val="Arial"/>
      <family val="2"/>
    </font>
    <font>
      <sz val="14"/>
      <color rgb="FF7030A0"/>
      <name val="Arial"/>
      <family val="2"/>
    </font>
    <font>
      <sz val="12"/>
      <color rgb="FF7030A0"/>
      <name val="Calibri"/>
      <family val="2"/>
      <scheme val="minor"/>
    </font>
    <font>
      <sz val="14"/>
      <color rgb="FF92D05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Border="1"/>
    <xf numFmtId="0" fontId="0" fillId="4" borderId="0" xfId="0" applyFill="1"/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9" fontId="0" fillId="0" borderId="15" xfId="0" applyNumberFormat="1" applyBorder="1" applyAlignment="1">
      <alignment horizontal="center"/>
    </xf>
    <xf numFmtId="0" fontId="0" fillId="4" borderId="0" xfId="0" applyFill="1" applyAlignment="1">
      <alignment horizontal="center"/>
    </xf>
    <xf numFmtId="0" fontId="15" fillId="0" borderId="0" xfId="0" applyFont="1" applyAlignment="1">
      <alignment horizontal="center"/>
    </xf>
    <xf numFmtId="9" fontId="20" fillId="0" borderId="0" xfId="0" applyNumberFormat="1" applyFont="1" applyAlignment="1">
      <alignment horizontal="center"/>
    </xf>
    <xf numFmtId="9" fontId="0" fillId="0" borderId="0" xfId="1" applyFont="1" applyBorder="1" applyAlignment="1">
      <alignment horizontal="center"/>
    </xf>
    <xf numFmtId="9" fontId="17" fillId="0" borderId="0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9" fontId="0" fillId="0" borderId="15" xfId="1" applyFont="1" applyBorder="1" applyAlignment="1">
      <alignment horizontal="center"/>
    </xf>
    <xf numFmtId="0" fontId="0" fillId="0" borderId="0" xfId="0" applyFill="1" applyBorder="1"/>
    <xf numFmtId="0" fontId="0" fillId="0" borderId="20" xfId="0" applyBorder="1"/>
    <xf numFmtId="0" fontId="0" fillId="0" borderId="17" xfId="0" applyBorder="1"/>
    <xf numFmtId="0" fontId="0" fillId="0" borderId="18" xfId="0" applyBorder="1"/>
    <xf numFmtId="0" fontId="0" fillId="0" borderId="8" xfId="0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10" fillId="4" borderId="5" xfId="0" applyFont="1" applyFill="1" applyBorder="1" applyAlignment="1">
      <alignment horizontal="center" vertical="center" wrapText="1" readingOrder="1"/>
    </xf>
    <xf numFmtId="9" fontId="10" fillId="4" borderId="4" xfId="1" applyFont="1" applyFill="1" applyBorder="1" applyAlignment="1">
      <alignment horizontal="center" vertical="center" wrapText="1" readingOrder="1"/>
    </xf>
    <xf numFmtId="0" fontId="0" fillId="4" borderId="0" xfId="0" applyFill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zoomScale="70" zoomScaleNormal="70" workbookViewId="0">
      <selection activeCell="H25" sqref="H25"/>
    </sheetView>
  </sheetViews>
  <sheetFormatPr baseColWidth="10" defaultRowHeight="15.75"/>
  <cols>
    <col min="6" max="6" width="12.375" customWidth="1"/>
    <col min="7" max="7" width="15.875" customWidth="1"/>
    <col min="9" max="9" width="49.375" customWidth="1"/>
    <col min="12" max="12" width="34.375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J15">
        <f>MIN(Cadete)</f>
        <v>4</v>
      </c>
      <c r="L15" s="25" t="s">
        <v>43</v>
      </c>
      <c r="M15" s="25"/>
    </row>
    <row r="16" spans="2:20" ht="21">
      <c r="B16" s="4">
        <v>2</v>
      </c>
      <c r="C16" s="5" t="s">
        <v>6</v>
      </c>
      <c r="D16" s="6"/>
      <c r="E16" s="61" t="s">
        <v>35</v>
      </c>
      <c r="F16" s="61"/>
      <c r="G16" s="61"/>
      <c r="H16" s="61"/>
      <c r="I16" s="61"/>
      <c r="J16">
        <f>MAX(Cadete)</f>
        <v>9</v>
      </c>
    </row>
    <row r="17" spans="2:12" ht="18.75" customHeight="1">
      <c r="B17" s="4">
        <v>3</v>
      </c>
      <c r="C17" s="5" t="s">
        <v>7</v>
      </c>
      <c r="D17" s="6"/>
      <c r="E17" s="61" t="s">
        <v>40</v>
      </c>
      <c r="F17" s="61"/>
      <c r="G17" s="61"/>
      <c r="H17" s="61"/>
      <c r="I17" s="61"/>
    </row>
    <row r="18" spans="2:12" ht="21">
      <c r="B18" s="4">
        <v>4</v>
      </c>
      <c r="C18" s="5" t="s">
        <v>8</v>
      </c>
      <c r="D18" s="6"/>
      <c r="E18" s="61" t="s">
        <v>41</v>
      </c>
      <c r="F18" s="61"/>
      <c r="G18" s="61"/>
      <c r="H18" s="61"/>
      <c r="I18" s="61"/>
    </row>
    <row r="19" spans="2:12" ht="21">
      <c r="B19" s="4">
        <v>5</v>
      </c>
      <c r="C19" s="5" t="s">
        <v>9</v>
      </c>
      <c r="D19" s="6"/>
      <c r="E19" s="61" t="s">
        <v>42</v>
      </c>
      <c r="F19" s="61"/>
      <c r="G19" s="61"/>
      <c r="H19" s="61"/>
      <c r="I19" s="61"/>
    </row>
    <row r="20" spans="2:12" ht="18.75">
      <c r="B20" s="4">
        <v>6</v>
      </c>
      <c r="C20" s="6" t="s">
        <v>4</v>
      </c>
      <c r="D20" s="6"/>
      <c r="E20" s="6"/>
      <c r="F20" s="7"/>
      <c r="G20">
        <f>MEDIAN(Cadete)</f>
        <v>6</v>
      </c>
      <c r="H20" s="60" t="s">
        <v>44</v>
      </c>
      <c r="I20" s="60"/>
    </row>
    <row r="21" spans="2:12" ht="18.75">
      <c r="B21" s="4">
        <v>7</v>
      </c>
      <c r="C21" s="6" t="s">
        <v>5</v>
      </c>
      <c r="D21" s="6"/>
      <c r="E21" s="6"/>
      <c r="F21" s="7"/>
      <c r="G21">
        <f>MODE(Cadete)</f>
        <v>4</v>
      </c>
      <c r="H21" s="60" t="s">
        <v>45</v>
      </c>
      <c r="I21" s="60"/>
    </row>
    <row r="22" spans="2:12" ht="19.5" thickBot="1">
      <c r="B22" s="4">
        <v>8</v>
      </c>
      <c r="C22" s="5" t="s">
        <v>3</v>
      </c>
      <c r="D22" s="7"/>
      <c r="E22" s="7"/>
      <c r="F22" s="7"/>
      <c r="G22">
        <f>AVERAGE(Cadete)</f>
        <v>6.208333333333333</v>
      </c>
      <c r="H22" s="60" t="s">
        <v>46</v>
      </c>
      <c r="I22" s="60"/>
    </row>
    <row r="23" spans="2:12" ht="38.25" thickBot="1">
      <c r="C23" s="26"/>
      <c r="D23" s="27" t="s">
        <v>29</v>
      </c>
      <c r="E23" s="28" t="s">
        <v>30</v>
      </c>
      <c r="F23" s="29" t="s">
        <v>31</v>
      </c>
      <c r="G23" s="30" t="s">
        <v>32</v>
      </c>
    </row>
    <row r="24" spans="2:12" ht="21.95" customHeight="1" thickBot="1">
      <c r="C24" s="31" t="s">
        <v>28</v>
      </c>
      <c r="D24" s="31" t="s">
        <v>24</v>
      </c>
      <c r="E24" s="32" t="s">
        <v>25</v>
      </c>
      <c r="F24" s="32" t="s">
        <v>26</v>
      </c>
      <c r="G24" s="51" t="s">
        <v>27</v>
      </c>
      <c r="H24" s="52" t="s">
        <v>47</v>
      </c>
      <c r="I24" s="53" t="s">
        <v>48</v>
      </c>
    </row>
    <row r="25" spans="2:12" ht="21.95" customHeight="1">
      <c r="B25" t="s">
        <v>33</v>
      </c>
      <c r="C25" s="33">
        <v>4</v>
      </c>
      <c r="D25" s="18">
        <f t="shared" ref="D25:D30" si="0">COUNTIF(Cadete,C25)</f>
        <v>12</v>
      </c>
      <c r="E25" s="18">
        <v>12</v>
      </c>
      <c r="F25" s="34">
        <f>D25/$D$31</f>
        <v>0.25</v>
      </c>
      <c r="G25" s="45">
        <f>E25/$D$31</f>
        <v>0.25</v>
      </c>
      <c r="H25" s="48">
        <f>C25*D25</f>
        <v>48</v>
      </c>
      <c r="I25" s="24"/>
      <c r="J25" s="24"/>
    </row>
    <row r="26" spans="2:12" ht="21.95" customHeight="1">
      <c r="B26" t="s">
        <v>34</v>
      </c>
      <c r="C26" s="35">
        <v>5</v>
      </c>
      <c r="D26" s="41">
        <f t="shared" si="0"/>
        <v>6</v>
      </c>
      <c r="E26" s="18">
        <f>E25+D26</f>
        <v>18</v>
      </c>
      <c r="F26" s="42">
        <f t="shared" ref="F26:F30" si="1">D26/$D$31</f>
        <v>0.125</v>
      </c>
      <c r="G26" s="43">
        <f t="shared" ref="G26:G30" si="2">E26/$D$31</f>
        <v>0.375</v>
      </c>
      <c r="H26" s="49">
        <f t="shared" ref="H26:H30" si="3">C26*D26</f>
        <v>30</v>
      </c>
      <c r="I26" s="24"/>
      <c r="J26" s="24"/>
    </row>
    <row r="27" spans="2:12" ht="21.95" customHeight="1">
      <c r="B27" t="s">
        <v>36</v>
      </c>
      <c r="C27" s="35">
        <v>6</v>
      </c>
      <c r="D27" s="18">
        <f t="shared" si="0"/>
        <v>10</v>
      </c>
      <c r="E27" s="41">
        <f t="shared" ref="E27:E30" si="4">E26+D27</f>
        <v>28</v>
      </c>
      <c r="F27" s="34">
        <f t="shared" si="1"/>
        <v>0.20833333333333334</v>
      </c>
      <c r="G27" s="44">
        <f t="shared" si="2"/>
        <v>0.58333333333333337</v>
      </c>
      <c r="H27" s="49">
        <f t="shared" si="3"/>
        <v>60</v>
      </c>
      <c r="I27" s="24"/>
      <c r="L27" s="24"/>
    </row>
    <row r="28" spans="2:12" ht="21.95" customHeight="1">
      <c r="B28" t="s">
        <v>37</v>
      </c>
      <c r="C28" s="35">
        <v>7</v>
      </c>
      <c r="D28" s="18">
        <f t="shared" si="0"/>
        <v>8</v>
      </c>
      <c r="E28" s="18">
        <f t="shared" si="4"/>
        <v>36</v>
      </c>
      <c r="F28" s="34">
        <f t="shared" si="1"/>
        <v>0.16666666666666666</v>
      </c>
      <c r="G28" s="43">
        <f t="shared" si="2"/>
        <v>0.75</v>
      </c>
      <c r="H28" s="49">
        <f t="shared" si="3"/>
        <v>56</v>
      </c>
    </row>
    <row r="29" spans="2:12" ht="21.95" customHeight="1">
      <c r="B29" t="s">
        <v>38</v>
      </c>
      <c r="C29" s="35">
        <v>8</v>
      </c>
      <c r="D29" s="18">
        <f t="shared" si="0"/>
        <v>4</v>
      </c>
      <c r="E29" s="18">
        <f t="shared" si="4"/>
        <v>40</v>
      </c>
      <c r="F29" s="34">
        <f t="shared" si="1"/>
        <v>8.3333333333333329E-2</v>
      </c>
      <c r="G29" s="43">
        <f t="shared" si="2"/>
        <v>0.83333333333333337</v>
      </c>
      <c r="H29" s="49">
        <f t="shared" si="3"/>
        <v>32</v>
      </c>
    </row>
    <row r="30" spans="2:12" ht="21.95" customHeight="1" thickBot="1">
      <c r="B30" t="s">
        <v>39</v>
      </c>
      <c r="C30" s="36">
        <v>9</v>
      </c>
      <c r="D30" s="37">
        <f t="shared" si="0"/>
        <v>8</v>
      </c>
      <c r="E30" s="38">
        <f t="shared" si="4"/>
        <v>48</v>
      </c>
      <c r="F30" s="39">
        <f t="shared" si="1"/>
        <v>0.16666666666666666</v>
      </c>
      <c r="G30" s="46">
        <f t="shared" si="2"/>
        <v>1</v>
      </c>
      <c r="H30" s="50">
        <f t="shared" si="3"/>
        <v>72</v>
      </c>
    </row>
    <row r="31" spans="2:12" ht="21.95" customHeight="1">
      <c r="C31" s="18"/>
      <c r="D31" s="40">
        <f>SUM(D25:D30)</f>
        <v>48</v>
      </c>
      <c r="E31" s="18"/>
      <c r="F31" s="18"/>
      <c r="G31" s="18"/>
      <c r="H31" s="47">
        <f>SUM(H25:H30)</f>
        <v>298</v>
      </c>
      <c r="I31">
        <f>AVERAGE(H31/D31)</f>
        <v>6.208333333333333</v>
      </c>
    </row>
    <row r="32" spans="2:12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</sheetData>
  <mergeCells count="7">
    <mergeCell ref="H22:I22"/>
    <mergeCell ref="E16:I16"/>
    <mergeCell ref="E17:I17"/>
    <mergeCell ref="E18:I18"/>
    <mergeCell ref="E19:I19"/>
    <mergeCell ref="H20:I20"/>
    <mergeCell ref="H21:I2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topLeftCell="A10" zoomScale="140" workbookViewId="0">
      <selection activeCell="H25" sqref="H25"/>
    </sheetView>
  </sheetViews>
  <sheetFormatPr baseColWidth="10" defaultRowHeight="15.75"/>
  <cols>
    <col min="6" max="6" width="13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49</v>
      </c>
    </row>
    <row r="7" spans="1:9" ht="18.75" thickBot="1">
      <c r="B7" s="11">
        <v>0</v>
      </c>
      <c r="C7" s="11">
        <v>8</v>
      </c>
      <c r="D7" s="12">
        <v>8</v>
      </c>
      <c r="E7" s="54">
        <f>C7/$C$12</f>
        <v>0.16</v>
      </c>
      <c r="F7" s="55">
        <f>D7/$C$12</f>
        <v>0.16</v>
      </c>
      <c r="G7" s="14">
        <f>(B7*C7)</f>
        <v>0</v>
      </c>
    </row>
    <row r="8" spans="1:9" ht="18.75" thickBot="1">
      <c r="B8" s="13">
        <v>1</v>
      </c>
      <c r="C8" s="13">
        <v>14</v>
      </c>
      <c r="D8" s="14">
        <f>SUM(D7+C8)</f>
        <v>22</v>
      </c>
      <c r="E8" s="54">
        <f t="shared" ref="E8:E11" si="0">C8/$C$12</f>
        <v>0.28000000000000003</v>
      </c>
      <c r="F8" s="55">
        <f t="shared" ref="F8:F11" si="1">D8/$C$12</f>
        <v>0.44</v>
      </c>
      <c r="G8" s="14">
        <f t="shared" ref="G8:G11" si="2">(B8*C8)</f>
        <v>14</v>
      </c>
    </row>
    <row r="9" spans="1:9" ht="18.75" thickBot="1">
      <c r="B9" s="13">
        <v>2</v>
      </c>
      <c r="C9" s="13">
        <v>20</v>
      </c>
      <c r="D9" s="14">
        <f t="shared" ref="D9:D11" si="3">SUM(D8+C9)</f>
        <v>42</v>
      </c>
      <c r="E9" s="54">
        <f t="shared" si="0"/>
        <v>0.4</v>
      </c>
      <c r="F9" s="55">
        <f t="shared" si="1"/>
        <v>0.84</v>
      </c>
      <c r="G9" s="14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54">
        <f t="shared" si="0"/>
        <v>0.1</v>
      </c>
      <c r="F10" s="55">
        <f t="shared" si="1"/>
        <v>0.94</v>
      </c>
      <c r="G10" s="14">
        <f t="shared" si="2"/>
        <v>15</v>
      </c>
    </row>
    <row r="11" spans="1:9" ht="18.75" thickBot="1">
      <c r="B11" s="15">
        <v>4</v>
      </c>
      <c r="C11" s="15">
        <v>3</v>
      </c>
      <c r="D11" s="57">
        <f t="shared" si="3"/>
        <v>50</v>
      </c>
      <c r="E11" s="54">
        <f t="shared" si="0"/>
        <v>0.06</v>
      </c>
      <c r="F11" s="58">
        <f t="shared" si="1"/>
        <v>1</v>
      </c>
      <c r="G11" s="14">
        <f t="shared" si="2"/>
        <v>12</v>
      </c>
      <c r="H11" s="1"/>
    </row>
    <row r="12" spans="1:9" ht="18.75" thickBot="1">
      <c r="B12" s="16"/>
      <c r="C12" s="56">
        <f>SUM(C7:C11)</f>
        <v>50</v>
      </c>
      <c r="D12" s="17"/>
      <c r="E12" s="17"/>
      <c r="F12" s="17"/>
      <c r="G12" s="59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10" ht="21">
      <c r="A17" s="20">
        <v>2</v>
      </c>
      <c r="B17" s="6" t="s">
        <v>15</v>
      </c>
      <c r="C17" s="7"/>
      <c r="D17" s="7"/>
      <c r="E17" s="62" t="s">
        <v>50</v>
      </c>
      <c r="F17" s="62"/>
      <c r="G17" s="62"/>
      <c r="H17" s="62"/>
      <c r="I17" s="7"/>
    </row>
    <row r="18" spans="1:10" ht="18.75">
      <c r="A18" s="20">
        <v>3</v>
      </c>
      <c r="B18" s="6" t="s">
        <v>16</v>
      </c>
      <c r="C18" s="7"/>
      <c r="D18" s="7"/>
      <c r="E18" s="62" t="s">
        <v>51</v>
      </c>
      <c r="F18" s="62"/>
      <c r="G18" s="62"/>
      <c r="H18" s="62"/>
      <c r="I18" s="7"/>
    </row>
    <row r="19" spans="1:10" ht="21">
      <c r="A19" s="20">
        <v>4</v>
      </c>
      <c r="B19" s="6" t="s">
        <v>17</v>
      </c>
      <c r="C19" s="7"/>
      <c r="D19" s="7"/>
      <c r="E19" s="62" t="s">
        <v>53</v>
      </c>
      <c r="F19" s="62"/>
      <c r="G19" s="62"/>
      <c r="H19" s="62"/>
      <c r="I19" s="7"/>
    </row>
    <row r="20" spans="1:10" ht="21">
      <c r="A20" s="20">
        <v>5</v>
      </c>
      <c r="B20" s="6" t="s">
        <v>18</v>
      </c>
      <c r="C20" s="7"/>
      <c r="D20" s="7"/>
      <c r="E20" s="62" t="s">
        <v>52</v>
      </c>
      <c r="F20" s="62"/>
      <c r="G20" s="62"/>
      <c r="H20" s="62"/>
      <c r="I20" s="7"/>
    </row>
    <row r="21" spans="1:10" ht="18.75">
      <c r="A21" s="20">
        <v>6</v>
      </c>
      <c r="B21" s="6" t="s">
        <v>19</v>
      </c>
      <c r="E21" s="60">
        <f>(81/50)</f>
        <v>1.62</v>
      </c>
      <c r="F21" s="60"/>
      <c r="G21" s="60"/>
      <c r="H21" s="60"/>
      <c r="I21" t="s">
        <v>54</v>
      </c>
      <c r="J21" t="s">
        <v>56</v>
      </c>
    </row>
    <row r="22" spans="1:10" ht="18.75">
      <c r="A22" s="20">
        <v>7</v>
      </c>
      <c r="B22" s="6" t="s">
        <v>20</v>
      </c>
      <c r="E22" s="60" t="s">
        <v>55</v>
      </c>
      <c r="F22" s="60"/>
      <c r="G22" s="60"/>
      <c r="H22" s="60"/>
    </row>
    <row r="23" spans="1:10" ht="18.75">
      <c r="A23" s="20">
        <v>8</v>
      </c>
      <c r="B23" s="6" t="s">
        <v>21</v>
      </c>
      <c r="E23" s="60" t="s">
        <v>57</v>
      </c>
      <c r="F23" s="60"/>
      <c r="G23" s="60"/>
      <c r="H23" s="60"/>
    </row>
  </sheetData>
  <mergeCells count="7">
    <mergeCell ref="E23:H23"/>
    <mergeCell ref="E17:H17"/>
    <mergeCell ref="E18:H18"/>
    <mergeCell ref="E19:H19"/>
    <mergeCell ref="E20:H20"/>
    <mergeCell ref="E21:H21"/>
    <mergeCell ref="E22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Cadete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2023-05-22T15:22:45Z</dcterms:modified>
</cp:coreProperties>
</file>