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hidePivotFieldList="1"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COMPLE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D9"/>
  <c r="G12"/>
  <c r="G8"/>
  <c r="G9"/>
  <c r="G10"/>
  <c r="G11"/>
  <c r="G7"/>
  <c r="F8"/>
  <c r="F9"/>
  <c r="F10"/>
  <c r="F11"/>
  <c r="F7"/>
  <c r="E11"/>
  <c r="E8"/>
  <c r="E9"/>
  <c r="E10"/>
  <c r="E7"/>
  <c r="C12"/>
  <c r="D10"/>
  <c r="D11" s="1"/>
  <c r="D8"/>
  <c r="N30" i="1"/>
  <c r="N31"/>
  <c r="N32"/>
  <c r="J16"/>
  <c r="J17"/>
  <c r="J18"/>
  <c r="J19"/>
  <c r="J20"/>
  <c r="J15"/>
  <c r="K16" l="1"/>
  <c r="K17" s="1"/>
  <c r="J21"/>
  <c r="L16" s="1"/>
  <c r="M16" l="1"/>
  <c r="L18"/>
  <c r="L17"/>
  <c r="L15"/>
  <c r="L20"/>
  <c r="M15"/>
  <c r="L19"/>
  <c r="K18" l="1"/>
  <c r="M17"/>
  <c r="K19" l="1"/>
  <c r="M18"/>
  <c r="K20" l="1"/>
  <c r="M20" s="1"/>
  <c r="M19"/>
</calcChain>
</file>

<file path=xl/sharedStrings.xml><?xml version="1.0" encoding="utf-8"?>
<sst xmlns="http://schemas.openxmlformats.org/spreadsheetml/2006/main" count="60" uniqueCount="52">
  <si>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</si>
  <si>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</si>
  <si>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</si>
  <si>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</si>
  <si>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</si>
  <si>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</si>
  <si>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</si>
  <si>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</si>
  <si>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</si>
  <si>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</si>
  <si>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</si>
  <si>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</si>
  <si>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</si>
  <si>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</si>
  <si>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</si>
  <si>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</si>
  <si>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</si>
  <si>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</si>
  <si>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</si>
  <si>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</si>
  <si>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</si>
  <si>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</si>
  <si>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</si>
  <si>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</si>
  <si>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 DE PIEZAS</t>
  </si>
  <si>
    <t>FI</t>
  </si>
  <si>
    <t>fi</t>
  </si>
  <si>
    <t>hi</t>
  </si>
  <si>
    <t>HI</t>
  </si>
  <si>
    <t>variable</t>
  </si>
  <si>
    <t>frecuancia absoluta acomulada</t>
  </si>
  <si>
    <t>frecuencia relativa</t>
  </si>
  <si>
    <t>frecuencia relativa acolmulada</t>
  </si>
  <si>
    <t>frecuencia absoluta</t>
  </si>
  <si>
    <t>N=</t>
  </si>
  <si>
    <t>6 trabajadores fabricaron 5 piezas</t>
  </si>
  <si>
    <t>28 trabajadores hicieron a lo más 6 piezas</t>
  </si>
  <si>
    <t>el 13% de los trabajadores hicieron 6 piezas</t>
  </si>
  <si>
    <t>el 58% de los trabajadores hicieron a lo más 6 piezas</t>
  </si>
  <si>
    <t>la mitad de los trabajadores fabrica a lo más o menos 6 piezas</t>
  </si>
  <si>
    <t>la mayoria de trabajadores fabrica 4 piezas</t>
  </si>
  <si>
    <t>en promedio, los trabajadores fabrican 6 piezas</t>
  </si>
  <si>
    <t>n=</t>
  </si>
  <si>
    <t>Xi*fi</t>
  </si>
  <si>
    <t>∑Xi*fi=</t>
  </si>
  <si>
    <t>5 familias tienes 3 hijos</t>
  </si>
  <si>
    <t>el 28% de las familias tiene 1 hijo</t>
  </si>
  <si>
    <t>42 familias tienen a lo más 2 hijos</t>
  </si>
  <si>
    <t>el 84% de las familias tiene a lo más 2 hijos</t>
  </si>
  <si>
    <t>En promedio, las familias tienen 2 hijos</t>
  </si>
  <si>
    <t>la mayoria de las familas tiene 2 hijos</t>
  </si>
  <si>
    <t>la mitad de los trabajadores tiene a lo más o menos 2 hijos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</si>
</sst>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/>
    <xf numFmtId="0" fontId="0" fillId="5" borderId="7" xfId="0" applyFill="1" applyBorder="1" applyAlignment="1">
      <alignment wrapText="1"/>
    </xf>
    <xf numFmtId="0" fontId="0" fillId="5" borderId="7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5" fillId="0" borderId="0" xfId="0" applyFont="1" applyFill="1"/>
    <xf numFmtId="0" fontId="6" fillId="0" borderId="0" xfId="0" applyFont="1" applyFill="1"/>
    <xf numFmtId="0" fontId="0" fillId="0" borderId="0" xfId="0" applyFill="1"/>
    <xf numFmtId="0" fontId="0" fillId="9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9" fontId="0" fillId="10" borderId="1" xfId="1" applyFont="1" applyFill="1" applyBorder="1" applyAlignment="1">
      <alignment horizontal="center" vertical="center"/>
    </xf>
    <xf numFmtId="9" fontId="0" fillId="11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0" xfId="0" applyFont="1" applyFill="1" applyBorder="1"/>
    <xf numFmtId="0" fontId="0" fillId="0" borderId="8" xfId="0" applyBorder="1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9" xfId="0" applyFont="1" applyFill="1" applyBorder="1" applyAlignment="1">
      <alignment horizontal="center" vertical="center" wrapText="1"/>
    </xf>
    <xf numFmtId="9" fontId="10" fillId="3" borderId="10" xfId="1" applyFont="1" applyFill="1" applyBorder="1" applyAlignment="1">
      <alignment horizontal="center" vertical="center" wrapText="1" readingOrder="1"/>
    </xf>
    <xf numFmtId="0" fontId="15" fillId="8" borderId="8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 readingOrder="1"/>
    </xf>
    <xf numFmtId="0" fontId="3" fillId="6" borderId="4" xfId="0" applyFont="1" applyFill="1" applyBorder="1" applyAlignment="1">
      <alignment horizontal="center" vertical="center" wrapText="1" readingOrder="1"/>
    </xf>
    <xf numFmtId="0" fontId="10" fillId="4" borderId="4" xfId="0" applyFont="1" applyFill="1" applyBorder="1" applyAlignment="1">
      <alignment horizontal="center" vertical="center" wrapText="1" readingOrder="1"/>
    </xf>
    <xf numFmtId="9" fontId="10" fillId="10" borderId="3" xfId="1" applyFont="1" applyFill="1" applyBorder="1" applyAlignment="1">
      <alignment horizontal="center" vertical="center" wrapText="1" readingOrder="1"/>
    </xf>
    <xf numFmtId="9" fontId="10" fillId="11" borderId="10" xfId="1" applyFont="1" applyFill="1" applyBorder="1" applyAlignment="1">
      <alignment horizontal="center" vertical="center" wrapText="1" readingOrder="1"/>
    </xf>
    <xf numFmtId="0" fontId="5" fillId="6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4" borderId="0" xfId="0" applyFont="1" applyFill="1" applyAlignment="1">
      <alignment horizontal="center"/>
    </xf>
    <xf numFmtId="0" fontId="5" fillId="10" borderId="0" xfId="0" applyFont="1" applyFill="1" applyAlignment="1">
      <alignment horizontal="center"/>
    </xf>
    <xf numFmtId="0" fontId="5" fillId="11" borderId="0" xfId="0" applyFont="1" applyFill="1" applyAlignment="1">
      <alignment horizontal="center"/>
    </xf>
    <xf numFmtId="0" fontId="3" fillId="9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3" fillId="10" borderId="0" xfId="0" applyFont="1" applyFill="1" applyAlignment="1">
      <alignment horizontal="center"/>
    </xf>
    <xf numFmtId="0" fontId="3" fillId="11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2"/>
  <sheetViews>
    <sheetView zoomScale="55" zoomScaleNormal="55" workbookViewId="0">
      <selection activeCell="R18" sqref="R18"/>
    </sheetView>
  </sheetViews>
  <sheetFormatPr baseColWidth="10" defaultRowHeight="15.75"/>
  <cols>
    <col min="9" max="9" width="15.5" style="27" customWidth="1"/>
    <col min="10" max="10" width="14.875" bestFit="1" customWidth="1"/>
    <col min="11" max="11" width="12.875" customWidth="1"/>
    <col min="13" max="13" width="12.125" customWidth="1"/>
    <col min="14" max="14" width="17.625" customWidth="1"/>
  </cols>
  <sheetData>
    <row r="6" spans="2:20" ht="18">
      <c r="C6" s="24" t="s">
        <v>0</v>
      </c>
      <c r="D6" s="1"/>
      <c r="E6" s="1"/>
      <c r="F6" s="1"/>
      <c r="G6" s="1"/>
      <c r="H6" s="1"/>
      <c r="I6" s="25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25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6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6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6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 ht="47.25">
      <c r="I13" s="38" t="s">
        <v>29</v>
      </c>
      <c r="J13" s="38" t="s">
        <v>33</v>
      </c>
      <c r="K13" s="38" t="s">
        <v>30</v>
      </c>
      <c r="L13" s="38" t="s">
        <v>31</v>
      </c>
      <c r="M13" s="38" t="s">
        <v>32</v>
      </c>
    </row>
    <row r="14" spans="2:20" ht="18">
      <c r="C14" s="3" t="s">
        <v>1</v>
      </c>
      <c r="I14" s="29" t="s">
        <v>24</v>
      </c>
      <c r="J14" s="30" t="s">
        <v>26</v>
      </c>
      <c r="K14" s="30" t="s">
        <v>25</v>
      </c>
      <c r="L14" s="30" t="s">
        <v>27</v>
      </c>
      <c r="M14" s="30" t="s">
        <v>28</v>
      </c>
    </row>
    <row r="15" spans="2:20" ht="18.75">
      <c r="B15" s="4">
        <v>1</v>
      </c>
      <c r="C15" s="6" t="s">
        <v>2</v>
      </c>
      <c r="D15" s="6"/>
      <c r="E15" s="6"/>
      <c r="F15" s="7"/>
      <c r="I15" s="31">
        <v>4</v>
      </c>
      <c r="J15" s="32">
        <f>COUNTIF(COMPLETOS,I15)</f>
        <v>12</v>
      </c>
      <c r="K15" s="32">
        <v>12</v>
      </c>
      <c r="L15" s="33">
        <f>(J15/$J$21)</f>
        <v>0.25</v>
      </c>
      <c r="M15" s="33">
        <f>K15/$J$21</f>
        <v>0.25</v>
      </c>
    </row>
    <row r="16" spans="2:20" ht="21">
      <c r="B16" s="4">
        <v>2</v>
      </c>
      <c r="C16" s="5" t="s">
        <v>6</v>
      </c>
      <c r="D16" s="6"/>
      <c r="E16" s="6"/>
      <c r="F16" s="7"/>
      <c r="I16" s="31">
        <v>5</v>
      </c>
      <c r="J16" s="42">
        <f>COUNTIF(COMPLETOS,I16)</f>
        <v>6</v>
      </c>
      <c r="K16" s="32">
        <f>SUM(K15,J16)</f>
        <v>18</v>
      </c>
      <c r="L16" s="44">
        <f t="shared" ref="L16:L20" si="0">(J16/$J$21)</f>
        <v>0.125</v>
      </c>
      <c r="M16" s="33">
        <f t="shared" ref="M16:M20" si="1">K16/$J$21</f>
        <v>0.375</v>
      </c>
    </row>
    <row r="17" spans="2:20" ht="18.75">
      <c r="B17" s="4">
        <v>3</v>
      </c>
      <c r="C17" s="5" t="s">
        <v>7</v>
      </c>
      <c r="D17" s="6"/>
      <c r="E17" s="6"/>
      <c r="F17" s="7"/>
      <c r="I17" s="31">
        <v>6</v>
      </c>
      <c r="J17" s="32">
        <f>COUNTIF(COMPLETOS,I17)</f>
        <v>10</v>
      </c>
      <c r="K17" s="43">
        <f>SUM(K16,J17)</f>
        <v>28</v>
      </c>
      <c r="L17" s="33">
        <f t="shared" si="0"/>
        <v>0.20833333333333334</v>
      </c>
      <c r="M17" s="45">
        <f t="shared" si="1"/>
        <v>0.58333333333333337</v>
      </c>
    </row>
    <row r="18" spans="2:20" ht="21">
      <c r="B18" s="4">
        <v>4</v>
      </c>
      <c r="C18" s="5" t="s">
        <v>8</v>
      </c>
      <c r="D18" s="6"/>
      <c r="E18" s="6"/>
      <c r="F18" s="7"/>
      <c r="I18" s="31">
        <v>7</v>
      </c>
      <c r="J18" s="32">
        <f>COUNTIF(COMPLETOS,I18)</f>
        <v>8</v>
      </c>
      <c r="K18" s="32">
        <f t="shared" ref="K18:K20" si="2">SUM(K17,J18)</f>
        <v>36</v>
      </c>
      <c r="L18" s="33">
        <f t="shared" si="0"/>
        <v>0.16666666666666666</v>
      </c>
      <c r="M18" s="33">
        <f t="shared" si="1"/>
        <v>0.75</v>
      </c>
      <c r="N18" s="28"/>
      <c r="Q18" s="41"/>
    </row>
    <row r="19" spans="2:20" ht="21">
      <c r="B19" s="4">
        <v>5</v>
      </c>
      <c r="C19" s="5" t="s">
        <v>9</v>
      </c>
      <c r="D19" s="6"/>
      <c r="E19" s="6"/>
      <c r="F19" s="7"/>
      <c r="I19" s="31">
        <v>8</v>
      </c>
      <c r="J19" s="32">
        <f>COUNTIF(COMPLETOS,I19)</f>
        <v>4</v>
      </c>
      <c r="K19" s="32">
        <f t="shared" si="2"/>
        <v>40</v>
      </c>
      <c r="L19" s="33">
        <f t="shared" si="0"/>
        <v>8.3333333333333329E-2</v>
      </c>
      <c r="M19" s="33">
        <f t="shared" si="1"/>
        <v>0.83333333333333337</v>
      </c>
    </row>
    <row r="20" spans="2:20" ht="18.75">
      <c r="B20" s="4">
        <v>6</v>
      </c>
      <c r="C20" s="6" t="s">
        <v>4</v>
      </c>
      <c r="D20" s="6"/>
      <c r="E20" s="6"/>
      <c r="F20" s="7"/>
      <c r="I20" s="31">
        <v>9</v>
      </c>
      <c r="J20" s="34">
        <f>COUNTIF(COMPLETOS,I20)</f>
        <v>8</v>
      </c>
      <c r="K20" s="35">
        <f t="shared" si="2"/>
        <v>48</v>
      </c>
      <c r="L20" s="33">
        <f t="shared" si="0"/>
        <v>0.16666666666666666</v>
      </c>
      <c r="M20" s="33">
        <f t="shared" si="1"/>
        <v>1</v>
      </c>
    </row>
    <row r="21" spans="2:20" ht="18.75">
      <c r="B21" s="4">
        <v>7</v>
      </c>
      <c r="C21" s="6" t="s">
        <v>5</v>
      </c>
      <c r="D21" s="6"/>
      <c r="E21" s="6"/>
      <c r="F21" s="7"/>
      <c r="I21" s="36" t="s">
        <v>34</v>
      </c>
      <c r="J21" s="36">
        <f>SUM(J15:J20)</f>
        <v>48</v>
      </c>
      <c r="K21" s="37"/>
      <c r="L21" s="37"/>
      <c r="M21" s="37"/>
    </row>
    <row r="22" spans="2:20" ht="18.75">
      <c r="B22" s="4">
        <v>8</v>
      </c>
      <c r="C22" s="5" t="s">
        <v>3</v>
      </c>
      <c r="D22" s="7"/>
      <c r="E22" s="7"/>
      <c r="F22" s="7"/>
    </row>
    <row r="23" spans="2:20" ht="18.75">
      <c r="C23" s="7"/>
      <c r="D23" s="7"/>
      <c r="E23" s="7"/>
      <c r="F23" s="7"/>
    </row>
    <row r="26" spans="2:20" ht="21">
      <c r="I26" s="48">
        <v>2</v>
      </c>
      <c r="J26" s="64" t="s">
        <v>6</v>
      </c>
      <c r="K26" s="64"/>
      <c r="L26" s="39"/>
      <c r="M26" s="40"/>
      <c r="N26" s="70" t="s">
        <v>35</v>
      </c>
      <c r="O26" s="70"/>
      <c r="P26" s="70"/>
      <c r="Q26" s="41"/>
    </row>
    <row r="27" spans="2:20" ht="18.75">
      <c r="I27" s="48">
        <v>3</v>
      </c>
      <c r="J27" s="65" t="s">
        <v>7</v>
      </c>
      <c r="K27" s="65"/>
      <c r="L27" s="39"/>
      <c r="M27" s="40"/>
      <c r="N27" s="70" t="s">
        <v>36</v>
      </c>
      <c r="O27" s="70"/>
      <c r="P27" s="70"/>
      <c r="Q27" s="70"/>
    </row>
    <row r="28" spans="2:20" ht="21">
      <c r="I28" s="48">
        <v>4</v>
      </c>
      <c r="J28" s="66" t="s">
        <v>8</v>
      </c>
      <c r="K28" s="66"/>
      <c r="L28" s="6"/>
      <c r="M28" s="7"/>
      <c r="N28" s="70" t="s">
        <v>37</v>
      </c>
      <c r="O28" s="70"/>
      <c r="P28" s="70"/>
      <c r="Q28" s="70"/>
    </row>
    <row r="29" spans="2:20" ht="21">
      <c r="I29" s="48">
        <v>5</v>
      </c>
      <c r="J29" s="67" t="s">
        <v>9</v>
      </c>
      <c r="K29" s="67"/>
      <c r="L29" s="6"/>
      <c r="M29" s="7"/>
      <c r="N29" s="70" t="s">
        <v>38</v>
      </c>
      <c r="O29" s="70"/>
      <c r="P29" s="70"/>
      <c r="Q29" s="70"/>
    </row>
    <row r="30" spans="2:20" ht="18.75" customHeight="1">
      <c r="I30" s="4">
        <v>6</v>
      </c>
      <c r="J30" s="68" t="s">
        <v>4</v>
      </c>
      <c r="K30" s="68"/>
      <c r="L30" s="68"/>
      <c r="M30" s="68"/>
      <c r="N30" s="46">
        <f>MEDIAN(COMPLETOS)</f>
        <v>6</v>
      </c>
      <c r="O30" s="60" t="s">
        <v>39</v>
      </c>
      <c r="P30" s="60"/>
      <c r="Q30" s="60"/>
      <c r="R30" s="60"/>
      <c r="S30" s="60"/>
      <c r="T30" s="60"/>
    </row>
    <row r="31" spans="2:20" ht="18.75" customHeight="1">
      <c r="I31" s="4">
        <v>7</v>
      </c>
      <c r="J31" s="68" t="s">
        <v>5</v>
      </c>
      <c r="K31" s="68"/>
      <c r="L31" s="68"/>
      <c r="M31" s="68"/>
      <c r="N31" s="46">
        <f>MODE(COMPLETOS)</f>
        <v>4</v>
      </c>
      <c r="O31" s="60" t="s">
        <v>40</v>
      </c>
      <c r="P31" s="60"/>
      <c r="Q31" s="60"/>
      <c r="R31" s="60"/>
      <c r="S31" s="60"/>
      <c r="T31" s="60"/>
    </row>
    <row r="32" spans="2:20" ht="18.75" customHeight="1">
      <c r="I32" s="4">
        <v>8</v>
      </c>
      <c r="J32" s="69" t="s">
        <v>3</v>
      </c>
      <c r="K32" s="69"/>
      <c r="L32" s="69"/>
      <c r="M32" s="69"/>
      <c r="N32" s="47">
        <f>AVERAGE(COMPLETOS)</f>
        <v>6.208333333333333</v>
      </c>
      <c r="O32" s="60" t="s">
        <v>41</v>
      </c>
      <c r="P32" s="60"/>
      <c r="Q32" s="60"/>
      <c r="R32" s="60"/>
      <c r="S32" s="60"/>
      <c r="T32" s="60"/>
    </row>
  </sheetData>
  <mergeCells count="14">
    <mergeCell ref="J32:M32"/>
    <mergeCell ref="J26:K26"/>
    <mergeCell ref="J27:K27"/>
    <mergeCell ref="J28:K28"/>
    <mergeCell ref="J29:K29"/>
    <mergeCell ref="J30:M30"/>
    <mergeCell ref="J31:M31"/>
    <mergeCell ref="O30:T30"/>
    <mergeCell ref="O31:T31"/>
    <mergeCell ref="O32:T32"/>
    <mergeCell ref="N26:P26"/>
    <mergeCell ref="N27:Q27"/>
    <mergeCell ref="N28:Q28"/>
    <mergeCell ref="N29:Q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90" zoomScaleNormal="90" workbookViewId="0">
      <selection activeCell="K20" sqref="K20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51" t="s">
        <v>22</v>
      </c>
      <c r="G6" s="53" t="s">
        <v>43</v>
      </c>
    </row>
    <row r="7" spans="1:9" ht="18.75" thickBot="1">
      <c r="B7" s="11">
        <v>0</v>
      </c>
      <c r="C7" s="11">
        <v>8</v>
      </c>
      <c r="D7" s="12">
        <v>8</v>
      </c>
      <c r="E7" s="50">
        <f>C7/$C$12</f>
        <v>0.16</v>
      </c>
      <c r="F7" s="52">
        <f>D7/$C$12</f>
        <v>0.16</v>
      </c>
      <c r="G7" s="49">
        <f>B7*C7</f>
        <v>0</v>
      </c>
    </row>
    <row r="8" spans="1:9" ht="18.75" thickBot="1">
      <c r="B8" s="13">
        <v>1</v>
      </c>
      <c r="C8" s="13">
        <v>14</v>
      </c>
      <c r="D8" s="14">
        <f>SUM(D7,C8)</f>
        <v>22</v>
      </c>
      <c r="E8" s="57">
        <f t="shared" ref="E8:E10" si="0">C8/$C$12</f>
        <v>0.28000000000000003</v>
      </c>
      <c r="F8" s="52">
        <f t="shared" ref="F8:F11" si="1">D8/$C$12</f>
        <v>0.44</v>
      </c>
      <c r="G8" s="49">
        <f t="shared" ref="G8:G11" si="2">B8*C8</f>
        <v>14</v>
      </c>
    </row>
    <row r="9" spans="1:9" ht="18.75" thickBot="1">
      <c r="B9" s="13">
        <v>2</v>
      </c>
      <c r="C9" s="13">
        <v>20</v>
      </c>
      <c r="D9" s="56">
        <f>SUM(D8,C9)</f>
        <v>42</v>
      </c>
      <c r="E9" s="50">
        <f t="shared" si="0"/>
        <v>0.4</v>
      </c>
      <c r="F9" s="58">
        <f t="shared" si="1"/>
        <v>0.84</v>
      </c>
      <c r="G9" s="49">
        <f t="shared" si="2"/>
        <v>40</v>
      </c>
    </row>
    <row r="10" spans="1:9" ht="18.75" thickBot="1">
      <c r="B10" s="13">
        <v>3</v>
      </c>
      <c r="C10" s="55">
        <v>5</v>
      </c>
      <c r="D10" s="14">
        <f t="shared" ref="D9:D11" si="3">SUM(D9,C10)</f>
        <v>47</v>
      </c>
      <c r="E10" s="50">
        <f t="shared" si="0"/>
        <v>0.1</v>
      </c>
      <c r="F10" s="52">
        <f t="shared" si="1"/>
        <v>0.94</v>
      </c>
      <c r="G10" s="49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50">
        <f>C11/$C$12</f>
        <v>0.06</v>
      </c>
      <c r="F11" s="52">
        <f t="shared" si="1"/>
        <v>1</v>
      </c>
      <c r="G11" s="49">
        <f t="shared" si="2"/>
        <v>12</v>
      </c>
      <c r="H11" s="1"/>
    </row>
    <row r="12" spans="1:9" ht="18.75" thickBot="1">
      <c r="B12" s="16" t="s">
        <v>42</v>
      </c>
      <c r="C12" s="17">
        <f>SUM(C7:C11)</f>
        <v>50</v>
      </c>
      <c r="D12" s="18"/>
      <c r="E12" s="18"/>
      <c r="F12" s="54" t="s">
        <v>44</v>
      </c>
      <c r="G12" s="49">
        <f>SUM(G7:G11)</f>
        <v>81</v>
      </c>
      <c r="H12" s="1"/>
    </row>
    <row r="13" spans="1:9" ht="18">
      <c r="B13" s="16"/>
      <c r="C13" s="16"/>
      <c r="D13" s="18"/>
      <c r="E13" s="18"/>
      <c r="F13" s="18"/>
      <c r="G13" s="46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59" t="s">
        <v>15</v>
      </c>
      <c r="C17" s="59"/>
      <c r="D17" s="60" t="s">
        <v>45</v>
      </c>
      <c r="E17" s="60"/>
      <c r="F17" s="60"/>
      <c r="G17" s="7"/>
      <c r="H17" s="7"/>
      <c r="I17" s="7"/>
    </row>
    <row r="18" spans="1:9" ht="18.75">
      <c r="A18" s="21">
        <v>3</v>
      </c>
      <c r="B18" s="61" t="s">
        <v>16</v>
      </c>
      <c r="C18" s="61"/>
      <c r="D18" s="60" t="s">
        <v>47</v>
      </c>
      <c r="E18" s="60"/>
      <c r="F18" s="60"/>
      <c r="G18" s="7"/>
      <c r="H18" s="7"/>
      <c r="I18" s="7"/>
    </row>
    <row r="19" spans="1:9" ht="21">
      <c r="A19" s="21">
        <v>4</v>
      </c>
      <c r="B19" s="62" t="s">
        <v>17</v>
      </c>
      <c r="C19" s="62"/>
      <c r="D19" s="60" t="s">
        <v>46</v>
      </c>
      <c r="E19" s="60"/>
      <c r="F19" s="60"/>
      <c r="G19" s="7"/>
      <c r="H19" s="7"/>
      <c r="I19" s="7"/>
    </row>
    <row r="20" spans="1:9" ht="21">
      <c r="A20" s="21">
        <v>5</v>
      </c>
      <c r="B20" s="63" t="s">
        <v>18</v>
      </c>
      <c r="C20" s="63"/>
      <c r="D20" s="60" t="s">
        <v>48</v>
      </c>
      <c r="E20" s="60"/>
      <c r="F20" s="60"/>
      <c r="G20" s="60"/>
      <c r="H20" s="7"/>
      <c r="I20" s="7"/>
    </row>
    <row r="21" spans="1:9" ht="18.75">
      <c r="A21" s="21">
        <v>6</v>
      </c>
      <c r="B21" s="6" t="s">
        <v>19</v>
      </c>
      <c r="E21" s="47">
        <f>G12/C12</f>
        <v>1.62</v>
      </c>
      <c r="F21" t="s">
        <v>49</v>
      </c>
    </row>
    <row r="22" spans="1:9" ht="18.75">
      <c r="A22" s="21">
        <v>7</v>
      </c>
      <c r="B22" s="6" t="s">
        <v>20</v>
      </c>
      <c r="E22" s="46">
        <v>2</v>
      </c>
      <c r="F22" t="s">
        <v>50</v>
      </c>
    </row>
    <row r="23" spans="1:9" ht="18.75">
      <c r="A23" s="21">
        <v>8</v>
      </c>
      <c r="B23" s="6" t="s">
        <v>21</v>
      </c>
      <c r="E23" s="46">
        <v>2</v>
      </c>
      <c r="F23" t="s">
        <v>51</v>
      </c>
    </row>
  </sheetData>
  <mergeCells count="8">
    <mergeCell ref="D17:F17"/>
    <mergeCell ref="D18:F18"/>
    <mergeCell ref="D19:F19"/>
    <mergeCell ref="B17:C17"/>
    <mergeCell ref="B18:C18"/>
    <mergeCell ref="B19:C19"/>
    <mergeCell ref="B20:C20"/>
    <mergeCell ref="D20:G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COMPLETOS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2022-05-13T13:21:23Z</dcterms:modified>
</cp:coreProperties>
</file>