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2" i="1"/>
  <c r="K41"/>
  <c r="I31"/>
  <c r="J17"/>
  <c r="O17" s="1"/>
  <c r="J18"/>
  <c r="O18" s="1"/>
  <c r="J19"/>
  <c r="O19" s="1"/>
  <c r="J20"/>
  <c r="O20" s="1"/>
  <c r="J21"/>
  <c r="O21" s="1"/>
  <c r="J16"/>
  <c r="J22" s="1"/>
  <c r="I25"/>
  <c r="I26"/>
  <c r="O16" l="1"/>
  <c r="O22" s="1"/>
  <c r="O23" s="1"/>
  <c r="L21"/>
  <c r="L19"/>
  <c r="L17"/>
  <c r="L20"/>
  <c r="L18"/>
  <c r="K16"/>
  <c r="L16"/>
  <c r="K17" l="1"/>
  <c r="M16"/>
  <c r="M17" l="1"/>
  <c r="K18"/>
  <c r="K19" l="1"/>
  <c r="M18"/>
  <c r="K20" l="1"/>
  <c r="M19"/>
  <c r="K21" l="1"/>
  <c r="M21" s="1"/>
  <c r="M20"/>
</calcChain>
</file>

<file path=xl/sharedStrings.xml><?xml version="1.0" encoding="utf-8"?>
<sst xmlns="http://schemas.openxmlformats.org/spreadsheetml/2006/main" count="40" uniqueCount="39">
  <si>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</si>
  <si>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</si>
  <si>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</si>
  <si>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</si>
  <si>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</si>
  <si>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</si>
  <si>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</si>
  <si>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</si>
  <si>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</si>
  <si>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</si>
  <si>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</si>
  <si>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</si>
  <si>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</si>
  <si>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</si>
  <si>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</si>
  <si>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</si>
  <si>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</si>
  <si>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</si>
  <si>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</si>
  <si>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</si>
  <si>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</si>
  <si>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</si>
  <si>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</si>
  <si>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</si>
  <si>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N°PIEZAS</t>
  </si>
  <si>
    <t>fi</t>
  </si>
  <si>
    <t>hi%</t>
  </si>
  <si>
    <t>HI%</t>
  </si>
  <si>
    <t>Fi</t>
  </si>
  <si>
    <t>MINIMO</t>
  </si>
  <si>
    <t>MAXIMO</t>
  </si>
  <si>
    <t>MODA=</t>
  </si>
  <si>
    <t>MEDIANA</t>
  </si>
  <si>
    <t>LA MAYORIA DE LOS TRABAJADORES FRABRICO 4 PIEZAS.</t>
  </si>
  <si>
    <t>LA MITAD O 50 % DE LOS EMPLEADOS  FABRICO ENTRE 4 A 6 PIEZAS</t>
  </si>
  <si>
    <t>MEDIA PROM</t>
  </si>
  <si>
    <t xml:space="preserve">PROM </t>
  </si>
  <si>
    <t>xi*fi</t>
  </si>
  <si>
    <t>promedio=</t>
  </si>
</sst>
</file>

<file path=xl/styles.xml><?xml version="1.0" encoding="utf-8"?>
<styleSheet xmlns="http://schemas.openxmlformats.org/spreadsheetml/2006/main">
  <numFmts count="1">
    <numFmt numFmtId="171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0" fontId="0" fillId="6" borderId="1" xfId="1" applyNumberFormat="1" applyFont="1" applyFill="1" applyBorder="1" applyAlignment="1">
      <alignment horizontal="center" vertical="center"/>
    </xf>
    <xf numFmtId="2" fontId="0" fillId="0" borderId="0" xfId="0" applyNumberFormat="1"/>
    <xf numFmtId="0" fontId="0" fillId="4" borderId="10" xfId="0" applyFill="1" applyBorder="1" applyAlignment="1">
      <alignment horizontal="center" vertical="center"/>
    </xf>
    <xf numFmtId="0" fontId="0" fillId="6" borderId="0" xfId="0" applyFill="1"/>
    <xf numFmtId="171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41"/>
  <sheetViews>
    <sheetView tabSelected="1" zoomScale="70" zoomScaleNormal="70" workbookViewId="0">
      <selection activeCell="Q18" sqref="Q18"/>
    </sheetView>
  </sheetViews>
  <sheetFormatPr baseColWidth="10" defaultRowHeight="15.75"/>
  <cols>
    <col min="15" max="15" width="11.375" bestFit="1" customWidth="1"/>
  </cols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  <c r="I15" s="30" t="s">
        <v>24</v>
      </c>
      <c r="J15" s="30" t="s">
        <v>25</v>
      </c>
      <c r="K15" s="30" t="s">
        <v>28</v>
      </c>
      <c r="L15" s="30" t="s">
        <v>26</v>
      </c>
      <c r="M15" s="30" t="s">
        <v>27</v>
      </c>
      <c r="O15" s="38" t="s">
        <v>37</v>
      </c>
    </row>
    <row r="16" spans="2:20" ht="21">
      <c r="B16" s="4">
        <v>2</v>
      </c>
      <c r="C16" s="5" t="s">
        <v>6</v>
      </c>
      <c r="D16" s="6"/>
      <c r="E16" s="6"/>
      <c r="F16" s="7"/>
      <c r="I16" s="31">
        <v>4</v>
      </c>
      <c r="J16" s="31">
        <f>COUNTIF(PIEZAS,I16)</f>
        <v>12</v>
      </c>
      <c r="K16" s="31">
        <f>J16</f>
        <v>12</v>
      </c>
      <c r="L16" s="32">
        <f>J16/$J$22</f>
        <v>0.25</v>
      </c>
      <c r="M16" s="36">
        <f>K16/$J$22</f>
        <v>0.25</v>
      </c>
      <c r="O16" s="29">
        <f>I16*J16</f>
        <v>48</v>
      </c>
    </row>
    <row r="17" spans="2:15" ht="18.75">
      <c r="B17" s="4">
        <v>3</v>
      </c>
      <c r="C17" s="5" t="s">
        <v>7</v>
      </c>
      <c r="D17" s="6"/>
      <c r="E17" s="6"/>
      <c r="F17" s="7"/>
      <c r="I17" s="31">
        <v>5</v>
      </c>
      <c r="J17" s="31">
        <f>COUNTIF(PIEZAS,I17)</f>
        <v>6</v>
      </c>
      <c r="K17" s="31">
        <f>K16+J17</f>
        <v>18</v>
      </c>
      <c r="L17" s="32">
        <f t="shared" ref="L17:L21" si="0">J17/$J$22</f>
        <v>0.125</v>
      </c>
      <c r="M17" s="36">
        <f t="shared" ref="M17:M21" si="1">K17/$J$22</f>
        <v>0.375</v>
      </c>
      <c r="O17" s="29">
        <f t="shared" ref="O17:O21" si="2">I17*J17</f>
        <v>30</v>
      </c>
    </row>
    <row r="18" spans="2:15" ht="21">
      <c r="B18" s="4">
        <v>4</v>
      </c>
      <c r="C18" s="5" t="s">
        <v>8</v>
      </c>
      <c r="D18" s="6"/>
      <c r="E18" s="6"/>
      <c r="F18" s="7"/>
      <c r="I18" s="31">
        <v>6</v>
      </c>
      <c r="J18" s="31">
        <f>COUNTIF(PIEZAS,I18)</f>
        <v>10</v>
      </c>
      <c r="K18" s="31">
        <f t="shared" ref="K18:K21" si="3">K17+J18</f>
        <v>28</v>
      </c>
      <c r="L18" s="32">
        <f t="shared" si="0"/>
        <v>0.20833333333333334</v>
      </c>
      <c r="M18" s="36">
        <f t="shared" si="1"/>
        <v>0.58333333333333337</v>
      </c>
      <c r="O18" s="29">
        <f t="shared" si="2"/>
        <v>60</v>
      </c>
    </row>
    <row r="19" spans="2:15" ht="21">
      <c r="B19" s="4">
        <v>5</v>
      </c>
      <c r="C19" s="5" t="s">
        <v>9</v>
      </c>
      <c r="D19" s="6"/>
      <c r="E19" s="6"/>
      <c r="F19" s="7"/>
      <c r="I19" s="31">
        <v>7</v>
      </c>
      <c r="J19" s="31">
        <f>COUNTIF(PIEZAS,I19)</f>
        <v>8</v>
      </c>
      <c r="K19" s="31">
        <f t="shared" si="3"/>
        <v>36</v>
      </c>
      <c r="L19" s="32">
        <f t="shared" si="0"/>
        <v>0.16666666666666666</v>
      </c>
      <c r="M19" s="36">
        <f t="shared" si="1"/>
        <v>0.75</v>
      </c>
      <c r="O19" s="29">
        <f t="shared" si="2"/>
        <v>56</v>
      </c>
    </row>
    <row r="20" spans="2:15" ht="18.75">
      <c r="B20" s="4">
        <v>6</v>
      </c>
      <c r="C20" s="6" t="s">
        <v>4</v>
      </c>
      <c r="D20" s="6"/>
      <c r="E20" s="6"/>
      <c r="F20" s="7"/>
      <c r="I20" s="31">
        <v>8</v>
      </c>
      <c r="J20" s="31">
        <f>COUNTIF(PIEZAS,I20)</f>
        <v>4</v>
      </c>
      <c r="K20" s="31">
        <f t="shared" si="3"/>
        <v>40</v>
      </c>
      <c r="L20" s="32">
        <f t="shared" si="0"/>
        <v>8.3333333333333329E-2</v>
      </c>
      <c r="M20" s="36">
        <f t="shared" si="1"/>
        <v>0.83333333333333337</v>
      </c>
      <c r="O20" s="29">
        <f t="shared" si="2"/>
        <v>32</v>
      </c>
    </row>
    <row r="21" spans="2:15" ht="18.75">
      <c r="B21" s="4">
        <v>7</v>
      </c>
      <c r="C21" s="6" t="s">
        <v>5</v>
      </c>
      <c r="D21" s="6"/>
      <c r="E21" s="6"/>
      <c r="F21" s="7"/>
      <c r="I21" s="31">
        <v>9</v>
      </c>
      <c r="J21" s="31">
        <f>COUNTIF(PIEZAS,I21)</f>
        <v>8</v>
      </c>
      <c r="K21" s="31">
        <f t="shared" si="3"/>
        <v>48</v>
      </c>
      <c r="L21" s="32">
        <f t="shared" si="0"/>
        <v>0.16666666666666666</v>
      </c>
      <c r="M21" s="36">
        <f t="shared" si="1"/>
        <v>1</v>
      </c>
      <c r="O21" s="29">
        <f t="shared" si="2"/>
        <v>72</v>
      </c>
    </row>
    <row r="22" spans="2:15" ht="18.75">
      <c r="B22" s="4">
        <v>8</v>
      </c>
      <c r="C22" s="5" t="s">
        <v>3</v>
      </c>
      <c r="D22" s="7"/>
      <c r="E22" s="7"/>
      <c r="F22" s="7"/>
      <c r="I22" s="33"/>
      <c r="J22" s="34">
        <f>SUM(J16:J21)</f>
        <v>48</v>
      </c>
      <c r="K22" s="33"/>
      <c r="L22" s="33"/>
      <c r="M22" s="33"/>
      <c r="O22" s="39">
        <f>SUM(O16:O21)</f>
        <v>298</v>
      </c>
    </row>
    <row r="23" spans="2:15" ht="18.75">
      <c r="C23" s="7"/>
      <c r="D23" s="7"/>
      <c r="E23" s="7"/>
      <c r="F23" s="7"/>
      <c r="N23" t="s">
        <v>38</v>
      </c>
      <c r="O23" s="40">
        <f>O22/J22</f>
        <v>6.208333333333333</v>
      </c>
    </row>
    <row r="25" spans="2:15">
      <c r="H25" s="35" t="s">
        <v>29</v>
      </c>
      <c r="I25" s="35">
        <f>MIN(PIEZAS)</f>
        <v>4</v>
      </c>
    </row>
    <row r="26" spans="2:15">
      <c r="H26" s="35" t="s">
        <v>30</v>
      </c>
      <c r="I26" s="35">
        <f>MAX(PIEZAS)</f>
        <v>9</v>
      </c>
    </row>
    <row r="27" spans="2:15">
      <c r="H27" s="33"/>
      <c r="I27" s="33"/>
    </row>
    <row r="28" spans="2:15">
      <c r="H28" s="33"/>
      <c r="I28" s="33"/>
    </row>
    <row r="29" spans="2:15">
      <c r="H29" s="33"/>
      <c r="I29" s="33"/>
    </row>
    <row r="30" spans="2:15">
      <c r="H30" s="33" t="s">
        <v>31</v>
      </c>
      <c r="I30" s="33">
        <v>4</v>
      </c>
      <c r="K30" t="s">
        <v>33</v>
      </c>
    </row>
    <row r="31" spans="2:15">
      <c r="H31" t="s">
        <v>32</v>
      </c>
      <c r="I31">
        <f>MEDIAN(PIEZAS)</f>
        <v>6</v>
      </c>
      <c r="K31" t="s">
        <v>34</v>
      </c>
    </row>
    <row r="32" spans="2:15">
      <c r="H32" t="s">
        <v>36</v>
      </c>
      <c r="I32" s="37">
        <f>AVERAGE(PIEZAS)</f>
        <v>6.208333333333333</v>
      </c>
    </row>
    <row r="41" spans="10:11">
      <c r="J41" t="s">
        <v>35</v>
      </c>
      <c r="K41" t="str">
        <f>K31</f>
        <v>LA MITAD O 50 % DE LOS EMPLEADOS  FABRICO ENTRE 4 A 6 PIEZAS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3"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2023-05-18T12:32:25Z</dcterms:modified>
</cp:coreProperties>
</file>