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1'!$D$26:$H$26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2"/>
  <c r="I30"/>
  <c r="K30"/>
  <c r="H31"/>
  <c r="I31"/>
  <c r="K31"/>
  <c r="H32"/>
  <c r="I32"/>
  <c r="K32"/>
  <c r="H33"/>
  <c r="I33"/>
  <c r="K33"/>
  <c r="H34"/>
  <c r="I34"/>
  <c r="K34"/>
  <c r="H35"/>
  <c r="I35"/>
  <c r="K35"/>
  <c r="H36"/>
  <c r="I36"/>
  <c r="K36"/>
  <c r="H29"/>
  <c r="I29"/>
  <c r="K29"/>
  <c r="J30"/>
  <c r="J31"/>
  <c r="J32"/>
  <c r="J33"/>
  <c r="J34"/>
  <c r="J35"/>
  <c r="J36"/>
  <c r="J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<sst xmlns="http://schemas.openxmlformats.org/spreadsheetml/2006/main" count="72" uniqueCount="45">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</sst>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9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/>
    <xf numFmtId="2" fontId="0" fillId="0" borderId="4" xfId="0" applyNumberForma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169" fontId="0" fillId="0" borderId="0" xfId="0" applyNumberFormat="1" applyAlignment="1">
      <alignment horizontal="right" vertical="center"/>
    </xf>
    <xf numFmtId="169" fontId="0" fillId="0" borderId="0" xfId="0" applyNumberFormat="1" applyAlignment="1">
      <alignment vertical="center"/>
    </xf>
    <xf numFmtId="169" fontId="0" fillId="0" borderId="0" xfId="0" applyNumberFormat="1" applyAlignment="1">
      <alignment horizontal="right"/>
    </xf>
    <xf numFmtId="0" fontId="0" fillId="6" borderId="3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wrapText="1"/>
    </xf>
  </cellXfs>
  <cellStyles count="1">
    <cellStyle name="Normal" xfId="0" builtinId="0"/>
  </cellStyles>
  <dxfs count="10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ill>
        <patternFill>
          <bgColor theme="8" tint="0.39994506668294322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952500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14773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G22" sqref="G22"/>
    </sheetView>
  </sheetViews>
  <sheetFormatPr baseColWidth="10" defaultRowHeight="15.75"/>
  <cols>
    <col min="3" max="3" width="12.125" customWidth="1"/>
    <col min="4" max="4" width="13.25" customWidth="1"/>
    <col min="5" max="5" width="14" customWidth="1"/>
    <col min="6" max="6" width="12.5" customWidth="1"/>
    <col min="7" max="7" width="12.625" customWidth="1"/>
    <col min="8" max="8" width="13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>
      <c r="J23" s="4"/>
    </row>
    <row r="24" spans="1:11" ht="5.25" customHeight="1">
      <c r="I24" s="4"/>
      <c r="J24" s="4"/>
      <c r="K24" s="4"/>
    </row>
    <row r="25" spans="1:11" ht="16.5" thickBot="1">
      <c r="B25" s="7"/>
      <c r="C25" s="7"/>
      <c r="D25" s="24">
        <v>0.35</v>
      </c>
      <c r="E25" s="24">
        <v>0.25</v>
      </c>
      <c r="F25" s="24">
        <v>0.1</v>
      </c>
      <c r="G25" s="24">
        <v>0.3</v>
      </c>
      <c r="H25" s="7"/>
      <c r="I25" s="19"/>
      <c r="J25" s="4"/>
    </row>
    <row r="26" spans="1:11" ht="28.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  <c r="I26" s="22"/>
      <c r="J26" s="4"/>
    </row>
    <row r="27" spans="1:11" ht="21.75" customHeight="1" thickBot="1">
      <c r="B27" s="18" t="s">
        <v>14</v>
      </c>
      <c r="C27" s="18" t="s">
        <v>15</v>
      </c>
      <c r="D27" s="18">
        <v>8.6999999999999993</v>
      </c>
      <c r="E27" s="18">
        <v>7.8</v>
      </c>
      <c r="F27" s="18">
        <v>6.9</v>
      </c>
      <c r="G27" s="18">
        <v>8.9</v>
      </c>
      <c r="H27" s="21">
        <f>D27*$D$25+E27*$E$25+F27*$F$25+G27*$G$25</f>
        <v>8.3550000000000004</v>
      </c>
      <c r="I27" s="19"/>
    </row>
    <row r="28" spans="1:11" ht="22.5" customHeight="1" thickBot="1">
      <c r="B28" s="18" t="s">
        <v>16</v>
      </c>
      <c r="C28" s="18" t="s">
        <v>17</v>
      </c>
      <c r="D28" s="18">
        <v>8.9</v>
      </c>
      <c r="E28" s="18">
        <v>8</v>
      </c>
      <c r="F28" s="18">
        <v>8.9</v>
      </c>
      <c r="G28" s="18">
        <v>6.7</v>
      </c>
      <c r="H28" s="21">
        <f>D28*$D$25+E28*$E$25+F28*$F$25+G28*$G$25</f>
        <v>8.0150000000000006</v>
      </c>
      <c r="I28" s="7"/>
    </row>
    <row r="29" spans="1:11" ht="24" customHeight="1" thickBot="1">
      <c r="B29" s="18" t="s">
        <v>18</v>
      </c>
      <c r="C29" s="18" t="s">
        <v>19</v>
      </c>
      <c r="D29" s="18">
        <v>8</v>
      </c>
      <c r="E29" s="18">
        <v>9.5</v>
      </c>
      <c r="F29" s="18">
        <v>5.8</v>
      </c>
      <c r="G29" s="18">
        <v>7.5</v>
      </c>
      <c r="H29" s="21">
        <f>D29*$D$25+E29*$E$25+F29*$F$25+G29*$G$25</f>
        <v>8.004999999999999</v>
      </c>
      <c r="I29" s="7"/>
    </row>
    <row r="30" spans="1:11" ht="24" customHeight="1" thickBot="1">
      <c r="B30" s="18" t="s">
        <v>20</v>
      </c>
      <c r="C30" s="18" t="s">
        <v>21</v>
      </c>
      <c r="D30" s="18">
        <v>5.7</v>
      </c>
      <c r="E30" s="18">
        <v>8.8000000000000007</v>
      </c>
      <c r="F30" s="18">
        <v>6.8</v>
      </c>
      <c r="G30" s="18">
        <v>8.9</v>
      </c>
      <c r="H30" s="21">
        <f>D30*$D$25+E30*$E$25+F30*$F$25+G30*$G$25</f>
        <v>7.5449999999999999</v>
      </c>
      <c r="I30" s="23"/>
      <c r="J30" s="20"/>
    </row>
    <row r="31" spans="1:11" ht="21.75" customHeight="1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1">
        <f>D31*$D$25+E31*$E$25+F31*$F$25+G31*$G$25</f>
        <v>6.95</v>
      </c>
      <c r="I31" s="7"/>
    </row>
    <row r="32" spans="1:11" ht="21.7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1">
        <f>D32*$D$25+E32*$E$25+F32*$F$25+G32*$G$25</f>
        <v>6.9349999999999996</v>
      </c>
      <c r="I32" s="7"/>
    </row>
    <row r="33" spans="2:9" ht="21.75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1">
        <f>D33*$D$25+E33*$E$25+F33*$F$25+G33*$G$25</f>
        <v>6.84</v>
      </c>
      <c r="I33" s="7"/>
    </row>
    <row r="34" spans="2:9" ht="26.25" customHeight="1" thickBot="1">
      <c r="B34" s="18" t="s">
        <v>28</v>
      </c>
      <c r="C34" s="18" t="s">
        <v>29</v>
      </c>
      <c r="D34" s="18">
        <v>6.8</v>
      </c>
      <c r="E34" s="18">
        <v>6.7</v>
      </c>
      <c r="F34" s="18">
        <v>7.8</v>
      </c>
      <c r="G34" s="18">
        <v>5.8</v>
      </c>
      <c r="H34" s="21">
        <f>D34*$D$25+E34*$E$25+F34*$F$25+G34*$G$25</f>
        <v>6.5750000000000002</v>
      </c>
      <c r="I34" s="7"/>
    </row>
    <row r="35" spans="2:9">
      <c r="D35" s="3"/>
      <c r="E35" s="3"/>
      <c r="F35" s="3"/>
      <c r="G35" s="3"/>
    </row>
  </sheetData>
  <autoFilter ref="D26:H26">
    <sortState ref="D27:H34">
      <sortCondition descending="1" ref="H26"/>
    </sortState>
  </autoFilter>
  <mergeCells count="1">
    <mergeCell ref="A3:A13"/>
  </mergeCells>
  <conditionalFormatting sqref="D27:H34">
    <cfRule type="cellIs" dxfId="3" priority="4" operator="lessThan">
      <formula>6</formula>
    </cfRule>
  </conditionalFormatting>
  <conditionalFormatting sqref="H27:H34">
    <cfRule type="cellIs" dxfId="2" priority="3" operator="greaterThan">
      <formula>8</formula>
    </cfRule>
  </conditionalFormatting>
  <conditionalFormatting sqref="H27:H29">
    <cfRule type="cellIs" dxfId="1" priority="1" operator="greaterThan">
      <formula>8</formula>
    </cfRule>
    <cfRule type="cellIs" dxfId="0" priority="2" operator="greaterThan">
      <formula>8.18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6"/>
  <sheetViews>
    <sheetView tabSelected="1" topLeftCell="A10" zoomScale="98" zoomScaleNormal="98" workbookViewId="0">
      <selection activeCell="G21" sqref="G21"/>
    </sheetView>
  </sheetViews>
  <sheetFormatPr baseColWidth="10" defaultRowHeight="15.75"/>
  <cols>
    <col min="7" max="7" width="13.125" bestFit="1" customWidth="1"/>
    <col min="9" max="9" width="11.625" bestFit="1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8"/>
      <c r="O5" s="8"/>
      <c r="P5" s="8"/>
      <c r="Q5" s="8"/>
      <c r="R5" s="8"/>
      <c r="S5" s="8"/>
      <c r="T5" s="8"/>
      <c r="U5" s="8"/>
    </row>
    <row r="6" spans="1:21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9" t="s">
        <v>1</v>
      </c>
      <c r="O6" s="8"/>
      <c r="P6" s="8"/>
      <c r="Q6" s="8"/>
      <c r="R6" s="8"/>
      <c r="S6" s="8"/>
      <c r="T6" s="8"/>
      <c r="U6" s="8"/>
    </row>
    <row r="7" spans="1:21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8"/>
      <c r="O7" s="8"/>
      <c r="P7" s="8"/>
      <c r="Q7" s="8"/>
      <c r="R7" s="8"/>
      <c r="S7" s="8"/>
      <c r="T7" s="8"/>
      <c r="U7" s="8"/>
    </row>
    <row r="8" spans="1:21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0" t="s">
        <v>40</v>
      </c>
      <c r="O8" s="10"/>
      <c r="P8" s="10"/>
      <c r="Q8" s="10"/>
      <c r="R8" s="10"/>
      <c r="S8" s="10"/>
      <c r="T8" s="10"/>
      <c r="U8" s="8"/>
    </row>
    <row r="9" spans="1:21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0" t="s">
        <v>41</v>
      </c>
      <c r="O9" s="10"/>
      <c r="P9" s="10"/>
      <c r="Q9" s="10"/>
      <c r="R9" s="10"/>
      <c r="S9" s="10"/>
      <c r="T9" s="10"/>
      <c r="U9" s="8"/>
    </row>
    <row r="10" spans="1:21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0" t="s">
        <v>42</v>
      </c>
      <c r="O10" s="10"/>
      <c r="P10" s="10"/>
      <c r="Q10" s="10"/>
      <c r="R10" s="10"/>
      <c r="S10" s="10"/>
      <c r="T10" s="10"/>
      <c r="U10" s="8"/>
    </row>
    <row r="11" spans="1:21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0" t="s">
        <v>43</v>
      </c>
      <c r="O11" s="10"/>
      <c r="P11" s="10"/>
      <c r="Q11" s="10"/>
      <c r="R11" s="10"/>
      <c r="S11" s="10"/>
      <c r="T11" s="10"/>
      <c r="U11" s="8"/>
    </row>
    <row r="12" spans="1:21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0" t="s">
        <v>44</v>
      </c>
      <c r="O12" s="10"/>
      <c r="P12" s="10"/>
      <c r="Q12" s="10"/>
      <c r="R12" s="10"/>
      <c r="S12" s="10"/>
      <c r="T12" s="10"/>
      <c r="U12" s="8"/>
    </row>
    <row r="13" spans="1:21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8"/>
      <c r="O13" s="8"/>
      <c r="P13" s="8"/>
      <c r="Q13" s="8"/>
      <c r="R13" s="8"/>
      <c r="S13" s="8"/>
      <c r="T13" s="8"/>
      <c r="U13" s="8"/>
    </row>
    <row r="14" spans="1:21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21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21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4" spans="1:13">
      <c r="F24" s="5" t="s">
        <v>30</v>
      </c>
      <c r="G24" s="6">
        <v>7.0000000000000007E-2</v>
      </c>
      <c r="H24" s="2"/>
    </row>
    <row r="25" spans="1:13">
      <c r="F25" s="5" t="s">
        <v>31</v>
      </c>
      <c r="G25" s="6">
        <v>0.08</v>
      </c>
      <c r="H25" s="2"/>
    </row>
    <row r="26" spans="1:13">
      <c r="F26" s="5" t="s">
        <v>32</v>
      </c>
      <c r="G26" s="6">
        <v>0.12</v>
      </c>
      <c r="H26" s="2"/>
    </row>
    <row r="27" spans="1:13" ht="16.5" thickBot="1">
      <c r="G27" s="2"/>
      <c r="H27" s="2"/>
    </row>
    <row r="28" spans="1:13" ht="31.5" customHeight="1" thickBot="1">
      <c r="C28" s="28" t="s">
        <v>33</v>
      </c>
      <c r="D28" s="29"/>
      <c r="E28" s="30" t="s">
        <v>34</v>
      </c>
      <c r="F28" s="31" t="s">
        <v>35</v>
      </c>
      <c r="G28" s="30" t="s">
        <v>36</v>
      </c>
      <c r="H28" s="30" t="s">
        <v>37</v>
      </c>
      <c r="I28" s="30" t="s">
        <v>38</v>
      </c>
      <c r="J28" s="31" t="s">
        <v>32</v>
      </c>
      <c r="K28" s="32" t="s">
        <v>39</v>
      </c>
    </row>
    <row r="29" spans="1:13" ht="24" customHeight="1">
      <c r="C29" s="7" t="s">
        <v>14</v>
      </c>
      <c r="D29" s="7" t="s">
        <v>15</v>
      </c>
      <c r="E29" s="7" t="s">
        <v>30</v>
      </c>
      <c r="F29" s="7">
        <v>2</v>
      </c>
      <c r="G29" s="25">
        <v>680000</v>
      </c>
      <c r="H29" s="26">
        <f>G29+10%*F29*G29</f>
        <v>816000</v>
      </c>
      <c r="I29" s="26">
        <f>IF(E29="fonasa",H29*$G$24,H29*$G$25)</f>
        <v>57120.000000000007</v>
      </c>
      <c r="J29" s="26">
        <f>H29*$G$26</f>
        <v>97920</v>
      </c>
      <c r="K29" s="27">
        <f>H29-I29-$G$26</f>
        <v>758879.88</v>
      </c>
    </row>
    <row r="30" spans="1:13">
      <c r="C30" s="7" t="s">
        <v>16</v>
      </c>
      <c r="D30" s="7" t="s">
        <v>17</v>
      </c>
      <c r="E30" s="7" t="s">
        <v>31</v>
      </c>
      <c r="F30" s="7">
        <v>3</v>
      </c>
      <c r="G30" s="25">
        <v>780000</v>
      </c>
      <c r="H30" s="26">
        <f t="shared" ref="H30:H36" si="0">G30+10%*F30*G30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7">
        <f t="shared" ref="K30:K36" si="3">H30-I30-$G$26</f>
        <v>932879.88</v>
      </c>
    </row>
    <row r="31" spans="1:13">
      <c r="C31" s="7" t="s">
        <v>18</v>
      </c>
      <c r="D31" s="7" t="s">
        <v>19</v>
      </c>
      <c r="E31" s="7" t="s">
        <v>31</v>
      </c>
      <c r="F31" s="7">
        <v>1</v>
      </c>
      <c r="G31" s="25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7">
        <f t="shared" si="3"/>
        <v>1214399.8799999999</v>
      </c>
    </row>
    <row r="32" spans="1:13">
      <c r="C32" s="7" t="s">
        <v>20</v>
      </c>
      <c r="D32" s="7" t="s">
        <v>21</v>
      </c>
      <c r="E32" s="7" t="s">
        <v>30</v>
      </c>
      <c r="F32" s="7">
        <v>3</v>
      </c>
      <c r="G32" s="25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7">
        <f t="shared" si="3"/>
        <v>1076009.8799999999</v>
      </c>
    </row>
    <row r="33" spans="3:11">
      <c r="C33" s="7" t="s">
        <v>22</v>
      </c>
      <c r="D33" s="7" t="s">
        <v>23</v>
      </c>
      <c r="E33" s="7" t="s">
        <v>30</v>
      </c>
      <c r="F33" s="7">
        <v>2</v>
      </c>
      <c r="G33" s="25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7">
        <f t="shared" si="3"/>
        <v>758879.88</v>
      </c>
    </row>
    <row r="34" spans="3:11">
      <c r="C34" s="7" t="s">
        <v>24</v>
      </c>
      <c r="D34" s="7" t="s">
        <v>25</v>
      </c>
      <c r="E34" s="7" t="s">
        <v>31</v>
      </c>
      <c r="F34" s="7">
        <v>4</v>
      </c>
      <c r="G34" s="25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7">
        <f t="shared" si="3"/>
        <v>747039.88</v>
      </c>
    </row>
    <row r="35" spans="3:11">
      <c r="C35" s="7" t="s">
        <v>26</v>
      </c>
      <c r="D35" s="7" t="s">
        <v>27</v>
      </c>
      <c r="E35" s="7" t="s">
        <v>31</v>
      </c>
      <c r="F35" s="7">
        <v>3</v>
      </c>
      <c r="G35" s="25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7">
        <f t="shared" si="3"/>
        <v>932879.88</v>
      </c>
    </row>
    <row r="36" spans="3:11">
      <c r="C36" s="7" t="s">
        <v>28</v>
      </c>
      <c r="D36" s="7" t="s">
        <v>29</v>
      </c>
      <c r="E36" s="7" t="s">
        <v>31</v>
      </c>
      <c r="F36" s="7">
        <v>5</v>
      </c>
      <c r="G36" s="25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7">
        <f t="shared" si="3"/>
        <v>1228199.8799999999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2022-04-06T12:51:26Z</dcterms:modified>
</cp:coreProperties>
</file>