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alex">'ACTIVIDAD 1'!$D$8:$S$10</definedName>
    <definedName name="polo">'ACTIVIDAD 2'!$B$7:$F$11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E23"/>
  <c r="F9"/>
  <c r="F10"/>
  <c r="F11"/>
  <c r="F8"/>
  <c r="F7"/>
  <c r="E8"/>
  <c r="E9"/>
  <c r="E10"/>
  <c r="E11"/>
  <c r="E7"/>
  <c r="C12"/>
  <c r="D9"/>
  <c r="D10"/>
  <c r="D11" s="1"/>
  <c r="D8"/>
  <c r="D7"/>
  <c r="H29" i="1"/>
  <c r="H30"/>
  <c r="K22"/>
  <c r="K21"/>
  <c r="K20"/>
  <c r="D27"/>
  <c r="H27" s="1"/>
  <c r="D28"/>
  <c r="H28" s="1"/>
  <c r="D29"/>
  <c r="D30"/>
  <c r="D31"/>
  <c r="H31" s="1"/>
  <c r="D26"/>
  <c r="H26" s="1"/>
  <c r="H32" s="1"/>
  <c r="U15"/>
  <c r="U14"/>
  <c r="J29" l="1"/>
  <c r="E26"/>
  <c r="F26"/>
  <c r="F28"/>
  <c r="D32"/>
  <c r="F30" s="1"/>
  <c r="E27" l="1"/>
  <c r="G26"/>
  <c r="F31"/>
  <c r="F29"/>
  <c r="F27"/>
  <c r="G27" l="1"/>
  <c r="E28"/>
  <c r="G28" l="1"/>
  <c r="E29"/>
  <c r="E30" l="1"/>
  <c r="G29"/>
  <c r="E31" l="1"/>
  <c r="G31" s="1"/>
  <c r="G30"/>
</calcChain>
</file>

<file path=xl/sharedStrings.xml><?xml version="1.0" encoding="utf-8"?>
<sst xmlns="http://schemas.openxmlformats.org/spreadsheetml/2006/main" count="46" uniqueCount="44">
  <si>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</si>
  <si>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</si>
  <si>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</si>
  <si>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</si>
  <si>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</si>
  <si>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</si>
  <si>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</si>
  <si>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</si>
  <si>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</si>
  <si>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</si>
  <si>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</si>
  <si>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</si>
  <si>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</si>
  <si>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</si>
  <si>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</si>
  <si>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</si>
  <si>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</si>
  <si>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</si>
  <si>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</si>
  <si>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</si>
  <si>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</si>
  <si>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</si>
  <si>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</si>
  <si>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</si>
  <si>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</si>
  <si>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</si>
  <si>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</si>
  <si>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</si>
  <si>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</si>
  <si>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</si>
  <si>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28 operarios fabrican " a lo mas" 6 piezas en 12 horas</t>
  </si>
  <si>
    <t>el 13% de los operarios fabrican 5 piezas en 12 horas</t>
  </si>
  <si>
    <t>el 58% de los operarios fabrican " a lo mas" 6 piezas en 12 horas</t>
  </si>
  <si>
    <t>;50% DE LOS OPERARIOS FABRICAN A LO MAS (A LO MENOS) 6 PIEZAS EN 12 HORAS</t>
  </si>
  <si>
    <t>la mayoria de los operarios fabrican 4 piezas en 12 horas</t>
  </si>
  <si>
    <t>en promedio los operarios fabrican 6 piezas en 12 horas</t>
  </si>
  <si>
    <t>xi*fi</t>
  </si>
  <si>
    <t xml:space="preserve">5 familias tienen 3 hijos </t>
  </si>
  <si>
    <t>a lo mas 42 familias tienen 2 hijos</t>
  </si>
  <si>
    <t>el 28% de las familias tiene 1 hijo</t>
  </si>
  <si>
    <t>la mayoria de las familias tiene 2 hijos</t>
  </si>
  <si>
    <t>el 50 % de las familias tiene a lo mas ( a lo menos) 2 hijos</t>
  </si>
  <si>
    <t>a lo mas el 84% de las familias tiene 2 hijos</t>
  </si>
  <si>
    <t>el promedio de las familias tiene 2 hijos</t>
  </si>
</sst>
</file>

<file path=xl/styles.xml><?xml version="1.0" encoding="utf-8"?>
<styleSheet xmlns="http://schemas.openxmlformats.org/spreadsheetml/2006/main">
  <numFmts count="1">
    <numFmt numFmtId="171" formatCode="0.000000000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99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4" borderId="0" xfId="0" applyFill="1"/>
    <xf numFmtId="0" fontId="0" fillId="4" borderId="11" xfId="0" applyFill="1" applyBorder="1"/>
    <xf numFmtId="9" fontId="0" fillId="0" borderId="12" xfId="1" applyFont="1" applyBorder="1"/>
    <xf numFmtId="9" fontId="0" fillId="0" borderId="2" xfId="1" applyFont="1" applyBorder="1"/>
    <xf numFmtId="0" fontId="0" fillId="5" borderId="2" xfId="0" applyFill="1" applyBorder="1"/>
    <xf numFmtId="0" fontId="3" fillId="5" borderId="0" xfId="0" applyFont="1" applyFill="1"/>
    <xf numFmtId="0" fontId="5" fillId="5" borderId="0" xfId="0" applyFont="1" applyFill="1"/>
    <xf numFmtId="0" fontId="5" fillId="6" borderId="0" xfId="0" applyFont="1" applyFill="1"/>
    <xf numFmtId="0" fontId="3" fillId="7" borderId="0" xfId="0" applyFont="1" applyFill="1"/>
    <xf numFmtId="0" fontId="5" fillId="7" borderId="0" xfId="0" applyFont="1" applyFill="1"/>
    <xf numFmtId="0" fontId="0" fillId="7" borderId="2" xfId="0" applyFill="1" applyBorder="1"/>
    <xf numFmtId="0" fontId="6" fillId="0" borderId="0" xfId="0" applyFont="1" applyAlignment="1">
      <alignment horizontal="center"/>
    </xf>
    <xf numFmtId="0" fontId="3" fillId="8" borderId="0" xfId="0" applyFont="1" applyFill="1"/>
    <xf numFmtId="0" fontId="5" fillId="8" borderId="0" xfId="0" applyFont="1" applyFill="1"/>
    <xf numFmtId="9" fontId="0" fillId="8" borderId="12" xfId="1" applyFont="1" applyFill="1" applyBorder="1"/>
    <xf numFmtId="0" fontId="3" fillId="9" borderId="0" xfId="0" applyFont="1" applyFill="1"/>
    <xf numFmtId="0" fontId="5" fillId="9" borderId="0" xfId="0" applyFont="1" applyFill="1"/>
    <xf numFmtId="9" fontId="0" fillId="9" borderId="2" xfId="1" applyFont="1" applyFill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71" fontId="0" fillId="0" borderId="0" xfId="0" applyNumberFormat="1" applyAlignment="1">
      <alignment horizontal="center"/>
    </xf>
    <xf numFmtId="0" fontId="0" fillId="0" borderId="2" xfId="0" applyFill="1" applyBorder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1" applyFont="1" applyFill="1" applyBorder="1" applyAlignment="1">
      <alignment horizontal="center" vertical="center" wrapText="1" readingOrder="1"/>
    </xf>
    <xf numFmtId="0" fontId="5" fillId="10" borderId="0" xfId="0" applyFont="1" applyFill="1"/>
    <xf numFmtId="0" fontId="6" fillId="10" borderId="0" xfId="0" applyFont="1" applyFill="1"/>
    <xf numFmtId="0" fontId="6" fillId="6" borderId="0" xfId="0" applyFont="1" applyFill="1"/>
    <xf numFmtId="0" fontId="3" fillId="10" borderId="5" xfId="0" applyFont="1" applyFill="1" applyBorder="1" applyAlignment="1">
      <alignment horizontal="center" vertical="center" wrapText="1" readingOrder="1"/>
    </xf>
    <xf numFmtId="0" fontId="10" fillId="6" borderId="5" xfId="0" applyFont="1" applyFill="1" applyBorder="1" applyAlignment="1">
      <alignment horizontal="center" vertical="center" wrapText="1" readingOrder="1"/>
    </xf>
    <xf numFmtId="0" fontId="5" fillId="11" borderId="0" xfId="0" applyFont="1" applyFill="1"/>
    <xf numFmtId="0" fontId="6" fillId="11" borderId="0" xfId="0" applyFont="1" applyFill="1"/>
    <xf numFmtId="9" fontId="10" fillId="11" borderId="3" xfId="1" applyFont="1" applyFill="1" applyBorder="1" applyAlignment="1">
      <alignment horizontal="center" vertical="center" wrapText="1" readingOrder="1"/>
    </xf>
    <xf numFmtId="0" fontId="5" fillId="12" borderId="0" xfId="0" applyFont="1" applyFill="1"/>
    <xf numFmtId="0" fontId="6" fillId="12" borderId="0" xfId="0" applyFont="1" applyFill="1"/>
    <xf numFmtId="9" fontId="10" fillId="12" borderId="6" xfId="1" applyFont="1" applyFill="1" applyBorder="1" applyAlignment="1">
      <alignment horizontal="center" vertical="center" wrapText="1" readingOrder="1"/>
    </xf>
    <xf numFmtId="0" fontId="0" fillId="0" borderId="9" xfId="0" applyFill="1" applyBorder="1"/>
    <xf numFmtId="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Y32"/>
  <sheetViews>
    <sheetView topLeftCell="A8" zoomScale="80" zoomScaleNormal="80" workbookViewId="0">
      <selection activeCell="K20" sqref="K20:Q20"/>
    </sheetView>
  </sheetViews>
  <sheetFormatPr baseColWidth="10" defaultRowHeight="15.75"/>
  <cols>
    <col min="4" max="19" width="5.625" customWidth="1"/>
  </cols>
  <sheetData>
    <row r="6" spans="2:21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1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1">
      <c r="C11" s="1"/>
      <c r="T11" s="1"/>
    </row>
    <row r="14" spans="2:21" ht="18">
      <c r="C14" s="3" t="s">
        <v>1</v>
      </c>
      <c r="U14">
        <f>MAX(alex)</f>
        <v>9</v>
      </c>
    </row>
    <row r="15" spans="2:21" ht="18.75">
      <c r="B15" s="4">
        <v>1</v>
      </c>
      <c r="C15" s="6" t="s">
        <v>2</v>
      </c>
      <c r="D15" s="6"/>
      <c r="E15" s="6"/>
      <c r="F15" s="7"/>
      <c r="U15">
        <f>MIN(alex)</f>
        <v>4</v>
      </c>
    </row>
    <row r="16" spans="2:21" ht="21">
      <c r="B16" s="4">
        <v>2</v>
      </c>
      <c r="C16" s="35" t="s">
        <v>6</v>
      </c>
      <c r="D16" s="36"/>
      <c r="E16" s="36"/>
      <c r="F16" s="48" t="s">
        <v>29</v>
      </c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</row>
    <row r="17" spans="2:25" ht="18">
      <c r="B17" s="4">
        <v>3</v>
      </c>
      <c r="C17" s="38" t="s">
        <v>7</v>
      </c>
      <c r="D17" s="39"/>
      <c r="E17" s="39"/>
      <c r="F17" s="48" t="s">
        <v>30</v>
      </c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</row>
    <row r="18" spans="2:25" ht="21">
      <c r="B18" s="4">
        <v>4</v>
      </c>
      <c r="C18" s="42" t="s">
        <v>8</v>
      </c>
      <c r="D18" s="43"/>
      <c r="E18" s="43"/>
      <c r="F18" s="48" t="s">
        <v>31</v>
      </c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</row>
    <row r="19" spans="2:25" ht="21">
      <c r="B19" s="4">
        <v>5</v>
      </c>
      <c r="C19" s="45" t="s">
        <v>9</v>
      </c>
      <c r="D19" s="46"/>
      <c r="E19" s="46"/>
      <c r="F19" s="48" t="s">
        <v>32</v>
      </c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</row>
    <row r="20" spans="2:25" ht="18.75">
      <c r="B20" s="4">
        <v>6</v>
      </c>
      <c r="C20" s="6" t="s">
        <v>4</v>
      </c>
      <c r="D20" s="6"/>
      <c r="E20" s="6"/>
      <c r="F20" s="7"/>
      <c r="K20" s="49">
        <f>MEDIAN(alex)</f>
        <v>6</v>
      </c>
      <c r="L20" s="49"/>
      <c r="M20" s="49"/>
      <c r="N20" s="49"/>
      <c r="O20" s="49"/>
      <c r="P20" s="49"/>
      <c r="Q20" s="49"/>
      <c r="R20" s="50" t="s">
        <v>33</v>
      </c>
      <c r="S20" s="50"/>
      <c r="T20" s="50"/>
      <c r="U20" s="50"/>
      <c r="V20" s="50"/>
      <c r="W20" s="50"/>
      <c r="X20" s="50"/>
    </row>
    <row r="21" spans="2:25" ht="18.75">
      <c r="B21" s="4">
        <v>7</v>
      </c>
      <c r="C21" s="6" t="s">
        <v>5</v>
      </c>
      <c r="D21" s="6"/>
      <c r="E21" s="6"/>
      <c r="F21" s="7"/>
      <c r="K21" s="49">
        <f>MODE(alex)</f>
        <v>4</v>
      </c>
      <c r="L21" s="49"/>
      <c r="M21" s="49"/>
      <c r="N21" s="49"/>
      <c r="O21" s="49"/>
      <c r="P21" s="49"/>
      <c r="Q21" s="49"/>
      <c r="R21" s="49" t="s">
        <v>34</v>
      </c>
      <c r="S21" s="49"/>
      <c r="T21" s="49"/>
      <c r="U21" s="49"/>
      <c r="V21" s="49"/>
      <c r="W21" s="49"/>
      <c r="X21" s="49"/>
      <c r="Y21" s="49"/>
    </row>
    <row r="22" spans="2:25" ht="18.75">
      <c r="B22" s="4">
        <v>8</v>
      </c>
      <c r="C22" s="5" t="s">
        <v>3</v>
      </c>
      <c r="D22" s="7"/>
      <c r="E22" s="7"/>
      <c r="F22" s="7"/>
      <c r="K22" s="51">
        <f>AVERAGE(alex)</f>
        <v>6.208333333333333</v>
      </c>
      <c r="L22" s="51"/>
      <c r="M22" s="51"/>
      <c r="N22" s="51"/>
      <c r="O22" s="51"/>
      <c r="P22" s="51"/>
      <c r="Q22" s="51"/>
      <c r="R22" s="49" t="s">
        <v>35</v>
      </c>
      <c r="S22" s="49"/>
      <c r="T22" s="49"/>
      <c r="U22" s="49"/>
      <c r="V22" s="49"/>
      <c r="W22" s="49"/>
      <c r="X22" s="49"/>
      <c r="Y22" s="49"/>
    </row>
    <row r="23" spans="2:25" ht="18.75">
      <c r="C23" s="7"/>
      <c r="D23" s="7"/>
      <c r="E23" s="7"/>
      <c r="F23" s="7"/>
    </row>
    <row r="24" spans="2:25" ht="16.5" thickBot="1"/>
    <row r="25" spans="2:25" ht="16.5" thickBot="1">
      <c r="C25" s="25" t="s">
        <v>24</v>
      </c>
      <c r="D25" s="25" t="s">
        <v>25</v>
      </c>
      <c r="E25" s="25" t="s">
        <v>26</v>
      </c>
      <c r="F25" s="25" t="s">
        <v>27</v>
      </c>
      <c r="G25" s="25" t="s">
        <v>28</v>
      </c>
      <c r="H25" s="52" t="s">
        <v>36</v>
      </c>
    </row>
    <row r="26" spans="2:25" ht="16.5" thickBot="1">
      <c r="C26" s="25">
        <v>4</v>
      </c>
      <c r="D26" s="29">
        <f>COUNTIF(alex,C26)</f>
        <v>12</v>
      </c>
      <c r="E26" s="29">
        <f>D26</f>
        <v>12</v>
      </c>
      <c r="F26" s="32">
        <f>D26/$D$32</f>
        <v>0.25</v>
      </c>
      <c r="G26" s="33">
        <f>E26/$D$32</f>
        <v>0.25</v>
      </c>
      <c r="H26">
        <f>C26*D26</f>
        <v>48</v>
      </c>
    </row>
    <row r="27" spans="2:25" ht="16.5" thickBot="1">
      <c r="C27" s="25">
        <v>5</v>
      </c>
      <c r="D27" s="34">
        <f>COUNTIF(alex,C27)</f>
        <v>6</v>
      </c>
      <c r="E27" s="29">
        <f>E26+D27</f>
        <v>18</v>
      </c>
      <c r="F27" s="44">
        <f t="shared" ref="F27:F31" si="0">D27/$D$32</f>
        <v>0.125</v>
      </c>
      <c r="G27" s="33">
        <f t="shared" ref="G27:G31" si="1">E27/$D$32</f>
        <v>0.375</v>
      </c>
      <c r="H27">
        <f t="shared" ref="H27:H31" si="2">C27*D27</f>
        <v>30</v>
      </c>
    </row>
    <row r="28" spans="2:25" ht="16.5" thickBot="1">
      <c r="C28" s="25">
        <v>6</v>
      </c>
      <c r="D28" s="29">
        <f>COUNTIF(alex,C28)</f>
        <v>10</v>
      </c>
      <c r="E28" s="40">
        <f t="shared" ref="E28:E31" si="3">E27+D28</f>
        <v>28</v>
      </c>
      <c r="F28" s="32">
        <f t="shared" si="0"/>
        <v>0.20833333333333334</v>
      </c>
      <c r="G28" s="47">
        <f t="shared" si="1"/>
        <v>0.58333333333333337</v>
      </c>
      <c r="H28">
        <f t="shared" si="2"/>
        <v>60</v>
      </c>
    </row>
    <row r="29" spans="2:25" ht="16.5" thickBot="1">
      <c r="C29" s="25">
        <v>7</v>
      </c>
      <c r="D29" s="29">
        <f>COUNTIF(alex,C29)</f>
        <v>8</v>
      </c>
      <c r="E29" s="29">
        <f t="shared" si="3"/>
        <v>36</v>
      </c>
      <c r="F29" s="32">
        <f t="shared" si="0"/>
        <v>0.16666666666666666</v>
      </c>
      <c r="G29" s="33">
        <f t="shared" si="1"/>
        <v>0.75</v>
      </c>
      <c r="H29">
        <f t="shared" si="2"/>
        <v>56</v>
      </c>
      <c r="J29">
        <f>H32/D32</f>
        <v>6.208333333333333</v>
      </c>
    </row>
    <row r="30" spans="2:25" ht="16.5" thickBot="1">
      <c r="C30" s="25">
        <v>8</v>
      </c>
      <c r="D30" s="29">
        <f>COUNTIF(alex,C30)</f>
        <v>4</v>
      </c>
      <c r="E30" s="29">
        <f t="shared" si="3"/>
        <v>40</v>
      </c>
      <c r="F30" s="32">
        <f t="shared" si="0"/>
        <v>8.3333333333333329E-2</v>
      </c>
      <c r="G30" s="33">
        <f t="shared" si="1"/>
        <v>0.83333333333333337</v>
      </c>
      <c r="H30">
        <f t="shared" si="2"/>
        <v>32</v>
      </c>
    </row>
    <row r="31" spans="2:25" ht="16.5" thickBot="1">
      <c r="C31" s="25">
        <v>9</v>
      </c>
      <c r="D31" s="29">
        <f>COUNTIF(alex,C31)</f>
        <v>8</v>
      </c>
      <c r="E31" s="31">
        <f t="shared" si="3"/>
        <v>48</v>
      </c>
      <c r="F31" s="32">
        <f t="shared" si="0"/>
        <v>0.16666666666666666</v>
      </c>
      <c r="G31" s="33">
        <f t="shared" si="1"/>
        <v>1</v>
      </c>
      <c r="H31">
        <f t="shared" si="2"/>
        <v>72</v>
      </c>
    </row>
    <row r="32" spans="2:25">
      <c r="D32" s="30">
        <f>SUM(D26:D31)</f>
        <v>48</v>
      </c>
      <c r="H32" s="30">
        <f>SUM(H26:H31)</f>
        <v>298</v>
      </c>
    </row>
  </sheetData>
  <mergeCells count="9">
    <mergeCell ref="K21:Q21"/>
    <mergeCell ref="K22:Q22"/>
    <mergeCell ref="R21:Y21"/>
    <mergeCell ref="R22:Y22"/>
    <mergeCell ref="F16:Q16"/>
    <mergeCell ref="F17:Q17"/>
    <mergeCell ref="F18:Q18"/>
    <mergeCell ref="F19:Q19"/>
    <mergeCell ref="K20:Q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topLeftCell="A8" zoomScale="110" zoomScaleNormal="110" workbookViewId="0">
      <selection activeCell="M20" sqref="M20"/>
    </sheetView>
  </sheetViews>
  <sheetFormatPr baseColWidth="10" defaultRowHeight="15.75"/>
  <cols>
    <col min="5" max="5" width="11.6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36</v>
      </c>
    </row>
    <row r="7" spans="1:9" ht="18.75" thickBot="1">
      <c r="B7" s="11">
        <v>0</v>
      </c>
      <c r="C7" s="11">
        <v>8</v>
      </c>
      <c r="D7" s="12">
        <f>C7</f>
        <v>8</v>
      </c>
      <c r="E7" s="53">
        <f>C7/$C$12</f>
        <v>0.16</v>
      </c>
      <c r="F7" s="54">
        <f>E7</f>
        <v>0.16</v>
      </c>
      <c r="G7" s="26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63">
        <f t="shared" ref="E8:E11" si="0">C8/$C$12</f>
        <v>0.28000000000000003</v>
      </c>
      <c r="F8" s="55">
        <f>D8/$C$12</f>
        <v>0.44</v>
      </c>
      <c r="G8" s="27">
        <f t="shared" ref="G8:G11" si="1">B8*C8</f>
        <v>14</v>
      </c>
    </row>
    <row r="9" spans="1:9" ht="18.75" thickBot="1">
      <c r="B9" s="13">
        <v>2</v>
      </c>
      <c r="C9" s="13">
        <v>20</v>
      </c>
      <c r="D9" s="60">
        <f t="shared" ref="D9:D11" si="2">D8+C9</f>
        <v>42</v>
      </c>
      <c r="E9" s="53">
        <f t="shared" si="0"/>
        <v>0.4</v>
      </c>
      <c r="F9" s="66">
        <f t="shared" ref="F9:F11" si="3">D9/$C$12</f>
        <v>0.84</v>
      </c>
      <c r="G9" s="27">
        <f t="shared" si="1"/>
        <v>40</v>
      </c>
    </row>
    <row r="10" spans="1:9" ht="18.75" thickBot="1">
      <c r="B10" s="13">
        <v>3</v>
      </c>
      <c r="C10" s="59">
        <v>5</v>
      </c>
      <c r="D10" s="14">
        <f t="shared" si="2"/>
        <v>47</v>
      </c>
      <c r="E10" s="53">
        <f t="shared" si="0"/>
        <v>0.1</v>
      </c>
      <c r="F10" s="55">
        <f t="shared" si="3"/>
        <v>0.94</v>
      </c>
      <c r="G10" s="27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53">
        <f t="shared" si="0"/>
        <v>0.06</v>
      </c>
      <c r="F11" s="55">
        <f t="shared" si="3"/>
        <v>1</v>
      </c>
      <c r="G11" s="28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67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0" ht="21">
      <c r="A17" s="21">
        <v>2</v>
      </c>
      <c r="B17" s="56" t="s">
        <v>15</v>
      </c>
      <c r="C17" s="57"/>
      <c r="D17" s="41" t="s">
        <v>37</v>
      </c>
      <c r="E17" s="41"/>
      <c r="F17" s="41"/>
      <c r="G17" s="41"/>
      <c r="H17" s="41"/>
      <c r="I17" s="41"/>
    </row>
    <row r="18" spans="1:10" ht="18.75">
      <c r="A18" s="21">
        <v>3</v>
      </c>
      <c r="B18" s="37" t="s">
        <v>16</v>
      </c>
      <c r="C18" s="58"/>
      <c r="D18" s="41" t="s">
        <v>38</v>
      </c>
      <c r="E18" s="41"/>
      <c r="F18" s="41"/>
      <c r="G18" s="41"/>
      <c r="H18" s="41"/>
      <c r="I18" s="41"/>
    </row>
    <row r="19" spans="1:10" ht="21">
      <c r="A19" s="21">
        <v>4</v>
      </c>
      <c r="B19" s="61" t="s">
        <v>17</v>
      </c>
      <c r="C19" s="62"/>
      <c r="D19" s="41" t="s">
        <v>39</v>
      </c>
      <c r="E19" s="41"/>
      <c r="F19" s="41"/>
      <c r="G19" s="41"/>
      <c r="H19" s="41"/>
      <c r="I19" s="41"/>
    </row>
    <row r="20" spans="1:10" ht="21">
      <c r="A20" s="21">
        <v>5</v>
      </c>
      <c r="B20" s="64" t="s">
        <v>18</v>
      </c>
      <c r="C20" s="65"/>
      <c r="D20" s="41" t="s">
        <v>42</v>
      </c>
      <c r="E20" s="41"/>
      <c r="F20" s="41"/>
      <c r="G20" s="41"/>
      <c r="H20" s="41"/>
      <c r="I20" s="41"/>
    </row>
    <row r="21" spans="1:10" ht="18.75">
      <c r="A21" s="21">
        <v>6</v>
      </c>
      <c r="B21" s="6" t="s">
        <v>19</v>
      </c>
      <c r="E21" s="68">
        <f>G12/C12</f>
        <v>1.62</v>
      </c>
      <c r="F21" s="49" t="s">
        <v>43</v>
      </c>
      <c r="G21" s="49"/>
      <c r="H21" s="49"/>
      <c r="I21" s="49"/>
      <c r="J21" s="49"/>
    </row>
    <row r="22" spans="1:10" ht="18.75">
      <c r="A22" s="21">
        <v>7</v>
      </c>
      <c r="B22" s="6" t="s">
        <v>20</v>
      </c>
      <c r="E22">
        <v>2</v>
      </c>
      <c r="F22" s="49" t="s">
        <v>40</v>
      </c>
      <c r="G22" s="49"/>
      <c r="H22" s="49"/>
      <c r="I22" s="49"/>
      <c r="J22" s="49"/>
    </row>
    <row r="23" spans="1:10" ht="18.75">
      <c r="A23" s="21">
        <v>8</v>
      </c>
      <c r="B23" s="6" t="s">
        <v>21</v>
      </c>
      <c r="E23">
        <f>MEDIAN(polo)</f>
        <v>2</v>
      </c>
      <c r="F23" s="50" t="s">
        <v>41</v>
      </c>
      <c r="G23" s="50"/>
      <c r="H23" s="50"/>
      <c r="I23" s="50"/>
    </row>
  </sheetData>
  <mergeCells count="6">
    <mergeCell ref="F22:J22"/>
    <mergeCell ref="F21:J21"/>
    <mergeCell ref="D17:I17"/>
    <mergeCell ref="D18:I18"/>
    <mergeCell ref="D19:I19"/>
    <mergeCell ref="D20:I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alex</vt:lpstr>
      <vt:lpstr>polo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2023-05-10T16:55:15Z</dcterms:modified>
</cp:coreProperties>
</file>