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1'!$B$26:$H$27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8" i="2"/>
  <c r="I31"/>
  <c r="K32"/>
  <c r="K33"/>
  <c r="K34"/>
  <c r="K35"/>
  <c r="K36"/>
  <c r="K37"/>
  <c r="I38"/>
  <c r="J38"/>
  <c r="K38"/>
  <c r="K31"/>
  <c r="J32"/>
  <c r="J33"/>
  <c r="J34"/>
  <c r="J35"/>
  <c r="J36"/>
  <c r="J37"/>
  <c r="J31"/>
  <c r="I32"/>
  <c r="I33"/>
  <c r="I34"/>
  <c r="I35"/>
  <c r="I36"/>
  <c r="I37"/>
  <c r="H31"/>
  <c r="H32"/>
  <c r="H33"/>
  <c r="H34"/>
  <c r="H35"/>
  <c r="H36"/>
  <c r="H37"/>
  <c r="H31" i="1"/>
  <c r="H35"/>
  <c r="H28"/>
  <c r="H32"/>
  <c r="H33"/>
  <c r="H34"/>
  <c r="H29"/>
  <c r="H30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<sst xmlns="http://schemas.openxmlformats.org/spreadsheetml/2006/main" count="72" uniqueCount="45">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</sst>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8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9" fontId="6" fillId="0" borderId="0" xfId="0" applyNumberFormat="1" applyFont="1" applyBorder="1" applyAlignment="1">
      <alignment horizontal="center" vertical="center"/>
    </xf>
    <xf numFmtId="0" fontId="0" fillId="0" borderId="4" xfId="0" applyBorder="1"/>
    <xf numFmtId="2" fontId="0" fillId="0" borderId="4" xfId="0" applyNumberFormat="1" applyBorder="1" applyAlignment="1">
      <alignment horizontal="center" vertical="center"/>
    </xf>
    <xf numFmtId="0" fontId="0" fillId="0" borderId="3" xfId="0" applyBorder="1"/>
    <xf numFmtId="2" fontId="0" fillId="0" borderId="3" xfId="0" applyNumberFormat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 wrapText="1"/>
    </xf>
    <xf numFmtId="168" fontId="0" fillId="0" borderId="0" xfId="0" applyNumberFormat="1" applyAlignment="1">
      <alignment vertical="center"/>
    </xf>
    <xf numFmtId="168" fontId="0" fillId="0" borderId="2" xfId="0" applyNumberFormat="1" applyBorder="1" applyAlignment="1">
      <alignment horizontal="center" vertical="center"/>
    </xf>
    <xf numFmtId="168" fontId="0" fillId="0" borderId="0" xfId="1" applyNumberFormat="1" applyFont="1" applyAlignment="1">
      <alignment vertical="center"/>
    </xf>
  </cellXfs>
  <cellStyles count="2">
    <cellStyle name="Moneda" xfId="1" builtinId="4"/>
    <cellStyle name="Normal" xfId="0" builtinId="0"/>
  </cellStyles>
  <dxfs count="3">
    <dxf>
      <fill>
        <patternFill>
          <bgColor theme="8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390525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723900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topLeftCell="A5" workbookViewId="0">
      <selection activeCell="J30" sqref="J30"/>
    </sheetView>
  </sheetViews>
  <sheetFormatPr baseColWidth="10" defaultRowHeight="15.75"/>
  <cols>
    <col min="2" max="2" width="12.5" customWidth="1"/>
    <col min="3" max="3" width="11.625" customWidth="1"/>
    <col min="4" max="4" width="12.75" customWidth="1"/>
    <col min="5" max="5" width="13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15">
        <v>0.35</v>
      </c>
      <c r="E25" s="15">
        <v>0.25</v>
      </c>
      <c r="F25" s="15">
        <v>0.1</v>
      </c>
      <c r="G25" s="15">
        <v>0.3</v>
      </c>
    </row>
    <row r="26" spans="1:11">
      <c r="B26" s="20" t="s">
        <v>7</v>
      </c>
      <c r="C26" s="20" t="s">
        <v>8</v>
      </c>
      <c r="D26" s="20" t="s">
        <v>9</v>
      </c>
      <c r="E26" s="20" t="s">
        <v>10</v>
      </c>
      <c r="F26" s="20" t="s">
        <v>11</v>
      </c>
      <c r="G26" s="20" t="s">
        <v>12</v>
      </c>
      <c r="H26" s="20" t="s">
        <v>13</v>
      </c>
    </row>
    <row r="27" spans="1:11" ht="16.5" thickBot="1">
      <c r="B27" s="21"/>
      <c r="C27" s="21"/>
      <c r="D27" s="21"/>
      <c r="E27" s="21"/>
      <c r="F27" s="21"/>
      <c r="G27" s="21"/>
      <c r="H27" s="21"/>
    </row>
    <row r="28" spans="1:11" ht="16.5" thickBot="1">
      <c r="B28" s="18" t="s">
        <v>20</v>
      </c>
      <c r="C28" s="18" t="s">
        <v>21</v>
      </c>
      <c r="D28" s="18">
        <v>8.6999999999999993</v>
      </c>
      <c r="E28" s="18">
        <v>7.8</v>
      </c>
      <c r="F28" s="18">
        <v>6.9</v>
      </c>
      <c r="G28" s="18">
        <v>8.9</v>
      </c>
      <c r="H28" s="19">
        <f>D28*$D$25+E28*$E$25+F28*$F$25+G28*$G$25</f>
        <v>8.3550000000000004</v>
      </c>
    </row>
    <row r="29" spans="1:11" ht="16.5" thickBot="1">
      <c r="B29" s="16" t="s">
        <v>28</v>
      </c>
      <c r="C29" s="16" t="s">
        <v>29</v>
      </c>
      <c r="D29" s="16">
        <v>8.9</v>
      </c>
      <c r="E29" s="16">
        <v>8</v>
      </c>
      <c r="F29" s="16">
        <v>8.9</v>
      </c>
      <c r="G29" s="16">
        <v>6.7</v>
      </c>
      <c r="H29" s="17">
        <f>D29*$D$25+E29*$E$25+F29*$F$25+G29*$G$25</f>
        <v>8.0150000000000006</v>
      </c>
    </row>
    <row r="30" spans="1:11" ht="16.5" thickBot="1">
      <c r="B30" s="16" t="s">
        <v>14</v>
      </c>
      <c r="C30" s="16" t="s">
        <v>15</v>
      </c>
      <c r="D30" s="16">
        <v>8</v>
      </c>
      <c r="E30" s="16">
        <v>9.5</v>
      </c>
      <c r="F30" s="16">
        <v>5.8</v>
      </c>
      <c r="G30" s="16">
        <v>7.5</v>
      </c>
      <c r="H30" s="17">
        <f>D30*$D$25+E30*$E$25+F30*$F$25+G30*$G$25</f>
        <v>8.004999999999999</v>
      </c>
    </row>
    <row r="31" spans="1:11" ht="16.5" thickBot="1">
      <c r="B31" s="16" t="s">
        <v>16</v>
      </c>
      <c r="C31" s="16" t="s">
        <v>17</v>
      </c>
      <c r="D31" s="16">
        <v>5.7</v>
      </c>
      <c r="E31" s="16">
        <v>8.8000000000000007</v>
      </c>
      <c r="F31" s="16">
        <v>6.8</v>
      </c>
      <c r="G31" s="16">
        <v>8.9</v>
      </c>
      <c r="H31" s="17">
        <f>D31*$D$25+E31*$E$25+F31*$F$25+G31*$G$25</f>
        <v>7.5449999999999999</v>
      </c>
    </row>
    <row r="32" spans="1:11" ht="16.5" thickBot="1">
      <c r="B32" s="16" t="s">
        <v>22</v>
      </c>
      <c r="C32" s="16" t="s">
        <v>23</v>
      </c>
      <c r="D32" s="16">
        <v>5.9</v>
      </c>
      <c r="E32" s="16">
        <v>6.9</v>
      </c>
      <c r="F32" s="16">
        <v>7.9</v>
      </c>
      <c r="G32" s="16">
        <v>7.9</v>
      </c>
      <c r="H32" s="17">
        <f>D32*$D$25+E32*$E$25+F32*$F$25+G32*$G$25</f>
        <v>6.95</v>
      </c>
    </row>
    <row r="33" spans="2:8" ht="16.5" thickBot="1">
      <c r="B33" s="16" t="s">
        <v>24</v>
      </c>
      <c r="C33" s="16" t="s">
        <v>25</v>
      </c>
      <c r="D33" s="16">
        <v>5.8</v>
      </c>
      <c r="E33" s="16">
        <v>7.9</v>
      </c>
      <c r="F33" s="16">
        <v>8.9</v>
      </c>
      <c r="G33" s="16">
        <v>6.8</v>
      </c>
      <c r="H33" s="17">
        <f>D33*$D$25+E33*$E$25+F33*$F$25+G33*$G$25</f>
        <v>6.9349999999999996</v>
      </c>
    </row>
    <row r="34" spans="2:8" ht="16.5" thickBot="1">
      <c r="B34" s="16" t="s">
        <v>26</v>
      </c>
      <c r="C34" s="16" t="s">
        <v>27</v>
      </c>
      <c r="D34" s="16">
        <v>7.9</v>
      </c>
      <c r="E34" s="16">
        <v>6.9</v>
      </c>
      <c r="F34" s="16">
        <v>9.6999999999999993</v>
      </c>
      <c r="G34" s="16">
        <v>4.5999999999999996</v>
      </c>
      <c r="H34" s="17">
        <f>D34*$D$25+E34*$E$25+F34*$F$25+G34*$G$25</f>
        <v>6.84</v>
      </c>
    </row>
    <row r="35" spans="2:8" ht="16.5" thickBot="1">
      <c r="B35" s="16" t="s">
        <v>18</v>
      </c>
      <c r="C35" s="16" t="s">
        <v>19</v>
      </c>
      <c r="D35" s="16">
        <v>6.8</v>
      </c>
      <c r="E35" s="16">
        <v>6.7</v>
      </c>
      <c r="F35" s="16">
        <v>7.8</v>
      </c>
      <c r="G35" s="16">
        <v>5.8</v>
      </c>
      <c r="H35" s="17">
        <f>D35*$D$25+E35*$E$25+F35*$F$25+G35*$G$25</f>
        <v>6.5750000000000002</v>
      </c>
    </row>
    <row r="36" spans="2:8">
      <c r="D36" s="3"/>
      <c r="E36" s="3"/>
      <c r="F36" s="3"/>
      <c r="G36" s="3"/>
    </row>
  </sheetData>
  <autoFilter ref="B26:H27">
    <sortState ref="B29:H35">
      <sortCondition descending="1" ref="H26:H27"/>
    </sortState>
  </autoFilter>
  <mergeCells count="8">
    <mergeCell ref="G26:G27"/>
    <mergeCell ref="H26:H27"/>
    <mergeCell ref="E26:E27"/>
    <mergeCell ref="A3:A13"/>
    <mergeCell ref="B26:B27"/>
    <mergeCell ref="C26:C27"/>
    <mergeCell ref="D26:D27"/>
    <mergeCell ref="F26:F27"/>
  </mergeCells>
  <conditionalFormatting sqref="D28:G35">
    <cfRule type="cellIs" dxfId="2" priority="2" operator="lessThan">
      <formula>6</formula>
    </cfRule>
  </conditionalFormatting>
  <conditionalFormatting sqref="H28:H35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8"/>
  <sheetViews>
    <sheetView tabSelected="1" topLeftCell="B7" workbookViewId="0">
      <selection activeCell="H41" sqref="H41"/>
    </sheetView>
  </sheetViews>
  <sheetFormatPr baseColWidth="10" defaultRowHeight="15.75"/>
  <cols>
    <col min="5" max="5" width="16.875" customWidth="1"/>
    <col min="6" max="6" width="17.125" customWidth="1"/>
    <col min="7" max="8" width="16.125" customWidth="1"/>
    <col min="9" max="9" width="15.25" customWidth="1"/>
    <col min="10" max="10" width="11.375" bestFit="1" customWidth="1"/>
    <col min="12" max="12" width="8.7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16.5" thickBot="1"/>
    <row r="29" spans="1:14">
      <c r="C29" s="22" t="s">
        <v>33</v>
      </c>
      <c r="D29" s="22"/>
      <c r="E29" s="22" t="s">
        <v>34</v>
      </c>
      <c r="F29" s="22" t="s">
        <v>35</v>
      </c>
      <c r="G29" s="22" t="s">
        <v>36</v>
      </c>
      <c r="H29" s="22" t="s">
        <v>37</v>
      </c>
      <c r="I29" s="23" t="s">
        <v>38</v>
      </c>
      <c r="J29" s="22" t="s">
        <v>32</v>
      </c>
      <c r="K29" s="22" t="s">
        <v>39</v>
      </c>
      <c r="L29" s="22"/>
    </row>
    <row r="30" spans="1:14" ht="16.5" thickBot="1">
      <c r="C30" s="24"/>
      <c r="D30" s="24"/>
      <c r="E30" s="24"/>
      <c r="F30" s="24"/>
      <c r="G30" s="24"/>
      <c r="H30" s="24"/>
      <c r="I30" s="25"/>
      <c r="J30" s="24"/>
      <c r="K30" s="24"/>
      <c r="L30" s="24"/>
    </row>
    <row r="31" spans="1:14" ht="16.5" thickBot="1">
      <c r="C31" s="6" t="s">
        <v>14</v>
      </c>
      <c r="D31" s="6" t="s">
        <v>15</v>
      </c>
      <c r="E31" s="7" t="s">
        <v>30</v>
      </c>
      <c r="F31" s="7">
        <v>2</v>
      </c>
      <c r="G31" s="6">
        <v>680000</v>
      </c>
      <c r="H31" s="28">
        <f>G31+G31*10%*F31</f>
        <v>816000</v>
      </c>
      <c r="I31" s="26">
        <f>IF(E31="fonasa",H31*$G$24,H31*$G$25)</f>
        <v>57120.000000000007</v>
      </c>
      <c r="J31" s="26">
        <f>H31*$G$26</f>
        <v>97920</v>
      </c>
      <c r="K31" s="27">
        <f>H31-I31-J31</f>
        <v>660960</v>
      </c>
      <c r="L31" s="27"/>
    </row>
    <row r="32" spans="1:14" ht="16.5" thickBot="1">
      <c r="C32" s="6" t="s">
        <v>16</v>
      </c>
      <c r="D32" s="6" t="s">
        <v>17</v>
      </c>
      <c r="E32" s="7" t="s">
        <v>31</v>
      </c>
      <c r="F32" s="7">
        <v>3</v>
      </c>
      <c r="G32" s="6">
        <v>780000</v>
      </c>
      <c r="H32" s="28">
        <f t="shared" ref="H32:H38" si="0">G32+G32*10%*F32</f>
        <v>1014000</v>
      </c>
      <c r="I32" s="26">
        <f t="shared" ref="I32:I38" si="1">IF(E32="fonasa",H32*$G$24,H32*$G$25)</f>
        <v>81120</v>
      </c>
      <c r="J32" s="26">
        <f t="shared" ref="J32:J38" si="2">H32*$G$26</f>
        <v>121680</v>
      </c>
      <c r="K32" s="27">
        <f t="shared" ref="K32:K38" si="3">H32-I32-J32</f>
        <v>811200</v>
      </c>
      <c r="L32" s="27"/>
    </row>
    <row r="33" spans="3:12" ht="16.5" thickBot="1">
      <c r="C33" s="6" t="s">
        <v>18</v>
      </c>
      <c r="D33" s="6" t="s">
        <v>19</v>
      </c>
      <c r="E33" s="7" t="s">
        <v>31</v>
      </c>
      <c r="F33" s="7">
        <v>1</v>
      </c>
      <c r="G33" s="6">
        <v>1200000</v>
      </c>
      <c r="H33" s="28">
        <f t="shared" si="0"/>
        <v>1320000</v>
      </c>
      <c r="I33" s="26">
        <f t="shared" si="1"/>
        <v>105600</v>
      </c>
      <c r="J33" s="26">
        <f t="shared" si="2"/>
        <v>158400</v>
      </c>
      <c r="K33" s="27">
        <f t="shared" si="3"/>
        <v>1056000</v>
      </c>
      <c r="L33" s="27"/>
    </row>
    <row r="34" spans="3:12" ht="16.5" thickBot="1">
      <c r="C34" s="6" t="s">
        <v>20</v>
      </c>
      <c r="D34" s="6" t="s">
        <v>21</v>
      </c>
      <c r="E34" s="7" t="s">
        <v>30</v>
      </c>
      <c r="F34" s="7">
        <v>3</v>
      </c>
      <c r="G34" s="6">
        <v>890000</v>
      </c>
      <c r="H34" s="28">
        <f t="shared" si="0"/>
        <v>1157000</v>
      </c>
      <c r="I34" s="26">
        <f t="shared" si="1"/>
        <v>80990.000000000015</v>
      </c>
      <c r="J34" s="26">
        <f t="shared" si="2"/>
        <v>138840</v>
      </c>
      <c r="K34" s="27">
        <f t="shared" si="3"/>
        <v>937170</v>
      </c>
      <c r="L34" s="27"/>
    </row>
    <row r="35" spans="3:12" ht="16.5" thickBot="1">
      <c r="C35" s="6" t="s">
        <v>22</v>
      </c>
      <c r="D35" s="6" t="s">
        <v>23</v>
      </c>
      <c r="E35" s="7" t="s">
        <v>30</v>
      </c>
      <c r="F35" s="7">
        <v>2</v>
      </c>
      <c r="G35" s="6">
        <v>680000</v>
      </c>
      <c r="H35" s="28">
        <f t="shared" si="0"/>
        <v>816000</v>
      </c>
      <c r="I35" s="26">
        <f t="shared" si="1"/>
        <v>57120.000000000007</v>
      </c>
      <c r="J35" s="26">
        <f t="shared" si="2"/>
        <v>97920</v>
      </c>
      <c r="K35" s="27">
        <f t="shared" si="3"/>
        <v>660960</v>
      </c>
      <c r="L35" s="27"/>
    </row>
    <row r="36" spans="3:12" ht="16.5" thickBot="1">
      <c r="C36" s="6" t="s">
        <v>24</v>
      </c>
      <c r="D36" s="6" t="s">
        <v>25</v>
      </c>
      <c r="E36" s="7" t="s">
        <v>31</v>
      </c>
      <c r="F36" s="7">
        <v>4</v>
      </c>
      <c r="G36" s="6">
        <v>580000</v>
      </c>
      <c r="H36" s="28">
        <f t="shared" si="0"/>
        <v>812000</v>
      </c>
      <c r="I36" s="26">
        <f t="shared" si="1"/>
        <v>64960</v>
      </c>
      <c r="J36" s="26">
        <f t="shared" si="2"/>
        <v>97440</v>
      </c>
      <c r="K36" s="27">
        <f t="shared" si="3"/>
        <v>649600</v>
      </c>
      <c r="L36" s="27"/>
    </row>
    <row r="37" spans="3:12" ht="16.5" thickBot="1">
      <c r="C37" s="6" t="s">
        <v>26</v>
      </c>
      <c r="D37" s="6" t="s">
        <v>27</v>
      </c>
      <c r="E37" s="7" t="s">
        <v>31</v>
      </c>
      <c r="F37" s="7">
        <v>3</v>
      </c>
      <c r="G37" s="6">
        <v>780000</v>
      </c>
      <c r="H37" s="28">
        <f t="shared" si="0"/>
        <v>1014000</v>
      </c>
      <c r="I37" s="26">
        <f t="shared" si="1"/>
        <v>81120</v>
      </c>
      <c r="J37" s="26">
        <f t="shared" si="2"/>
        <v>121680</v>
      </c>
      <c r="K37" s="27">
        <f t="shared" si="3"/>
        <v>811200</v>
      </c>
      <c r="L37" s="27"/>
    </row>
    <row r="38" spans="3:12">
      <c r="C38" s="6" t="s">
        <v>28</v>
      </c>
      <c r="D38" s="6" t="s">
        <v>29</v>
      </c>
      <c r="E38" s="7" t="s">
        <v>31</v>
      </c>
      <c r="F38" s="7">
        <v>5</v>
      </c>
      <c r="G38" s="6">
        <v>890000</v>
      </c>
      <c r="H38" s="28">
        <f t="shared" si="0"/>
        <v>1335000</v>
      </c>
      <c r="I38" s="26">
        <f t="shared" si="1"/>
        <v>106800</v>
      </c>
      <c r="J38" s="26">
        <f t="shared" si="2"/>
        <v>160200</v>
      </c>
      <c r="K38" s="27">
        <f t="shared" si="3"/>
        <v>1068000</v>
      </c>
      <c r="L38" s="27"/>
    </row>
  </sheetData>
  <mergeCells count="17">
    <mergeCell ref="K36:L36"/>
    <mergeCell ref="K37:L37"/>
    <mergeCell ref="K38:L38"/>
    <mergeCell ref="K31:L31"/>
    <mergeCell ref="K32:L32"/>
    <mergeCell ref="K33:L33"/>
    <mergeCell ref="K34:L34"/>
    <mergeCell ref="K35:L35"/>
    <mergeCell ref="G29:G30"/>
    <mergeCell ref="H29:H30"/>
    <mergeCell ref="I29:I30"/>
    <mergeCell ref="J29:J30"/>
    <mergeCell ref="K29:L30"/>
    <mergeCell ref="A6:A16"/>
    <mergeCell ref="C29:D30"/>
    <mergeCell ref="E29:E30"/>
    <mergeCell ref="F29:F3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Lab_Ingles_16</cp:lastModifiedBy>
  <dcterms:created xsi:type="dcterms:W3CDTF">2022-04-04T14:02:18Z</dcterms:created>
  <dcterms:modified xsi:type="dcterms:W3CDTF">2022-04-11T16:19:25Z</dcterms:modified>
</cp:coreProperties>
</file>