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hidePivotFieldList="1"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4" i="2"/>
  <c r="H14"/>
  <c r="Y32" i="1"/>
  <c r="Y31"/>
  <c r="H9" i="2"/>
  <c r="H10"/>
  <c r="H11"/>
  <c r="H12"/>
  <c r="H13"/>
  <c r="H8"/>
  <c r="G9"/>
  <c r="G10"/>
  <c r="G11"/>
  <c r="G12"/>
  <c r="G13"/>
  <c r="G8"/>
  <c r="F9"/>
  <c r="F10"/>
  <c r="F11"/>
  <c r="F12"/>
  <c r="F13"/>
  <c r="F8"/>
  <c r="D14"/>
  <c r="E10"/>
  <c r="E11" s="1"/>
  <c r="E12" s="1"/>
  <c r="E13" s="1"/>
  <c r="E9"/>
  <c r="E8"/>
  <c r="V29" i="1"/>
  <c r="V31"/>
  <c r="V30"/>
  <c r="V16"/>
  <c r="X16" s="1"/>
  <c r="V17"/>
  <c r="X17" s="1"/>
  <c r="V18"/>
  <c r="X18" s="1"/>
  <c r="V19"/>
  <c r="X19" s="1"/>
  <c r="V20"/>
  <c r="X20" s="1"/>
  <c r="V21"/>
  <c r="X21" s="1"/>
  <c r="V22"/>
  <c r="X22" s="1"/>
  <c r="V23"/>
  <c r="X23" s="1"/>
  <c r="V24"/>
  <c r="X24" s="1"/>
  <c r="V25"/>
  <c r="X25" s="1"/>
  <c r="W16" l="1"/>
  <c r="Y16" s="1"/>
  <c r="T9"/>
  <c r="U9" s="1"/>
  <c r="D9"/>
  <c r="T8"/>
  <c r="U8" s="1"/>
  <c r="D8"/>
  <c r="T7"/>
  <c r="U7" s="1"/>
  <c r="D7"/>
  <c r="W17" l="1"/>
  <c r="W18" s="1"/>
  <c r="Y17" l="1"/>
  <c r="W19"/>
  <c r="Y18"/>
  <c r="W20" l="1"/>
  <c r="Y19"/>
  <c r="W21" l="1"/>
  <c r="Y20"/>
  <c r="W22" l="1"/>
  <c r="Y21"/>
  <c r="W23" l="1"/>
  <c r="Y22"/>
  <c r="W24" l="1"/>
  <c r="Y23"/>
  <c r="W25" l="1"/>
  <c r="Y25" s="1"/>
  <c r="Y24"/>
</calcChain>
</file>

<file path=xl/sharedStrings.xml><?xml version="1.0" encoding="utf-8"?>
<sst xmlns="http://schemas.openxmlformats.org/spreadsheetml/2006/main" count="46" uniqueCount="45">
  <si>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</si>
  <si>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</si>
  <si>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</si>
  <si>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</si>
  <si>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</si>
  <si>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</si>
  <si>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</si>
  <si>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</si>
  <si>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</si>
  <si>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</si>
  <si>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</si>
  <si>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</si>
  <si>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</si>
  <si>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</si>
  <si>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</si>
  <si>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</si>
  <si>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</si>
  <si>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</si>
  <si>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</si>
  <si>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</si>
  <si>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</si>
  <si>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</si>
  <si>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</si>
  <si>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</si>
  <si>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</si>
  <si>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</si>
  <si>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</si>
  <si>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frecuencia absoluta</t>
  </si>
  <si>
    <t>frecuencia abosuluta acumulada</t>
  </si>
  <si>
    <t>frecuencia relativa porcentual</t>
  </si>
  <si>
    <t xml:space="preserve">frecuencia relativa porcentual acumulada </t>
  </si>
  <si>
    <t>notas</t>
  </si>
  <si>
    <t>media</t>
  </si>
  <si>
    <t>mediana</t>
  </si>
  <si>
    <t>moda</t>
  </si>
  <si>
    <t>el promedio total del curso es de 7.6</t>
  </si>
  <si>
    <t>la mayoria del curso tiene como nota un 9</t>
  </si>
  <si>
    <t>lel valor central de la tabla es un 8</t>
  </si>
  <si>
    <t>4 familias tienes 3 hijos</t>
  </si>
  <si>
    <t>75 familias tienen al menos 2 hijos</t>
  </si>
  <si>
    <t>el 69% de las familias tiene 1 hijos</t>
  </si>
  <si>
    <t>al menos el 94% de las familias tienen 2 hijos</t>
  </si>
  <si>
    <t>el 50% de las fmailias tiene un hijo</t>
  </si>
  <si>
    <t>en promedio las familias tienen 1 hijo</t>
  </si>
  <si>
    <t>la moda es 0 hijos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</si>
</sst>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Border="1"/>
    <xf numFmtId="164" fontId="0" fillId="0" borderId="0" xfId="0" applyNumberFormat="1"/>
    <xf numFmtId="9" fontId="0" fillId="0" borderId="0" xfId="0" applyNumberFormat="1"/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>
        <c:manualLayout>
          <c:layoutTarget val="inner"/>
          <c:xMode val="edge"/>
          <c:yMode val="edge"/>
          <c:x val="4.2853612530153434E-2"/>
          <c:y val="0.13977438206438439"/>
          <c:w val="0.95543693933355123"/>
          <c:h val="0.85914735869331393"/>
        </c:manualLayout>
      </c:layout>
      <c:barChart>
        <c:barDir val="bar"/>
        <c:grouping val="clustered"/>
        <c:ser>
          <c:idx val="0"/>
          <c:order val="0"/>
          <c:dLbls>
            <c:showVal val="1"/>
          </c:dLbls>
          <c:val>
            <c:numRef>
              <c:f>'ACTIVIDAD 1'!$U$18:$U$25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val>
        </c:ser>
        <c:ser>
          <c:idx val="1"/>
          <c:order val="1"/>
          <c:dLbls>
            <c:showVal val="1"/>
          </c:dLbls>
          <c:val>
            <c:numRef>
              <c:f>'ACTIVIDAD 1'!$V$18:$V$25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ser>
          <c:idx val="2"/>
          <c:order val="2"/>
          <c:dLbls>
            <c:showVal val="1"/>
          </c:dLbls>
          <c:val>
            <c:numRef>
              <c:f>'ACTIVIDAD 1'!$W$18:$W$25</c:f>
              <c:numCache>
                <c:formatCode>General</c:formatCode>
                <c:ptCount val="8"/>
                <c:pt idx="0">
                  <c:v>1</c:v>
                </c:pt>
                <c:pt idx="1">
                  <c:v>3</c:v>
                </c:pt>
                <c:pt idx="2">
                  <c:v>9</c:v>
                </c:pt>
                <c:pt idx="3">
                  <c:v>11</c:v>
                </c:pt>
                <c:pt idx="4">
                  <c:v>22</c:v>
                </c:pt>
                <c:pt idx="5">
                  <c:v>35</c:v>
                </c:pt>
                <c:pt idx="6">
                  <c:v>48</c:v>
                </c:pt>
                <c:pt idx="7">
                  <c:v>54</c:v>
                </c:pt>
              </c:numCache>
            </c:numRef>
          </c:val>
        </c:ser>
        <c:ser>
          <c:idx val="3"/>
          <c:order val="3"/>
          <c:dLbls>
            <c:showVal val="1"/>
          </c:dLbls>
          <c:val>
            <c:numRef>
              <c:f>'ACTIVIDAD 1'!$X$18:$X$25</c:f>
              <c:numCache>
                <c:formatCode>0%</c:formatCode>
                <c:ptCount val="8"/>
                <c:pt idx="0">
                  <c:v>1.8518518518518517E-2</c:v>
                </c:pt>
                <c:pt idx="1">
                  <c:v>3.7037037037037035E-2</c:v>
                </c:pt>
                <c:pt idx="2">
                  <c:v>0.1111111111111111</c:v>
                </c:pt>
                <c:pt idx="3">
                  <c:v>3.7037037037037035E-2</c:v>
                </c:pt>
                <c:pt idx="4">
                  <c:v>0.20370370370370369</c:v>
                </c:pt>
                <c:pt idx="5">
                  <c:v>0.24074074074074073</c:v>
                </c:pt>
                <c:pt idx="6">
                  <c:v>0.24074074074074073</c:v>
                </c:pt>
                <c:pt idx="7">
                  <c:v>0.1111111111111111</c:v>
                </c:pt>
              </c:numCache>
            </c:numRef>
          </c:val>
        </c:ser>
        <c:ser>
          <c:idx val="4"/>
          <c:order val="4"/>
          <c:dLbls>
            <c:showVal val="1"/>
          </c:dLbls>
          <c:val>
            <c:numRef>
              <c:f>'ACTIVIDAD 1'!$Y$18:$Y$25</c:f>
              <c:numCache>
                <c:formatCode>0%</c:formatCode>
                <c:ptCount val="8"/>
                <c:pt idx="0">
                  <c:v>1.8518518518518517E-2</c:v>
                </c:pt>
                <c:pt idx="1">
                  <c:v>5.5555555555555552E-2</c:v>
                </c:pt>
                <c:pt idx="2">
                  <c:v>0.16666666666666666</c:v>
                </c:pt>
                <c:pt idx="3">
                  <c:v>0.20370370370370369</c:v>
                </c:pt>
                <c:pt idx="4">
                  <c:v>0.40740740740740738</c:v>
                </c:pt>
                <c:pt idx="5">
                  <c:v>0.64814814814814814</c:v>
                </c:pt>
                <c:pt idx="6">
                  <c:v>0.88888888888888884</c:v>
                </c:pt>
                <c:pt idx="7">
                  <c:v>1</c:v>
                </c:pt>
              </c:numCache>
            </c:numRef>
          </c:val>
        </c:ser>
        <c:dLbls>
          <c:showVal val="1"/>
        </c:dLbls>
        <c:overlap val="-25"/>
        <c:axId val="62760832"/>
        <c:axId val="75107712"/>
      </c:barChart>
      <c:catAx>
        <c:axId val="62760832"/>
        <c:scaling>
          <c:orientation val="minMax"/>
        </c:scaling>
        <c:axPos val="l"/>
        <c:majorTickMark val="none"/>
        <c:tickLblPos val="nextTo"/>
        <c:crossAx val="75107712"/>
        <c:crosses val="autoZero"/>
        <c:auto val="1"/>
        <c:lblAlgn val="ctr"/>
        <c:lblOffset val="100"/>
      </c:catAx>
      <c:valAx>
        <c:axId val="75107712"/>
        <c:scaling>
          <c:orientation val="minMax"/>
        </c:scaling>
        <c:delete val="1"/>
        <c:axPos val="b"/>
        <c:numFmt formatCode="General" sourceLinked="1"/>
        <c:majorTickMark val="none"/>
        <c:tickLblPos val="nextTo"/>
        <c:crossAx val="6276083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119060</xdr:colOff>
      <xdr:row>35</xdr:row>
      <xdr:rowOff>0</xdr:rowOff>
    </xdr:from>
    <xdr:to>
      <xdr:col>23</xdr:col>
      <xdr:colOff>416719</xdr:colOff>
      <xdr:row>70</xdr:row>
      <xdr:rowOff>23812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a2" displayName="Tabla2" ref="U14:Y26" headerRowCount="0" totalsRowShown="0">
  <tableColumns count="5">
    <tableColumn id="5" name="Columna5"/>
    <tableColumn id="1" name="Columna1"/>
    <tableColumn id="2" name="Columna2"/>
    <tableColumn id="3" name="Columna3"/>
    <tableColumn id="4" name="Columna4"/>
  </tableColumns>
  <tableStyleInfo name="TableStyleLight20" showFirstColumn="0" showLastColumn="0" showRowStripes="0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Y32"/>
  <sheetViews>
    <sheetView topLeftCell="C7" zoomScale="80" zoomScaleNormal="80" workbookViewId="0">
      <selection activeCell="Y39" sqref="Y39"/>
    </sheetView>
  </sheetViews>
  <sheetFormatPr baseColWidth="10" defaultRowHeight="15"/>
  <cols>
    <col min="2" max="2" width="9" customWidth="1"/>
    <col min="4" max="20" width="3.7109375" customWidth="1"/>
    <col min="21" max="21" width="10" bestFit="1" customWidth="1"/>
    <col min="22" max="22" width="18.42578125" bestFit="1" customWidth="1"/>
    <col min="23" max="23" width="29.85546875" bestFit="1" customWidth="1"/>
    <col min="24" max="24" width="27.85546875" bestFit="1" customWidth="1"/>
    <col min="25" max="25" width="38.5703125" bestFit="1" customWidth="1"/>
  </cols>
  <sheetData>
    <row r="5" spans="2:25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5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5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5">
      <c r="C10" s="2"/>
      <c r="T10" s="2"/>
    </row>
    <row r="13" spans="2:25" ht="18">
      <c r="C13" s="12" t="s">
        <v>0</v>
      </c>
    </row>
    <row r="14" spans="2:25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U14" t="s">
        <v>31</v>
      </c>
      <c r="V14" t="s">
        <v>27</v>
      </c>
      <c r="W14" t="s">
        <v>28</v>
      </c>
      <c r="X14" t="s">
        <v>29</v>
      </c>
      <c r="Y14" t="s">
        <v>30</v>
      </c>
    </row>
    <row r="15" spans="2:25" ht="15.75">
      <c r="B15" s="28">
        <v>2</v>
      </c>
      <c r="C15" s="36" t="s">
        <v>14</v>
      </c>
      <c r="D15" s="36"/>
      <c r="E15" s="36"/>
      <c r="F15" s="36"/>
      <c r="G15" s="32"/>
      <c r="U15">
        <v>0</v>
      </c>
      <c r="V15">
        <v>0</v>
      </c>
      <c r="W15">
        <v>0</v>
      </c>
      <c r="X15">
        <v>0</v>
      </c>
      <c r="Y15">
        <v>0</v>
      </c>
    </row>
    <row r="16" spans="2:25" ht="15.75">
      <c r="B16" s="28">
        <v>3</v>
      </c>
      <c r="C16" s="37" t="s">
        <v>13</v>
      </c>
      <c r="D16" s="37"/>
      <c r="E16" s="37"/>
      <c r="F16" s="37"/>
      <c r="G16" s="33"/>
      <c r="U16">
        <v>1</v>
      </c>
      <c r="V16">
        <f>COUNTIF(tabla,Tabla2[[#This Row],[Columna5]])</f>
        <v>0</v>
      </c>
      <c r="W16">
        <f>W15+Tabla2[[#This Row],[Columna1]]</f>
        <v>0</v>
      </c>
      <c r="X16" s="41">
        <f>Tabla2[[#This Row],[Columna1]]/$V$26</f>
        <v>0</v>
      </c>
      <c r="Y16" s="41">
        <f>Tabla2[[#This Row],[Columna2]]/$V$26</f>
        <v>0</v>
      </c>
    </row>
    <row r="17" spans="2:25" ht="15.75">
      <c r="B17" s="28">
        <v>4</v>
      </c>
      <c r="C17" s="36" t="s">
        <v>15</v>
      </c>
      <c r="D17" s="36"/>
      <c r="E17" s="36"/>
      <c r="F17" s="36"/>
      <c r="G17" s="36"/>
      <c r="U17">
        <v>2</v>
      </c>
      <c r="V17">
        <f>COUNTIF(tabla,Tabla2[[#This Row],[Columna5]])</f>
        <v>0</v>
      </c>
      <c r="W17">
        <f>W16+Tabla2[[#This Row],[Columna1]]</f>
        <v>0</v>
      </c>
      <c r="X17" s="41">
        <f>Tabla2[[#This Row],[Columna1]]/$V$26</f>
        <v>0</v>
      </c>
      <c r="Y17" s="41">
        <f>Tabla2[[#This Row],[Columna2]]/$V$26</f>
        <v>0</v>
      </c>
    </row>
    <row r="18" spans="2:25" ht="15.75">
      <c r="B18" s="28">
        <v>5</v>
      </c>
      <c r="C18" s="36" t="s">
        <v>16</v>
      </c>
      <c r="D18" s="36"/>
      <c r="E18" s="36"/>
      <c r="F18" s="36"/>
      <c r="G18" s="36"/>
      <c r="U18">
        <v>3</v>
      </c>
      <c r="V18">
        <f>COUNTIF(tabla,Tabla2[[#This Row],[Columna5]])</f>
        <v>1</v>
      </c>
      <c r="W18">
        <f>W17+Tabla2[[#This Row],[Columna1]]</f>
        <v>1</v>
      </c>
      <c r="X18" s="41">
        <f>Tabla2[[#This Row],[Columna1]]/$V$26</f>
        <v>1.8518518518518517E-2</v>
      </c>
      <c r="Y18" s="41">
        <f>Tabla2[[#This Row],[Columna2]]/$V$26</f>
        <v>1.8518518518518517E-2</v>
      </c>
    </row>
    <row r="19" spans="2:25" ht="15.75">
      <c r="B19" s="28">
        <v>6</v>
      </c>
      <c r="C19" s="36" t="s">
        <v>17</v>
      </c>
      <c r="D19" s="36"/>
      <c r="E19" s="36"/>
      <c r="F19" s="36"/>
      <c r="G19" s="36"/>
      <c r="U19">
        <v>4</v>
      </c>
      <c r="V19">
        <f>COUNTIF(tabla,Tabla2[[#This Row],[Columna5]])</f>
        <v>2</v>
      </c>
      <c r="W19">
        <f>W18+Tabla2[[#This Row],[Columna1]]</f>
        <v>3</v>
      </c>
      <c r="X19" s="41">
        <f>Tabla2[[#This Row],[Columna1]]/$V$26</f>
        <v>3.7037037037037035E-2</v>
      </c>
      <c r="Y19" s="41">
        <f>Tabla2[[#This Row],[Columna2]]/$V$26</f>
        <v>5.5555555555555552E-2</v>
      </c>
    </row>
    <row r="20" spans="2:25" ht="15.75">
      <c r="B20" s="28">
        <v>7</v>
      </c>
      <c r="C20" s="37" t="s">
        <v>18</v>
      </c>
      <c r="D20" s="37"/>
      <c r="E20" s="37"/>
      <c r="F20" s="37"/>
      <c r="G20" s="37"/>
      <c r="U20">
        <v>5</v>
      </c>
      <c r="V20">
        <f>COUNTIF(tabla,Tabla2[[#This Row],[Columna5]])</f>
        <v>6</v>
      </c>
      <c r="W20">
        <f>W19+Tabla2[[#This Row],[Columna1]]</f>
        <v>9</v>
      </c>
      <c r="X20" s="41">
        <f>Tabla2[[#This Row],[Columna1]]/$V$26</f>
        <v>0.1111111111111111</v>
      </c>
      <c r="Y20" s="41">
        <f>Tabla2[[#This Row],[Columna2]]/$V$26</f>
        <v>0.16666666666666666</v>
      </c>
    </row>
    <row r="21" spans="2:25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U21">
        <v>6</v>
      </c>
      <c r="V21">
        <f>COUNTIF(tabla,Tabla2[[#This Row],[Columna5]])</f>
        <v>2</v>
      </c>
      <c r="W21">
        <f>W20+Tabla2[[#This Row],[Columna1]]</f>
        <v>11</v>
      </c>
      <c r="X21" s="41">
        <f>Tabla2[[#This Row],[Columna1]]/$V$26</f>
        <v>3.7037037037037035E-2</v>
      </c>
      <c r="Y21" s="41">
        <f>Tabla2[[#This Row],[Columna2]]/$V$26</f>
        <v>0.20370370370370369</v>
      </c>
    </row>
    <row r="22" spans="2:25" ht="35.1" customHeight="1">
      <c r="C22" s="38"/>
      <c r="D22" s="38"/>
      <c r="E22" s="38"/>
      <c r="F22" s="38"/>
      <c r="G22" s="38"/>
      <c r="H22" s="38"/>
      <c r="I22" s="38"/>
      <c r="U22">
        <v>7</v>
      </c>
      <c r="V22">
        <f>COUNTIF(tabla,Tabla2[[#This Row],[Columna5]])</f>
        <v>11</v>
      </c>
      <c r="W22">
        <f>W21+Tabla2[[#This Row],[Columna1]]</f>
        <v>22</v>
      </c>
      <c r="X22" s="41">
        <f>Tabla2[[#This Row],[Columna1]]/$V$26</f>
        <v>0.20370370370370369</v>
      </c>
      <c r="Y22" s="41">
        <f>Tabla2[[#This Row],[Columna2]]/$V$26</f>
        <v>0.40740740740740738</v>
      </c>
    </row>
    <row r="23" spans="2:25">
      <c r="U23">
        <v>8</v>
      </c>
      <c r="V23">
        <f>COUNTIF(tabla,Tabla2[[#This Row],[Columna5]])</f>
        <v>13</v>
      </c>
      <c r="W23">
        <f>W22+Tabla2[[#This Row],[Columna1]]</f>
        <v>35</v>
      </c>
      <c r="X23" s="41">
        <f>Tabla2[[#This Row],[Columna1]]/$V$26</f>
        <v>0.24074074074074073</v>
      </c>
      <c r="Y23" s="41">
        <f>Tabla2[[#This Row],[Columna2]]/$V$26</f>
        <v>0.64814814814814814</v>
      </c>
    </row>
    <row r="24" spans="2:25">
      <c r="U24">
        <v>9</v>
      </c>
      <c r="V24">
        <f>COUNTIF(tabla,Tabla2[[#This Row],[Columna5]])</f>
        <v>13</v>
      </c>
      <c r="W24">
        <f>W23+Tabla2[[#This Row],[Columna1]]</f>
        <v>48</v>
      </c>
      <c r="X24" s="41">
        <f>Tabla2[[#This Row],[Columna1]]/$V$26</f>
        <v>0.24074074074074073</v>
      </c>
      <c r="Y24" s="41">
        <f>Tabla2[[#This Row],[Columna2]]/$V$26</f>
        <v>0.88888888888888884</v>
      </c>
    </row>
    <row r="25" spans="2:25">
      <c r="U25" s="39">
        <v>10</v>
      </c>
      <c r="V25">
        <f>COUNTIF(tabla,Tabla2[[#This Row],[Columna5]])</f>
        <v>6</v>
      </c>
      <c r="W25">
        <f>W24+Tabla2[[#This Row],[Columna1]]</f>
        <v>54</v>
      </c>
      <c r="X25" s="41">
        <f>Tabla2[[#This Row],[Columna1]]/$V$26</f>
        <v>0.1111111111111111</v>
      </c>
      <c r="Y25" s="41">
        <f>Tabla2[[#This Row],[Columna2]]/$V$26</f>
        <v>1</v>
      </c>
    </row>
    <row r="26" spans="2:25">
      <c r="U26" s="39"/>
      <c r="V26" s="39">
        <v>54</v>
      </c>
      <c r="W26" s="39"/>
      <c r="X26" s="39"/>
      <c r="Y26" s="39"/>
    </row>
    <row r="29" spans="2:25">
      <c r="U29" t="s">
        <v>32</v>
      </c>
      <c r="V29" s="40">
        <f>AVERAGE(tabla)</f>
        <v>7.6111111111111107</v>
      </c>
      <c r="W29" t="s">
        <v>35</v>
      </c>
    </row>
    <row r="30" spans="2:25">
      <c r="U30" t="s">
        <v>33</v>
      </c>
      <c r="V30">
        <f>MEDIAN(tabla)</f>
        <v>8</v>
      </c>
      <c r="W30" t="s">
        <v>37</v>
      </c>
    </row>
    <row r="31" spans="2:25">
      <c r="U31" t="s">
        <v>34</v>
      </c>
      <c r="V31">
        <f>MODE(tabla)</f>
        <v>9</v>
      </c>
      <c r="W31" t="s">
        <v>36</v>
      </c>
      <c r="Y31">
        <f>MIN(tabla)</f>
        <v>3</v>
      </c>
    </row>
    <row r="32" spans="2:25">
      <c r="Y32">
        <f>MAX(tabla)</f>
        <v>10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4:J31"/>
  <sheetViews>
    <sheetView tabSelected="1" topLeftCell="A4" workbookViewId="0">
      <selection activeCell="I30" sqref="I30"/>
    </sheetView>
  </sheetViews>
  <sheetFormatPr baseColWidth="10" defaultRowHeight="15"/>
  <sheetData>
    <row r="4" spans="3:10" ht="15.75">
      <c r="C4" s="13" t="s">
        <v>10</v>
      </c>
      <c r="D4" s="13"/>
      <c r="E4" s="13"/>
      <c r="F4" s="13"/>
      <c r="G4" s="13"/>
      <c r="H4" s="13"/>
      <c r="I4" s="13"/>
    </row>
    <row r="6" spans="3:10" ht="15.75" thickBot="1"/>
    <row r="7" spans="3:10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10" ht="18.75" thickBot="1">
      <c r="C8" s="14">
        <v>0</v>
      </c>
      <c r="D8" s="14">
        <v>30</v>
      </c>
      <c r="E8" s="15">
        <f>D8</f>
        <v>30</v>
      </c>
      <c r="F8" s="42">
        <f>E8/$D$14</f>
        <v>0.375</v>
      </c>
      <c r="G8" s="43">
        <f>E8/$D$14</f>
        <v>0.375</v>
      </c>
      <c r="H8" s="16">
        <f>C8*D8</f>
        <v>0</v>
      </c>
    </row>
    <row r="9" spans="3:10" ht="18.75" thickBot="1">
      <c r="C9" s="17">
        <v>1</v>
      </c>
      <c r="D9" s="17">
        <v>25</v>
      </c>
      <c r="E9" s="18">
        <f>D9+E8</f>
        <v>55</v>
      </c>
      <c r="F9" s="42">
        <f t="shared" ref="F9:F13" si="0">E9/$D$14</f>
        <v>0.6875</v>
      </c>
      <c r="G9" s="43">
        <f t="shared" ref="G9:G13" si="1">E9/$D$14</f>
        <v>0.6875</v>
      </c>
      <c r="H9" s="16">
        <f t="shared" ref="H9:H13" si="2">C9*D9</f>
        <v>25</v>
      </c>
    </row>
    <row r="10" spans="3:10" ht="18.75" thickBot="1">
      <c r="C10" s="17">
        <v>2</v>
      </c>
      <c r="D10" s="17">
        <v>20</v>
      </c>
      <c r="E10" s="18">
        <f t="shared" ref="E10:E13" si="3">D10+E9</f>
        <v>75</v>
      </c>
      <c r="F10" s="42">
        <f t="shared" si="0"/>
        <v>0.9375</v>
      </c>
      <c r="G10" s="43">
        <f t="shared" si="1"/>
        <v>0.9375</v>
      </c>
      <c r="H10" s="16">
        <f t="shared" si="2"/>
        <v>40</v>
      </c>
    </row>
    <row r="11" spans="3:10" ht="18.75" thickBot="1">
      <c r="C11" s="17">
        <v>3</v>
      </c>
      <c r="D11" s="17">
        <v>4</v>
      </c>
      <c r="E11" s="18">
        <f t="shared" si="3"/>
        <v>79</v>
      </c>
      <c r="F11" s="42">
        <f t="shared" si="0"/>
        <v>0.98750000000000004</v>
      </c>
      <c r="G11" s="43">
        <f t="shared" si="1"/>
        <v>0.98750000000000004</v>
      </c>
      <c r="H11" s="16">
        <f t="shared" si="2"/>
        <v>12</v>
      </c>
    </row>
    <row r="12" spans="3:10" ht="18.75" thickBot="1">
      <c r="C12" s="19">
        <v>4</v>
      </c>
      <c r="D12" s="19">
        <v>1</v>
      </c>
      <c r="E12" s="18">
        <f t="shared" si="3"/>
        <v>80</v>
      </c>
      <c r="F12" s="42">
        <f t="shared" si="0"/>
        <v>1</v>
      </c>
      <c r="G12" s="43">
        <f t="shared" si="1"/>
        <v>1</v>
      </c>
      <c r="H12" s="16">
        <f t="shared" si="2"/>
        <v>4</v>
      </c>
    </row>
    <row r="13" spans="3:10" ht="18.75" thickBot="1">
      <c r="C13" s="20">
        <v>5</v>
      </c>
      <c r="D13" s="20">
        <v>0</v>
      </c>
      <c r="E13" s="18">
        <f t="shared" si="3"/>
        <v>80</v>
      </c>
      <c r="F13" s="42">
        <f t="shared" si="0"/>
        <v>1</v>
      </c>
      <c r="G13" s="43">
        <f t="shared" si="1"/>
        <v>1</v>
      </c>
      <c r="H13" s="16">
        <f t="shared" si="2"/>
        <v>0</v>
      </c>
      <c r="I13" s="2"/>
    </row>
    <row r="14" spans="3:10" ht="18.75" thickBot="1">
      <c r="C14" s="21" t="s">
        <v>12</v>
      </c>
      <c r="D14" s="22">
        <f>SUM(D8:D13)</f>
        <v>80</v>
      </c>
      <c r="E14" s="23"/>
      <c r="F14" s="23"/>
      <c r="G14" s="23"/>
      <c r="H14" s="44">
        <f>SUM(H8:H13)</f>
        <v>81</v>
      </c>
      <c r="I14" s="2"/>
      <c r="J14">
        <f>AVERAGE(H14/D14)</f>
        <v>1.0125</v>
      </c>
    </row>
    <row r="15" spans="3:10" ht="18">
      <c r="C15" s="21"/>
      <c r="D15" s="21"/>
      <c r="E15" s="23"/>
      <c r="F15" s="23"/>
      <c r="G15" s="23"/>
      <c r="I15" s="2"/>
    </row>
    <row r="16" spans="3:10">
      <c r="D16" s="24"/>
    </row>
    <row r="17" spans="2:9" ht="18">
      <c r="C17" s="12" t="s">
        <v>0</v>
      </c>
    </row>
    <row r="18" spans="2:9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>
      <c r="B19" s="35"/>
      <c r="C19" s="26"/>
      <c r="D19" s="2"/>
      <c r="E19" s="2"/>
      <c r="F19" s="2"/>
      <c r="G19" s="2"/>
      <c r="H19" s="27"/>
    </row>
    <row r="20" spans="2:9" ht="21">
      <c r="B20" s="35">
        <v>2</v>
      </c>
      <c r="C20" s="25" t="s">
        <v>22</v>
      </c>
      <c r="E20" t="s">
        <v>38</v>
      </c>
    </row>
    <row r="21" spans="2:9" ht="18">
      <c r="B21" s="35">
        <v>3</v>
      </c>
      <c r="C21" s="25" t="s">
        <v>23</v>
      </c>
      <c r="E21" t="s">
        <v>39</v>
      </c>
    </row>
    <row r="22" spans="2:9" ht="21">
      <c r="B22" s="35">
        <v>4</v>
      </c>
      <c r="C22" s="25" t="s">
        <v>24</v>
      </c>
      <c r="E22" t="s">
        <v>40</v>
      </c>
    </row>
    <row r="23" spans="2:9" ht="21">
      <c r="B23" s="35">
        <v>5</v>
      </c>
      <c r="C23" s="25" t="s">
        <v>25</v>
      </c>
      <c r="E23" t="s">
        <v>41</v>
      </c>
    </row>
    <row r="24" spans="2:9" ht="18">
      <c r="B24" s="35"/>
      <c r="C24" s="25"/>
    </row>
    <row r="25" spans="2:9" ht="18">
      <c r="B25" s="35">
        <v>6</v>
      </c>
      <c r="C25" s="25" t="s">
        <v>7</v>
      </c>
      <c r="I25" t="s">
        <v>42</v>
      </c>
    </row>
    <row r="26" spans="2:9" ht="18">
      <c r="B26" s="35"/>
      <c r="C26" s="25"/>
    </row>
    <row r="27" spans="2:9" ht="18">
      <c r="B27" s="35">
        <v>7</v>
      </c>
      <c r="C27" s="25" t="s">
        <v>8</v>
      </c>
      <c r="I27" t="s">
        <v>43</v>
      </c>
    </row>
    <row r="28" spans="2:9" ht="18">
      <c r="B28" s="35"/>
      <c r="C28" s="25"/>
    </row>
    <row r="29" spans="2:9" ht="18">
      <c r="B29" s="35">
        <v>8</v>
      </c>
      <c r="C29" s="25" t="s">
        <v>9</v>
      </c>
      <c r="I29" t="s">
        <v>44</v>
      </c>
    </row>
    <row r="30" spans="2:9" ht="18">
      <c r="B30" s="35"/>
      <c r="C30" s="25"/>
    </row>
    <row r="31" spans="2:9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2025-05-19T14:51:43Z</dcterms:modified>
</cp:coreProperties>
</file>