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8" i="1"/>
  <c r="H27"/>
  <c r="H24"/>
  <c r="K15"/>
  <c r="J16"/>
  <c r="O16" s="1"/>
  <c r="J17"/>
  <c r="O17" s="1"/>
  <c r="J18"/>
  <c r="O18" s="1"/>
  <c r="J19"/>
  <c r="O19" s="1"/>
  <c r="J20"/>
  <c r="O20" s="1"/>
  <c r="J15"/>
  <c r="O15" s="1"/>
  <c r="H23"/>
  <c r="H22"/>
  <c r="O21" l="1"/>
  <c r="J21"/>
  <c r="L15" s="1"/>
  <c r="M15" s="1"/>
  <c r="K16"/>
  <c r="K17" s="1"/>
  <c r="K18" s="1"/>
  <c r="K19" s="1"/>
  <c r="K20" s="1"/>
  <c r="M16" l="1"/>
  <c r="L16"/>
  <c r="L18"/>
  <c r="O22"/>
  <c r="L19"/>
  <c r="L20"/>
  <c r="L17"/>
  <c r="M17" l="1"/>
  <c r="M18" s="1"/>
  <c r="M19" s="1"/>
  <c r="M20" s="1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<sst xmlns="http://schemas.openxmlformats.org/spreadsheetml/2006/main" count="45" uniqueCount="44">
  <si>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</si>
  <si>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</si>
  <si>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</si>
  <si>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</si>
  <si>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</si>
  <si>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</si>
  <si>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</si>
  <si>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</si>
  <si>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</si>
  <si>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</si>
  <si>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</si>
  <si>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</si>
  <si>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</si>
  <si>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</si>
  <si>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</si>
  <si>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</si>
  <si>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</si>
  <si>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</si>
  <si>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</si>
  <si>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</si>
  <si>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</si>
  <si>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</si>
  <si>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</si>
  <si>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</si>
  <si>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</si>
  <si>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</si>
  <si>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</si>
  <si>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</si>
  <si>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</si>
  <si>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 xml:space="preserve">frecuencia absoluta </t>
  </si>
  <si>
    <t xml:space="preserve">frecuencia absoluta acumulada </t>
  </si>
  <si>
    <t>frecuencia relativa porcentual</t>
  </si>
  <si>
    <t>fr. Relativa porcentual acumulada</t>
  </si>
  <si>
    <t>MÁXIMO</t>
  </si>
  <si>
    <t>MÍNIMO</t>
  </si>
  <si>
    <t xml:space="preserve">N= </t>
  </si>
  <si>
    <t xml:space="preserve">Moda= </t>
  </si>
  <si>
    <t xml:space="preserve">Media= </t>
  </si>
  <si>
    <t xml:space="preserve">Mediana= </t>
  </si>
  <si>
    <t xml:space="preserve">La mayoria de los empleados fabricó 4 piezas </t>
  </si>
  <si>
    <t>El 50% de los empleados fabricó entre 4 a 6 piezas (hasta 6 piezas)</t>
  </si>
  <si>
    <t>xi*fi</t>
  </si>
  <si>
    <t xml:space="preserve">Promedio = </t>
  </si>
  <si>
    <t xml:space="preserve">En promedio los trabajadores fabrican 6 piezas en 12 horas 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</si>
</sst>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5" fillId="4" borderId="0" xfId="0" applyFont="1" applyFill="1"/>
    <xf numFmtId="0" fontId="15" fillId="4" borderId="0" xfId="0" applyFont="1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2" fontId="15" fillId="4" borderId="0" xfId="0" applyNumberFormat="1" applyFont="1" applyFill="1" applyAlignment="1">
      <alignment horizontal="center" vertical="center"/>
    </xf>
    <xf numFmtId="10" fontId="0" fillId="5" borderId="9" xfId="0" applyNumberForma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10" fontId="0" fillId="6" borderId="9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5" fillId="6" borderId="0" xfId="0" applyFont="1" applyFill="1"/>
    <xf numFmtId="0" fontId="15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8"/>
  <sheetViews>
    <sheetView tabSelected="1" topLeftCell="B6" zoomScale="83" zoomScaleNormal="83" workbookViewId="0">
      <selection activeCell="I29" sqref="I29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8" thickBot="1">
      <c r="J13" s="30" t="s">
        <v>29</v>
      </c>
      <c r="K13" s="30" t="s">
        <v>30</v>
      </c>
      <c r="L13" s="30" t="s">
        <v>31</v>
      </c>
      <c r="M13" s="30" t="s">
        <v>32</v>
      </c>
    </row>
    <row r="14" spans="2:20" ht="18">
      <c r="C14" s="3" t="s">
        <v>1</v>
      </c>
      <c r="I14" s="33" t="s">
        <v>24</v>
      </c>
      <c r="J14" s="34" t="s">
        <v>25</v>
      </c>
      <c r="K14" s="34" t="s">
        <v>26</v>
      </c>
      <c r="L14" s="34" t="s">
        <v>27</v>
      </c>
      <c r="M14" s="35" t="s">
        <v>28</v>
      </c>
      <c r="O14" s="41" t="s">
        <v>41</v>
      </c>
    </row>
    <row r="15" spans="2:20" ht="18.75">
      <c r="B15" s="4">
        <v>1</v>
      </c>
      <c r="C15" s="6" t="s">
        <v>2</v>
      </c>
      <c r="D15" s="6"/>
      <c r="E15" s="6"/>
      <c r="F15" s="7"/>
      <c r="H15" s="32">
        <v>1</v>
      </c>
      <c r="I15" s="29">
        <v>4</v>
      </c>
      <c r="J15" s="29">
        <f>COUNTIF(PIEZAS,I15)</f>
        <v>12</v>
      </c>
      <c r="K15" s="29">
        <f>12</f>
        <v>12</v>
      </c>
      <c r="L15" s="40">
        <f>J15/$J$21</f>
        <v>0.25</v>
      </c>
      <c r="M15" s="44">
        <f>L15</f>
        <v>0.25</v>
      </c>
      <c r="O15" s="31">
        <f>I15*J15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H16" s="32">
        <v>2</v>
      </c>
      <c r="I16" s="38">
        <v>5</v>
      </c>
      <c r="J16" s="29">
        <f>COUNTIF(PIEZAS,I16)</f>
        <v>6</v>
      </c>
      <c r="K16" s="38">
        <f>K15+J16</f>
        <v>18</v>
      </c>
      <c r="L16" s="40">
        <f t="shared" ref="L16:L20" si="0">J16/$J$21</f>
        <v>0.125</v>
      </c>
      <c r="M16" s="45">
        <f>M15+L16</f>
        <v>0.375</v>
      </c>
      <c r="O16" s="31">
        <f t="shared" ref="O16:O20" si="1">I16*J16</f>
        <v>30</v>
      </c>
    </row>
    <row r="17" spans="2:15" ht="18.75">
      <c r="B17" s="4">
        <v>3</v>
      </c>
      <c r="C17" s="5" t="s">
        <v>7</v>
      </c>
      <c r="D17" s="6"/>
      <c r="E17" s="6"/>
      <c r="F17" s="7"/>
      <c r="H17" s="32">
        <v>3</v>
      </c>
      <c r="I17" s="46">
        <v>6</v>
      </c>
      <c r="J17" s="29">
        <f>COUNTIF(PIEZAS,I17)</f>
        <v>10</v>
      </c>
      <c r="K17" s="38">
        <f t="shared" ref="K17:K20" si="2">K16+J17</f>
        <v>28</v>
      </c>
      <c r="L17" s="40">
        <f t="shared" si="0"/>
        <v>0.20833333333333334</v>
      </c>
      <c r="M17" s="43">
        <f t="shared" ref="M17:M20" si="3">M16+L17</f>
        <v>0.58333333333333337</v>
      </c>
      <c r="O17" s="31">
        <f t="shared" si="1"/>
        <v>60</v>
      </c>
    </row>
    <row r="18" spans="2:15" ht="21">
      <c r="B18" s="4">
        <v>4</v>
      </c>
      <c r="C18" s="5" t="s">
        <v>8</v>
      </c>
      <c r="D18" s="6"/>
      <c r="E18" s="6"/>
      <c r="F18" s="7"/>
      <c r="H18" s="32">
        <v>4</v>
      </c>
      <c r="I18" s="29">
        <v>7</v>
      </c>
      <c r="J18" s="29">
        <f>COUNTIF(PIEZAS,I18)</f>
        <v>8</v>
      </c>
      <c r="K18" s="38">
        <f t="shared" si="2"/>
        <v>36</v>
      </c>
      <c r="L18" s="40">
        <f t="shared" si="0"/>
        <v>0.16666666666666666</v>
      </c>
      <c r="M18" s="45">
        <f t="shared" si="3"/>
        <v>0.75</v>
      </c>
      <c r="O18" s="31">
        <f t="shared" si="1"/>
        <v>56</v>
      </c>
    </row>
    <row r="19" spans="2:15" ht="21">
      <c r="B19" s="4">
        <v>5</v>
      </c>
      <c r="C19" s="5" t="s">
        <v>9</v>
      </c>
      <c r="D19" s="6"/>
      <c r="E19" s="6"/>
      <c r="F19" s="7"/>
      <c r="H19" s="32">
        <v>5</v>
      </c>
      <c r="I19" s="29">
        <v>8</v>
      </c>
      <c r="J19" s="29">
        <f>COUNTIF(PIEZAS,I19)</f>
        <v>4</v>
      </c>
      <c r="K19" s="38">
        <f t="shared" si="2"/>
        <v>40</v>
      </c>
      <c r="L19" s="40">
        <f t="shared" si="0"/>
        <v>8.3333333333333329E-2</v>
      </c>
      <c r="M19" s="45">
        <f t="shared" si="3"/>
        <v>0.83333333333333337</v>
      </c>
      <c r="O19" s="31">
        <f t="shared" si="1"/>
        <v>32</v>
      </c>
    </row>
    <row r="20" spans="2:15" ht="18.75">
      <c r="B20" s="4">
        <v>6</v>
      </c>
      <c r="C20" s="6" t="s">
        <v>4</v>
      </c>
      <c r="D20" s="6"/>
      <c r="E20" s="6"/>
      <c r="F20" s="7"/>
      <c r="H20" s="32">
        <v>6</v>
      </c>
      <c r="I20" s="29">
        <v>9</v>
      </c>
      <c r="J20" s="29">
        <f>COUNTIF(PIEZAS,I20)</f>
        <v>8</v>
      </c>
      <c r="K20" s="38">
        <f t="shared" si="2"/>
        <v>48</v>
      </c>
      <c r="L20" s="40">
        <f t="shared" si="0"/>
        <v>0.16666666666666666</v>
      </c>
      <c r="M20" s="45">
        <f t="shared" si="3"/>
        <v>1</v>
      </c>
      <c r="O20" s="31">
        <f t="shared" si="1"/>
        <v>72</v>
      </c>
    </row>
    <row r="21" spans="2:15" ht="18.75">
      <c r="B21" s="4">
        <v>7</v>
      </c>
      <c r="C21" s="6" t="s">
        <v>5</v>
      </c>
      <c r="D21" s="6"/>
      <c r="E21" s="6"/>
      <c r="F21" s="7"/>
      <c r="J21" s="39">
        <f>SUM(J15:J20)</f>
        <v>48</v>
      </c>
      <c r="O21" s="49">
        <f>SUM(O15:O20)</f>
        <v>298</v>
      </c>
    </row>
    <row r="22" spans="2:15" ht="18.75">
      <c r="B22" s="4">
        <v>8</v>
      </c>
      <c r="C22" s="5" t="s">
        <v>3</v>
      </c>
      <c r="D22" s="7"/>
      <c r="E22" s="7"/>
      <c r="F22" s="7"/>
      <c r="G22" s="36" t="s">
        <v>34</v>
      </c>
      <c r="H22" s="37">
        <f>MIN(PIEZAS)</f>
        <v>4</v>
      </c>
      <c r="N22" t="s">
        <v>42</v>
      </c>
      <c r="O22" s="31">
        <f>O21/J21</f>
        <v>6.208333333333333</v>
      </c>
    </row>
    <row r="23" spans="2:15" ht="18.75">
      <c r="C23" s="7"/>
      <c r="D23" s="7"/>
      <c r="E23" s="7"/>
      <c r="F23" s="7"/>
      <c r="G23" s="36" t="s">
        <v>33</v>
      </c>
      <c r="H23" s="37">
        <f>MAX(PIEZAS)</f>
        <v>9</v>
      </c>
    </row>
    <row r="24" spans="2:15">
      <c r="G24" s="36" t="s">
        <v>35</v>
      </c>
      <c r="H24" s="37">
        <f>COUNT(PIEZAS)</f>
        <v>48</v>
      </c>
    </row>
    <row r="26" spans="2:15">
      <c r="G26" s="36" t="s">
        <v>36</v>
      </c>
      <c r="H26" s="37">
        <v>4</v>
      </c>
      <c r="I26" t="s">
        <v>39</v>
      </c>
    </row>
    <row r="27" spans="2:15">
      <c r="G27" s="47" t="s">
        <v>38</v>
      </c>
      <c r="H27" s="48">
        <f>MEDIAN(PIEZAS)</f>
        <v>6</v>
      </c>
      <c r="I27" t="s">
        <v>40</v>
      </c>
    </row>
    <row r="28" spans="2:15">
      <c r="G28" s="36" t="s">
        <v>37</v>
      </c>
      <c r="H28" s="42">
        <f>AVERAGE(PIEZAS)</f>
        <v>6.208333333333333</v>
      </c>
      <c r="I28" t="s">
        <v>43</v>
      </c>
    </row>
  </sheetData>
  <pageMargins left="0.7" right="0.7" top="0.75" bottom="0.75" header="0.3" footer="0.3"/>
  <pageSetup paperSize="9" orientation="portrait" r:id="rId1"/>
  <ignoredErrors>
    <ignoredError sqref="L16:L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2023-05-18T12:29:43Z</dcterms:modified>
</cp:coreProperties>
</file>