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3" i="2"/>
  <c r="H22"/>
  <c r="H24"/>
  <c r="J16"/>
  <c r="J7"/>
  <c r="J8"/>
  <c r="J9"/>
  <c r="J10"/>
  <c r="J11"/>
  <c r="J12"/>
  <c r="J13"/>
  <c r="J14"/>
  <c r="J15"/>
  <c r="J6"/>
  <c r="H18" i="1"/>
  <c r="K13"/>
  <c r="K7"/>
  <c r="K8"/>
  <c r="K9"/>
  <c r="K10"/>
  <c r="K11"/>
  <c r="K12"/>
  <c r="K6"/>
  <c r="H17"/>
  <c r="H16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J7" i="1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H6"/>
  <c r="E7" i="2"/>
  <c r="E8"/>
  <c r="E9"/>
  <c r="E10"/>
  <c r="E11"/>
  <c r="E12"/>
  <c r="E13"/>
  <c r="E14"/>
  <c r="E15"/>
  <c r="E6"/>
  <c r="F7" i="1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<sst xmlns="http://schemas.openxmlformats.org/spreadsheetml/2006/main" count="41" uniqueCount="28">
  <si>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</si>
  <si>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</si>
  <si>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</si>
  <si>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</si>
  <si>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</si>
  <si>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</si>
  <si>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</si>
  <si>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</si>
  <si>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</si>
  <si>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</si>
  <si>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</si>
  <si>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</si>
  <si>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</si>
  <si>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</si>
  <si>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</si>
  <si>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</si>
  <si>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</si>
  <si>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Mo:</t>
  </si>
  <si>
    <t>Med:</t>
  </si>
  <si>
    <t>x:</t>
  </si>
  <si>
    <t>mi*fi</t>
  </si>
  <si>
    <t>Med</t>
  </si>
  <si>
    <t>la mayoria de los brigadieres usan 966,67 minutos mensuales</t>
  </si>
  <si>
    <t>en promedio los brigadieres usan 1025 minutos mensuales</t>
  </si>
  <si>
    <t>el 50% de los brigadieres usan a lo mas 1025 minutos mensuales</t>
  </si>
  <si>
    <t xml:space="preserve">la mayoria de los cadetes miden 1,79 metros </t>
  </si>
  <si>
    <t>el promedio de altura de los cadetes es 1,82 metros</t>
  </si>
  <si>
    <t>el 50% de los cadetes mide a lo menos 1,81 metros</t>
  </si>
</sst>
</file>

<file path=xl/styles.xml><?xml version="1.0" encoding="utf-8"?>
<styleSheet xmlns="http://schemas.openxmlformats.org/spreadsheetml/2006/main">
  <numFmts count="2">
    <numFmt numFmtId="165" formatCode="0.000"/>
    <numFmt numFmtId="169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0" fillId="3" borderId="0" xfId="0" applyFill="1"/>
    <xf numFmtId="0" fontId="0" fillId="4" borderId="0" xfId="0" applyFill="1"/>
    <xf numFmtId="169" fontId="0" fillId="4" borderId="0" xfId="0" applyNumberFormat="1" applyFill="1"/>
    <xf numFmtId="0" fontId="0" fillId="5" borderId="0" xfId="0" applyFill="1"/>
    <xf numFmtId="0" fontId="4" fillId="6" borderId="13" xfId="0" applyFont="1" applyFill="1" applyBorder="1" applyAlignment="1">
      <alignment horizontal="center"/>
    </xf>
    <xf numFmtId="2" fontId="4" fillId="6" borderId="14" xfId="0" applyNumberFormat="1" applyFont="1" applyFill="1" applyBorder="1" applyAlignment="1">
      <alignment horizontal="center"/>
    </xf>
    <xf numFmtId="2" fontId="4" fillId="6" borderId="7" xfId="0" applyNumberFormat="1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2" fontId="0" fillId="4" borderId="0" xfId="0" applyNumberFormat="1" applyFill="1"/>
    <xf numFmtId="0" fontId="5" fillId="0" borderId="15" xfId="0" applyFont="1" applyFill="1" applyBorder="1" applyAlignment="1">
      <alignment horizontal="center"/>
    </xf>
    <xf numFmtId="0" fontId="0" fillId="0" borderId="19" xfId="0" applyBorder="1"/>
    <xf numFmtId="0" fontId="5" fillId="0" borderId="16" xfId="0" applyFont="1" applyBorder="1" applyAlignment="1">
      <alignment horizontal="center"/>
    </xf>
    <xf numFmtId="9" fontId="0" fillId="0" borderId="10" xfId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6" borderId="10" xfId="0" applyFill="1" applyBorder="1" applyAlignment="1">
      <alignment horizontal="center"/>
    </xf>
    <xf numFmtId="165" fontId="0" fillId="5" borderId="0" xfId="0" applyNumberFormat="1" applyFill="1"/>
    <xf numFmtId="165" fontId="0" fillId="3" borderId="0" xfId="0" applyNumberFormat="1" applyFill="1"/>
    <xf numFmtId="165" fontId="0" fillId="4" borderId="0" xfId="0" applyNumberFormat="1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I22" sqref="I22"/>
    </sheetView>
  </sheetViews>
  <sheetFormatPr baseColWidth="10" defaultRowHeight="15"/>
  <cols>
    <col min="8" max="8" width="11.570312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10</v>
      </c>
      <c r="E5" s="24"/>
      <c r="F5" s="14" t="s">
        <v>9</v>
      </c>
      <c r="G5" s="14" t="s">
        <v>8</v>
      </c>
      <c r="H5" s="14" t="s">
        <v>7</v>
      </c>
      <c r="I5" s="14" t="s">
        <v>6</v>
      </c>
      <c r="J5" s="14" t="s">
        <v>5</v>
      </c>
      <c r="K5" s="29" t="s">
        <v>20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7">
        <f>G6/$H$12</f>
        <v>0.18181818181818182</v>
      </c>
      <c r="J6" s="27">
        <f>H6/$H$12</f>
        <v>0.18181818181818182</v>
      </c>
      <c r="K6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G7+H6</f>
        <v>20</v>
      </c>
      <c r="I7" s="27">
        <f t="shared" ref="I7:I12" si="1">G7/$H$12</f>
        <v>0.18181818181818182</v>
      </c>
      <c r="J7" s="27">
        <f t="shared" ref="J7:J12" si="2">H7/$H$12</f>
        <v>0.36363636363636365</v>
      </c>
      <c r="K7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G8+H7</f>
        <v>32</v>
      </c>
      <c r="I8" s="27">
        <f t="shared" si="1"/>
        <v>0.21818181818181817</v>
      </c>
      <c r="J8" s="27">
        <f t="shared" si="2"/>
        <v>0.58181818181818179</v>
      </c>
      <c r="K8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7">
        <f t="shared" si="1"/>
        <v>0.14545454545454545</v>
      </c>
      <c r="J9" s="27">
        <f t="shared" si="2"/>
        <v>0.72727272727272729</v>
      </c>
      <c r="K9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7">
        <f t="shared" si="1"/>
        <v>0.10909090909090909</v>
      </c>
      <c r="J10" s="27">
        <f t="shared" si="2"/>
        <v>0.83636363636363631</v>
      </c>
      <c r="K10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7">
        <f t="shared" si="1"/>
        <v>7.2727272727272724E-2</v>
      </c>
      <c r="J11" s="27">
        <f t="shared" si="2"/>
        <v>0.90909090909090906</v>
      </c>
      <c r="K11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7">
        <f t="shared" si="1"/>
        <v>9.0909090909090912E-2</v>
      </c>
      <c r="J12" s="27">
        <f t="shared" si="2"/>
        <v>1</v>
      </c>
      <c r="K12">
        <f t="shared" si="3"/>
        <v>9000</v>
      </c>
    </row>
    <row r="13" spans="2:14">
      <c r="K13">
        <f>K6+K7+K8+K9+K10+K11+K12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1" t="s">
        <v>17</v>
      </c>
      <c r="H16" s="32">
        <f>D8+((G8-G7)/(G8-G7+G8-G9))*200</f>
        <v>966.66666666666663</v>
      </c>
      <c r="I16" s="31" t="s">
        <v>22</v>
      </c>
      <c r="J16" s="31"/>
      <c r="K16" s="31"/>
      <c r="L16" s="31"/>
      <c r="M16" s="31"/>
    </row>
    <row r="17" spans="3:13" ht="18">
      <c r="C17" s="1" t="s">
        <v>1</v>
      </c>
      <c r="D17" s="1"/>
      <c r="E17" s="1"/>
      <c r="F17" s="1"/>
      <c r="G17" s="33" t="s">
        <v>18</v>
      </c>
      <c r="H17" s="33">
        <f>D8+((H12/2-H7)/G8)*200</f>
        <v>1025</v>
      </c>
      <c r="I17" s="33" t="s">
        <v>23</v>
      </c>
      <c r="J17" s="33"/>
      <c r="K17" s="33"/>
      <c r="L17" s="33"/>
      <c r="M17" s="33"/>
    </row>
    <row r="18" spans="3:13" ht="18">
      <c r="C18" s="1" t="s">
        <v>0</v>
      </c>
      <c r="D18" s="1"/>
      <c r="E18" s="1"/>
      <c r="F18" s="1"/>
      <c r="G18" s="30" t="s">
        <v>19</v>
      </c>
      <c r="H18" s="30">
        <f>K13/H12</f>
        <v>1080</v>
      </c>
      <c r="I18" s="30" t="s">
        <v>24</v>
      </c>
      <c r="J18" s="30"/>
      <c r="K18" s="30"/>
      <c r="L18" s="30"/>
      <c r="M18" s="30"/>
    </row>
    <row r="19" spans="3:13" ht="18">
      <c r="C19" s="1" t="s">
        <v>12</v>
      </c>
    </row>
  </sheetData>
  <mergeCells count="1">
    <mergeCell ref="D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workbookViewId="0">
      <selection activeCell="H24" sqref="H24"/>
    </sheetView>
  </sheetViews>
  <sheetFormatPr baseColWidth="10" defaultRowHeight="15"/>
  <cols>
    <col min="8" max="8" width="11.5703125" bestFit="1" customWidth="1"/>
  </cols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5" t="s">
        <v>13</v>
      </c>
      <c r="D5" s="26"/>
      <c r="E5" s="21" t="s">
        <v>14</v>
      </c>
      <c r="F5" s="18" t="s">
        <v>8</v>
      </c>
      <c r="G5" s="18" t="s">
        <v>7</v>
      </c>
      <c r="H5" s="18" t="s">
        <v>6</v>
      </c>
      <c r="I5" s="41" t="s">
        <v>5</v>
      </c>
      <c r="J5" s="39" t="s">
        <v>20</v>
      </c>
    </row>
    <row r="6" spans="3:10" ht="15.75" thickBot="1">
      <c r="C6" s="19">
        <v>1.65</v>
      </c>
      <c r="D6" s="17">
        <v>1.7</v>
      </c>
      <c r="E6" s="28">
        <f>(C6+D6)/2</f>
        <v>1.6749999999999998</v>
      </c>
      <c r="F6" s="11">
        <v>12</v>
      </c>
      <c r="G6" s="43">
        <f>F6</f>
        <v>12</v>
      </c>
      <c r="H6" s="42">
        <f>F6/$F$16</f>
        <v>0.06</v>
      </c>
      <c r="I6" s="42">
        <f>G6/$F$16</f>
        <v>0.06</v>
      </c>
      <c r="J6" s="44">
        <f>E6*F6</f>
        <v>20.099999999999998</v>
      </c>
    </row>
    <row r="7" spans="3:10" ht="15.75" thickBot="1">
      <c r="C7" s="19">
        <v>1.7</v>
      </c>
      <c r="D7" s="16">
        <v>1.75</v>
      </c>
      <c r="E7" s="28">
        <f t="shared" ref="E7:E15" si="0">(C7+D7)/2</f>
        <v>1.7250000000000001</v>
      </c>
      <c r="F7" s="7">
        <v>24</v>
      </c>
      <c r="G7" s="43">
        <f>F7+G6</f>
        <v>36</v>
      </c>
      <c r="H7" s="42">
        <f t="shared" ref="H7:H15" si="1">F7/$F$16</f>
        <v>0.12</v>
      </c>
      <c r="I7" s="42">
        <f t="shared" ref="I7:I15" si="2">G7/$F$16</f>
        <v>0.18</v>
      </c>
      <c r="J7" s="44">
        <f t="shared" ref="J7:J15" si="3">E7*F7</f>
        <v>41.400000000000006</v>
      </c>
    </row>
    <row r="8" spans="3:10" ht="15.75" thickBot="1">
      <c r="C8" s="34">
        <f>D7</f>
        <v>1.75</v>
      </c>
      <c r="D8" s="35">
        <f>C8+0.05</f>
        <v>1.8</v>
      </c>
      <c r="E8" s="36">
        <f t="shared" si="0"/>
        <v>1.7749999999999999</v>
      </c>
      <c r="F8" s="37">
        <v>50</v>
      </c>
      <c r="G8" s="45">
        <f t="shared" ref="G8:G15" si="4">F8+G7</f>
        <v>86</v>
      </c>
      <c r="H8" s="42">
        <f t="shared" si="1"/>
        <v>0.25</v>
      </c>
      <c r="I8" s="42">
        <f t="shared" si="2"/>
        <v>0.43</v>
      </c>
      <c r="J8" s="44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28">
        <f t="shared" si="0"/>
        <v>1.8149999999999999</v>
      </c>
      <c r="F9" s="7">
        <v>40</v>
      </c>
      <c r="G9" s="43">
        <f t="shared" si="4"/>
        <v>126</v>
      </c>
      <c r="H9" s="42">
        <f t="shared" si="1"/>
        <v>0.2</v>
      </c>
      <c r="I9" s="42">
        <f t="shared" si="2"/>
        <v>0.63</v>
      </c>
      <c r="J9" s="44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28">
        <f t="shared" si="0"/>
        <v>1.8450000000000002</v>
      </c>
      <c r="F10" s="7">
        <v>24</v>
      </c>
      <c r="G10" s="43">
        <f t="shared" si="4"/>
        <v>150</v>
      </c>
      <c r="H10" s="42">
        <f t="shared" si="1"/>
        <v>0.12</v>
      </c>
      <c r="I10" s="42">
        <f t="shared" si="2"/>
        <v>0.75</v>
      </c>
      <c r="J10" s="44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28">
        <f t="shared" si="0"/>
        <v>1.875</v>
      </c>
      <c r="F11" s="7">
        <v>20</v>
      </c>
      <c r="G11" s="43">
        <f t="shared" si="4"/>
        <v>170</v>
      </c>
      <c r="H11" s="42">
        <f t="shared" si="1"/>
        <v>0.1</v>
      </c>
      <c r="I11" s="42">
        <f t="shared" si="2"/>
        <v>0.85</v>
      </c>
      <c r="J11" s="44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28">
        <f t="shared" si="0"/>
        <v>1.9050000000000002</v>
      </c>
      <c r="F12" s="7">
        <v>12</v>
      </c>
      <c r="G12" s="43">
        <f t="shared" si="4"/>
        <v>182</v>
      </c>
      <c r="H12" s="42">
        <f t="shared" si="1"/>
        <v>0.06</v>
      </c>
      <c r="I12" s="42">
        <f t="shared" si="2"/>
        <v>0.91</v>
      </c>
      <c r="J12" s="44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28">
        <f t="shared" si="0"/>
        <v>1.9350000000000001</v>
      </c>
      <c r="F13" s="7">
        <v>10</v>
      </c>
      <c r="G13" s="43">
        <f t="shared" si="4"/>
        <v>192</v>
      </c>
      <c r="H13" s="42">
        <f t="shared" si="1"/>
        <v>0.05</v>
      </c>
      <c r="I13" s="42">
        <f t="shared" si="2"/>
        <v>0.96</v>
      </c>
      <c r="J13" s="44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28">
        <f t="shared" si="0"/>
        <v>1.9650000000000003</v>
      </c>
      <c r="F14" s="7">
        <v>6</v>
      </c>
      <c r="G14" s="43">
        <f t="shared" si="4"/>
        <v>198</v>
      </c>
      <c r="H14" s="42">
        <f t="shared" si="1"/>
        <v>0.03</v>
      </c>
      <c r="I14" s="42">
        <f t="shared" si="2"/>
        <v>0.99</v>
      </c>
      <c r="J14" s="44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28">
        <f t="shared" si="0"/>
        <v>1.9950000000000001</v>
      </c>
      <c r="F15" s="3">
        <v>2</v>
      </c>
      <c r="G15" s="43">
        <f t="shared" si="4"/>
        <v>200</v>
      </c>
      <c r="H15" s="42">
        <f t="shared" si="1"/>
        <v>0.01</v>
      </c>
      <c r="I15" s="42">
        <f t="shared" si="2"/>
        <v>1</v>
      </c>
      <c r="J15" s="44">
        <f t="shared" si="3"/>
        <v>3.99</v>
      </c>
    </row>
    <row r="16" spans="3:10" ht="15.75" thickBot="1">
      <c r="F16" s="22">
        <f>SUM(F6:F15)</f>
        <v>200</v>
      </c>
      <c r="J16" s="40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 s="33" t="s">
        <v>17</v>
      </c>
      <c r="H22" s="46">
        <f>C8+((F8-F7)/(F8-F7+F8-F9))*0.05</f>
        <v>1.7861111111111112</v>
      </c>
      <c r="I22" s="33" t="s">
        <v>25</v>
      </c>
      <c r="J22" s="33"/>
      <c r="K22" s="33"/>
      <c r="L22" s="33"/>
    </row>
    <row r="23" spans="3:12" ht="18">
      <c r="C23" s="1" t="s">
        <v>1</v>
      </c>
      <c r="D23" s="1"/>
      <c r="E23" s="1"/>
      <c r="F23" s="1"/>
      <c r="G23" s="30" t="s">
        <v>21</v>
      </c>
      <c r="H23" s="47">
        <f>C9+((F16/2-G8)/F9)*0.05</f>
        <v>1.8175000000000001</v>
      </c>
      <c r="I23" s="30" t="s">
        <v>26</v>
      </c>
      <c r="J23" s="30"/>
      <c r="K23" s="30"/>
      <c r="L23" s="30"/>
    </row>
    <row r="24" spans="3:12" ht="18">
      <c r="C24" s="1" t="s">
        <v>0</v>
      </c>
      <c r="D24" s="1"/>
      <c r="E24" s="1"/>
      <c r="F24" s="1"/>
      <c r="G24" s="31" t="s">
        <v>19</v>
      </c>
      <c r="H24" s="48">
        <f>J16/F16</f>
        <v>1.8131000000000004</v>
      </c>
      <c r="I24" s="31" t="s">
        <v>27</v>
      </c>
      <c r="J24" s="31"/>
      <c r="K24" s="38"/>
      <c r="L24" s="31"/>
    </row>
    <row r="25" spans="3:12" ht="18">
      <c r="C25" s="1" t="s">
        <v>12</v>
      </c>
    </row>
    <row r="26" spans="3:12" ht="18">
      <c r="C26" s="1" t="s">
        <v>16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2023-05-17T16:52:35Z</dcterms:modified>
</cp:coreProperties>
</file>