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/>
  </bookViews>
  <sheets>
    <sheet name="ACTIVIDAD 1" sheetId="1" r:id="rId1"/>
    <sheet name="ACTIVIDAD 2" sheetId="2" r:id="rId2"/>
  </sheets>
  <definedNames>
    <definedName name="piezas">'ACTIVIDAD 1'!$D$8:$S$10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16" i="1"/>
  <c r="K17"/>
  <c r="K19"/>
  <c r="K20"/>
  <c r="K15"/>
  <c r="K21"/>
  <c r="P18"/>
  <c r="P16"/>
  <c r="P17"/>
  <c r="P19"/>
  <c r="P20"/>
  <c r="P15"/>
  <c r="P21"/>
  <c r="P22"/>
  <c r="L26"/>
  <c r="L25"/>
  <c r="L24"/>
  <c r="L15"/>
  <c r="L16"/>
  <c r="N16"/>
  <c r="L17"/>
  <c r="N17"/>
  <c r="L18"/>
  <c r="N18"/>
  <c r="L19"/>
  <c r="N19"/>
  <c r="L20"/>
  <c r="N20"/>
  <c r="N15"/>
  <c r="M15"/>
  <c r="M16"/>
  <c r="M17"/>
  <c r="M18"/>
  <c r="M19"/>
  <c r="M20"/>
  <c r="M22"/>
  <c r="J24"/>
  <c r="H24"/>
  <c r="H23"/>
</calcChain>
</file>

<file path=xl/sharedStrings.xml><?xml version="1.0" encoding="utf-8"?>
<sst xmlns="http://schemas.openxmlformats.org/spreadsheetml/2006/main" count="39" uniqueCount="38">
  <si>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</si>
  <si>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</si>
  <si>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</si>
  <si>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</si>
  <si>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</si>
  <si>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</si>
  <si>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</si>
  <si>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</si>
  <si>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</si>
  <si>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</si>
  <si>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</si>
  <si>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</si>
  <si>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</si>
  <si>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</si>
  <si>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</si>
  <si>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</si>
  <si>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</si>
  <si>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</si>
  <si>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</si>
  <si>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</si>
  <si>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</si>
  <si>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</si>
  <si>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</si>
  <si>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</si>
  <si>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N°Piezas (xi)</t>
  </si>
  <si>
    <t>fi</t>
  </si>
  <si>
    <t>Fi</t>
  </si>
  <si>
    <t>hi%</t>
  </si>
  <si>
    <t>Hi%</t>
  </si>
  <si>
    <t>MINIMO</t>
  </si>
  <si>
    <t>MAXIMA</t>
  </si>
  <si>
    <t>N=</t>
  </si>
  <si>
    <t>MODA=</t>
  </si>
  <si>
    <t>MEDIANA=</t>
  </si>
  <si>
    <t>La mayoria de los empleados fabrico 5 piezas</t>
  </si>
  <si>
    <t xml:space="preserve">el 50% de los empleados fabrico entre 4 a 6 piezas </t>
  </si>
  <si>
    <t>PROMEDIO=</t>
  </si>
  <si>
    <t>xi*fi</t>
  </si>
</sst>
</file>

<file path=xl/styles.xml><?xml version="1.0" encoding="utf-8"?>
<styleSheet xmlns="http://schemas.openxmlformats.org/spreadsheetml/2006/main">
  <numFmts count="1">
    <numFmt numFmtId="169" formatCode="0.0"/>
  </numFmts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10" fillId="3" borderId="6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10" fillId="3" borderId="7" xfId="0" applyFont="1" applyFill="1" applyBorder="1" applyAlignment="1">
      <alignment horizontal="center" vertical="center" wrapText="1" readingOrder="1"/>
    </xf>
    <xf numFmtId="0" fontId="10" fillId="3" borderId="8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 applyBorder="1"/>
    <xf numFmtId="9" fontId="0" fillId="0" borderId="0" xfId="0" applyNumberFormat="1"/>
    <xf numFmtId="9" fontId="0" fillId="0" borderId="1" xfId="1" applyFont="1" applyBorder="1" applyAlignment="1">
      <alignment horizontal="center"/>
    </xf>
    <xf numFmtId="169" fontId="0" fillId="0" borderId="0" xfId="0" applyNumberFormat="1"/>
    <xf numFmtId="0" fontId="0" fillId="4" borderId="9" xfId="0" applyFill="1" applyBorder="1" applyAlignment="1">
      <alignment horizontal="center"/>
    </xf>
    <xf numFmtId="169" fontId="0" fillId="0" borderId="0" xfId="0" applyNumberFormat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6:T26"/>
  <sheetViews>
    <sheetView tabSelected="1" topLeftCell="H5" zoomScale="137" workbookViewId="0">
      <selection activeCell="P15" sqref="P15"/>
    </sheetView>
  </sheetViews>
  <sheetFormatPr baseColWidth="10" defaultRowHeight="15.75"/>
  <cols>
    <col min="8" max="8" width="11.25" bestFit="1" customWidth="1"/>
  </cols>
  <sheetData>
    <row r="6" spans="2:20" ht="18">
      <c r="C6" s="28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  <c r="J14" s="29" t="s">
        <v>24</v>
      </c>
      <c r="K14" s="29" t="s">
        <v>25</v>
      </c>
      <c r="L14" s="29" t="s">
        <v>26</v>
      </c>
      <c r="M14" s="29" t="s">
        <v>27</v>
      </c>
      <c r="N14" s="29" t="s">
        <v>28</v>
      </c>
      <c r="P14" s="36" t="s">
        <v>37</v>
      </c>
    </row>
    <row r="15" spans="2:20" ht="18.75">
      <c r="B15" s="4">
        <v>1</v>
      </c>
      <c r="C15" s="6" t="s">
        <v>2</v>
      </c>
      <c r="D15" s="6"/>
      <c r="E15" s="6"/>
      <c r="F15" s="7"/>
      <c r="I15" s="23">
        <v>1</v>
      </c>
      <c r="J15" s="30">
        <v>4</v>
      </c>
      <c r="K15" s="30">
        <f>COUNTIF(piezas,J15)</f>
        <v>12</v>
      </c>
      <c r="L15" s="30">
        <f>K15</f>
        <v>12</v>
      </c>
      <c r="M15" s="34">
        <f>K15/$K$21</f>
        <v>0.25</v>
      </c>
      <c r="N15" s="34">
        <f>L15/$K$21</f>
        <v>0.25</v>
      </c>
      <c r="P15" s="23">
        <f>J15*K15</f>
        <v>48</v>
      </c>
    </row>
    <row r="16" spans="2:20" ht="21">
      <c r="B16" s="4">
        <v>2</v>
      </c>
      <c r="C16" s="5" t="s">
        <v>6</v>
      </c>
      <c r="D16" s="6"/>
      <c r="E16" s="6"/>
      <c r="F16" s="7"/>
      <c r="I16" s="23">
        <v>2</v>
      </c>
      <c r="J16" s="30">
        <v>5</v>
      </c>
      <c r="K16" s="30">
        <f>COUNTIF(piezas,J16)</f>
        <v>6</v>
      </c>
      <c r="L16" s="30">
        <f>SUM(L15+K16)</f>
        <v>18</v>
      </c>
      <c r="M16" s="34">
        <f>K16/$K$21</f>
        <v>0.125</v>
      </c>
      <c r="N16" s="34">
        <f t="shared" ref="N16:N20" si="0">L16/$K$21</f>
        <v>0.375</v>
      </c>
      <c r="P16" s="23">
        <f>J16*K16</f>
        <v>30</v>
      </c>
    </row>
    <row r="17" spans="2:16" ht="18.75">
      <c r="B17" s="4">
        <v>3</v>
      </c>
      <c r="C17" s="5" t="s">
        <v>7</v>
      </c>
      <c r="D17" s="6"/>
      <c r="E17" s="6"/>
      <c r="F17" s="7"/>
      <c r="I17" s="23">
        <v>3</v>
      </c>
      <c r="J17" s="30">
        <v>6</v>
      </c>
      <c r="K17" s="30">
        <f>COUNTIF(piezas,J17)</f>
        <v>10</v>
      </c>
      <c r="L17" s="30">
        <f>SUM(L16+K17)</f>
        <v>28</v>
      </c>
      <c r="M17" s="34">
        <f t="shared" ref="M17:M19" si="1">K17/$K$21</f>
        <v>0.20833333333333334</v>
      </c>
      <c r="N17" s="34">
        <f t="shared" si="0"/>
        <v>0.58333333333333337</v>
      </c>
      <c r="P17" s="23">
        <f>J17*K17</f>
        <v>60</v>
      </c>
    </row>
    <row r="18" spans="2:16" ht="21">
      <c r="B18" s="4">
        <v>4</v>
      </c>
      <c r="C18" s="5" t="s">
        <v>8</v>
      </c>
      <c r="D18" s="6"/>
      <c r="E18" s="6"/>
      <c r="F18" s="7"/>
      <c r="I18" s="23">
        <v>4</v>
      </c>
      <c r="J18" s="30">
        <v>7</v>
      </c>
      <c r="K18" s="30">
        <v>8</v>
      </c>
      <c r="L18" s="30">
        <f>SUM(L17+K18)</f>
        <v>36</v>
      </c>
      <c r="M18" s="34">
        <f t="shared" si="1"/>
        <v>0.16666666666666666</v>
      </c>
      <c r="N18" s="34">
        <f t="shared" si="0"/>
        <v>0.75</v>
      </c>
      <c r="P18" s="23">
        <f t="shared" ref="P18:P20" si="2">J18*K18</f>
        <v>56</v>
      </c>
    </row>
    <row r="19" spans="2:16" ht="21">
      <c r="B19" s="4">
        <v>5</v>
      </c>
      <c r="C19" s="5" t="s">
        <v>9</v>
      </c>
      <c r="D19" s="6"/>
      <c r="E19" s="6"/>
      <c r="F19" s="7"/>
      <c r="I19" s="23">
        <v>5</v>
      </c>
      <c r="J19" s="30">
        <v>8</v>
      </c>
      <c r="K19" s="30">
        <f>COUNTIF(piezas,J19)</f>
        <v>4</v>
      </c>
      <c r="L19" s="30">
        <f>SUM(L18+K19)</f>
        <v>40</v>
      </c>
      <c r="M19" s="34">
        <f t="shared" si="1"/>
        <v>8.3333333333333329E-2</v>
      </c>
      <c r="N19" s="34">
        <f t="shared" si="0"/>
        <v>0.83333333333333337</v>
      </c>
      <c r="P19" s="23">
        <f t="shared" si="2"/>
        <v>32</v>
      </c>
    </row>
    <row r="20" spans="2:16" ht="18.75">
      <c r="B20" s="4">
        <v>6</v>
      </c>
      <c r="C20" s="6" t="s">
        <v>4</v>
      </c>
      <c r="D20" s="6"/>
      <c r="E20" s="6"/>
      <c r="F20" s="7"/>
      <c r="I20" s="23">
        <v>6</v>
      </c>
      <c r="J20" s="30">
        <v>9</v>
      </c>
      <c r="K20" s="30">
        <f>COUNTIF(piezas,J20)</f>
        <v>8</v>
      </c>
      <c r="L20" s="30">
        <f>SUM(L19+K20)</f>
        <v>48</v>
      </c>
      <c r="M20" s="34">
        <f>K20/$K$21</f>
        <v>0.16666666666666666</v>
      </c>
      <c r="N20" s="34">
        <f t="shared" si="0"/>
        <v>1</v>
      </c>
      <c r="P20" s="23">
        <f t="shared" si="2"/>
        <v>72</v>
      </c>
    </row>
    <row r="21" spans="2:16" ht="18.75">
      <c r="B21" s="4">
        <v>7</v>
      </c>
      <c r="C21" s="6" t="s">
        <v>5</v>
      </c>
      <c r="D21" s="6"/>
      <c r="E21" s="6"/>
      <c r="F21" s="7"/>
      <c r="K21" s="31">
        <f>SUM(K15:K20)</f>
        <v>48</v>
      </c>
      <c r="L21" s="32"/>
      <c r="P21" s="23">
        <f>SUM(P15+P16+P17+P18+P19+P20)</f>
        <v>298</v>
      </c>
    </row>
    <row r="22" spans="2:16" ht="18.75">
      <c r="B22" s="4">
        <v>8</v>
      </c>
      <c r="C22" s="5" t="s">
        <v>3</v>
      </c>
      <c r="D22" s="7"/>
      <c r="E22" s="7"/>
      <c r="F22" s="7"/>
      <c r="M22" s="33">
        <f>SUM(M15+M16+M17+M18+M19+M20)</f>
        <v>1</v>
      </c>
      <c r="P22" s="37">
        <f>AVERAGE(P21/K21)</f>
        <v>6.208333333333333</v>
      </c>
    </row>
    <row r="23" spans="2:16" ht="18.75">
      <c r="C23" s="7"/>
      <c r="D23" s="7"/>
      <c r="E23" s="7"/>
      <c r="F23" s="7"/>
      <c r="G23" t="s">
        <v>29</v>
      </c>
      <c r="H23">
        <f>MIN(piezas)</f>
        <v>4</v>
      </c>
    </row>
    <row r="24" spans="2:16">
      <c r="G24" t="s">
        <v>30</v>
      </c>
      <c r="H24">
        <f>MAX(piezas)</f>
        <v>9</v>
      </c>
      <c r="I24" s="23" t="s">
        <v>31</v>
      </c>
      <c r="J24">
        <f>COUNT(piezas)</f>
        <v>48</v>
      </c>
      <c r="K24" s="23" t="s">
        <v>32</v>
      </c>
      <c r="L24">
        <f>MODE(piezas)</f>
        <v>4</v>
      </c>
      <c r="M24" t="s">
        <v>34</v>
      </c>
    </row>
    <row r="25" spans="2:16">
      <c r="K25" s="23" t="s">
        <v>33</v>
      </c>
      <c r="L25">
        <f>MEDIAN(piezas)</f>
        <v>6</v>
      </c>
      <c r="M25" t="s">
        <v>35</v>
      </c>
    </row>
    <row r="26" spans="2:16">
      <c r="K26" t="s">
        <v>36</v>
      </c>
      <c r="L26" s="35">
        <f>AVERAGE(piezas)</f>
        <v>6.208333333333333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opLeftCell="A6" zoomScale="140" workbookViewId="0">
      <selection activeCell="D18" sqref="D18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</row>
    <row r="7" spans="1:9" ht="18">
      <c r="B7" s="11">
        <v>0</v>
      </c>
      <c r="C7" s="11">
        <v>8</v>
      </c>
      <c r="D7" s="12"/>
      <c r="E7" s="12"/>
      <c r="F7" s="13"/>
    </row>
    <row r="8" spans="1:9" ht="18">
      <c r="B8" s="14">
        <v>1</v>
      </c>
      <c r="C8" s="14">
        <v>14</v>
      </c>
      <c r="D8" s="15"/>
      <c r="E8" s="15"/>
      <c r="F8" s="16"/>
    </row>
    <row r="9" spans="1:9" ht="18">
      <c r="B9" s="14">
        <v>2</v>
      </c>
      <c r="C9" s="14">
        <v>20</v>
      </c>
      <c r="D9" s="15"/>
      <c r="E9" s="15"/>
      <c r="F9" s="16"/>
    </row>
    <row r="10" spans="1:9" ht="18">
      <c r="B10" s="14">
        <v>3</v>
      </c>
      <c r="C10" s="14">
        <v>5</v>
      </c>
      <c r="D10" s="15"/>
      <c r="E10" s="15"/>
      <c r="F10" s="16"/>
    </row>
    <row r="11" spans="1:9" ht="18.75" thickBot="1">
      <c r="B11" s="17">
        <v>4</v>
      </c>
      <c r="C11" s="17">
        <v>3</v>
      </c>
      <c r="D11" s="18"/>
      <c r="E11" s="18"/>
      <c r="F11" s="19"/>
      <c r="H11" s="1"/>
    </row>
    <row r="12" spans="1:9" ht="18.75" thickBot="1">
      <c r="B12" s="20"/>
      <c r="C12" s="21"/>
      <c r="D12" s="22"/>
      <c r="E12" s="22"/>
      <c r="F12" s="22"/>
      <c r="H12" s="1"/>
    </row>
    <row r="13" spans="1:9" ht="18">
      <c r="B13" s="20"/>
      <c r="C13" s="20"/>
      <c r="D13" s="22"/>
      <c r="E13" s="22"/>
      <c r="F13" s="22"/>
      <c r="H13" s="1"/>
    </row>
    <row r="14" spans="1:9">
      <c r="C14" s="23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5">
        <v>1</v>
      </c>
      <c r="B16" s="24" t="s">
        <v>14</v>
      </c>
      <c r="C16" s="26"/>
      <c r="D16" s="26"/>
      <c r="E16" s="26"/>
      <c r="F16" s="26"/>
      <c r="G16" s="27"/>
      <c r="H16" s="7"/>
      <c r="I16" s="7"/>
    </row>
    <row r="17" spans="1:9" ht="21">
      <c r="A17" s="25">
        <v>2</v>
      </c>
      <c r="B17" s="6" t="s">
        <v>15</v>
      </c>
      <c r="C17" s="7"/>
      <c r="D17" s="7"/>
      <c r="E17" s="7"/>
      <c r="F17" s="7"/>
      <c r="G17" s="7"/>
      <c r="H17" s="7"/>
      <c r="I17" s="7"/>
    </row>
    <row r="18" spans="1:9" ht="18.75">
      <c r="A18" s="25">
        <v>3</v>
      </c>
      <c r="B18" s="6" t="s">
        <v>16</v>
      </c>
      <c r="C18" s="7"/>
      <c r="D18" s="7"/>
      <c r="E18" s="7"/>
      <c r="F18" s="7"/>
      <c r="G18" s="7"/>
      <c r="H18" s="7"/>
      <c r="I18" s="7"/>
    </row>
    <row r="19" spans="1:9" ht="21">
      <c r="A19" s="25">
        <v>4</v>
      </c>
      <c r="B19" s="6" t="s">
        <v>17</v>
      </c>
      <c r="C19" s="7"/>
      <c r="D19" s="7"/>
      <c r="E19" s="7"/>
      <c r="F19" s="7"/>
      <c r="G19" s="7"/>
      <c r="H19" s="7"/>
      <c r="I19" s="7"/>
    </row>
    <row r="20" spans="1:9" ht="21">
      <c r="A20" s="25">
        <v>5</v>
      </c>
      <c r="B20" s="6" t="s">
        <v>18</v>
      </c>
      <c r="C20" s="7"/>
      <c r="D20" s="7"/>
      <c r="E20" s="7"/>
      <c r="F20" s="7"/>
      <c r="G20" s="7"/>
      <c r="H20" s="7"/>
      <c r="I20" s="7"/>
    </row>
    <row r="21" spans="1:9" ht="18.75">
      <c r="A21" s="25">
        <v>6</v>
      </c>
      <c r="B21" s="6" t="s">
        <v>19</v>
      </c>
    </row>
    <row r="22" spans="1:9" ht="18.75">
      <c r="A22" s="25">
        <v>7</v>
      </c>
      <c r="B22" s="6" t="s">
        <v>20</v>
      </c>
    </row>
    <row r="23" spans="1:9" ht="18.75">
      <c r="A23" s="25">
        <v>8</v>
      </c>
      <c r="B23" s="6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piezas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Ingles</cp:lastModifiedBy>
  <dcterms:created xsi:type="dcterms:W3CDTF">2022-04-25T12:36:49Z</dcterms:created>
  <dcterms:modified xsi:type="dcterms:W3CDTF">2023-05-18T13:34:16Z</dcterms:modified>
</cp:coreProperties>
</file>