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3"/>
  <c r="G9"/>
  <c r="G10"/>
  <c r="G11"/>
  <c r="G12"/>
  <c r="G8"/>
  <c r="E10"/>
  <c r="E11" s="1"/>
  <c r="E12" s="1"/>
  <c r="E13" s="1"/>
  <c r="E9"/>
  <c r="E8"/>
  <c r="F9"/>
  <c r="F10"/>
  <c r="F11"/>
  <c r="F12"/>
  <c r="F13"/>
  <c r="F8"/>
  <c r="D14"/>
  <c r="R15" i="1"/>
  <c r="R14"/>
  <c r="W18"/>
  <c r="W19"/>
  <c r="W20"/>
  <c r="W21"/>
  <c r="W22"/>
  <c r="W23"/>
  <c r="W24"/>
  <c r="W17"/>
  <c r="T9" l="1"/>
  <c r="U9" s="1"/>
  <c r="D9"/>
  <c r="T8"/>
  <c r="U8" s="1"/>
  <c r="D8"/>
  <c r="T7"/>
  <c r="U7" s="1"/>
  <c r="D7"/>
  <c r="U24" l="1"/>
  <c r="V24" s="1"/>
  <c r="U19"/>
  <c r="U21"/>
  <c r="V21" s="1"/>
  <c r="U23"/>
  <c r="S17" a="1"/>
  <c r="Z16"/>
  <c r="U18"/>
  <c r="V18" s="1"/>
  <c r="U22"/>
  <c r="U17"/>
  <c r="V17" s="1"/>
  <c r="R13"/>
  <c r="U20"/>
  <c r="V20" s="1"/>
  <c r="Z17"/>
  <c r="S18" l="1"/>
  <c r="T18" s="1"/>
  <c r="S20"/>
  <c r="T20" s="1"/>
  <c r="S22"/>
  <c r="T22" s="1"/>
  <c r="S24"/>
  <c r="T24" s="1"/>
  <c r="S17"/>
  <c r="T17" s="1"/>
  <c r="S21"/>
  <c r="T21" s="1"/>
  <c r="S23"/>
  <c r="T23" s="1"/>
  <c r="S19"/>
  <c r="T19" s="1"/>
  <c r="V22"/>
  <c r="V23"/>
  <c r="V19"/>
</calcChain>
</file>

<file path=xl/sharedStrings.xml><?xml version="1.0" encoding="utf-8"?>
<sst xmlns="http://schemas.openxmlformats.org/spreadsheetml/2006/main" count="39" uniqueCount="38">
  <si>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</si>
  <si>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</si>
  <si>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</si>
  <si>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</si>
  <si>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</si>
  <si>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</si>
  <si>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</si>
  <si>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</si>
  <si>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</si>
  <si>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</si>
  <si>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</si>
  <si>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</si>
  <si>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</si>
  <si>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</si>
  <si>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</si>
  <si>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</si>
  <si>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</si>
  <si>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</si>
  <si>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</si>
  <si>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</si>
  <si>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</si>
  <si>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</si>
  <si>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</si>
  <si>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</si>
  <si>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</si>
  <si>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</si>
  <si>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</si>
  <si>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</si>
  <si>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</si>
  <si>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hi</t>
  </si>
  <si>
    <t>Fi</t>
  </si>
  <si>
    <t>Hi</t>
  </si>
  <si>
    <t>MIN</t>
  </si>
  <si>
    <t>MAX</t>
  </si>
  <si>
    <t>Fi*Hi</t>
  </si>
  <si>
    <t>MEDIA</t>
  </si>
  <si>
    <t>Mediana</t>
  </si>
  <si>
    <t>Moda</t>
  </si>
</sst>
</file>

<file path=xl/styles.xml><?xml version="1.0" encoding="utf-8"?>
<styleSheet xmlns="http://schemas.openxmlformats.org/spreadsheetml/2006/main">
  <numFmts count="1">
    <numFmt numFmtId="164" formatCode="0.000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14" fillId="0" borderId="5" xfId="0" applyNumberFormat="1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24"/>
  <sheetViews>
    <sheetView topLeftCell="A4" workbookViewId="0">
      <selection activeCell="U17" sqref="U17"/>
    </sheetView>
  </sheetViews>
  <sheetFormatPr baseColWidth="10" defaultRowHeight="15"/>
  <cols>
    <col min="4" max="16" width="3.7109375" customWidth="1"/>
    <col min="17" max="17" width="5" customWidth="1"/>
    <col min="18" max="18" width="8.140625" customWidth="1"/>
    <col min="19" max="19" width="8.7109375" customWidth="1"/>
    <col min="20" max="20" width="7.85546875" customWidth="1"/>
    <col min="21" max="21" width="9.7109375" customWidth="1"/>
    <col min="22" max="24" width="9" customWidth="1"/>
    <col min="25" max="25" width="5.42578125" customWidth="1"/>
  </cols>
  <sheetData>
    <row r="5" spans="2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3" spans="2:26" ht="17.25" customHeight="1">
      <c r="C13" s="12" t="s">
        <v>0</v>
      </c>
      <c r="R13" s="37">
        <f>AVERAGE(notas)</f>
        <v>7.6111111111111107</v>
      </c>
      <c r="S13" s="37" t="s">
        <v>35</v>
      </c>
    </row>
    <row r="14" spans="2:26" ht="21" customHeight="1">
      <c r="B14" s="30">
        <v>1</v>
      </c>
      <c r="C14" s="31" t="s">
        <v>1</v>
      </c>
      <c r="D14" s="28"/>
      <c r="E14" s="28"/>
      <c r="F14" s="29"/>
      <c r="R14" s="37">
        <f>MEDIAN(notas)</f>
        <v>8</v>
      </c>
      <c r="S14" s="37" t="s">
        <v>36</v>
      </c>
    </row>
    <row r="15" spans="2:26" ht="20.25" customHeight="1">
      <c r="B15" s="30">
        <v>2</v>
      </c>
      <c r="C15" s="31" t="s">
        <v>21</v>
      </c>
      <c r="D15" s="28"/>
      <c r="E15" s="28"/>
      <c r="F15" s="29"/>
      <c r="R15" s="37">
        <f>MODE(notas)</f>
        <v>9</v>
      </c>
      <c r="S15" s="37" t="s">
        <v>37</v>
      </c>
    </row>
    <row r="16" spans="2:26" ht="24.75" customHeight="1">
      <c r="B16" s="30">
        <v>3</v>
      </c>
      <c r="C16" s="31" t="s">
        <v>20</v>
      </c>
      <c r="D16" s="28"/>
      <c r="E16" s="28"/>
      <c r="F16" s="29"/>
      <c r="R16" s="36" t="s">
        <v>27</v>
      </c>
      <c r="S16" s="36" t="s">
        <v>28</v>
      </c>
      <c r="T16" s="36" t="s">
        <v>29</v>
      </c>
      <c r="U16" s="36" t="s">
        <v>30</v>
      </c>
      <c r="V16" s="36" t="s">
        <v>31</v>
      </c>
      <c r="W16" s="36" t="s">
        <v>34</v>
      </c>
      <c r="X16" s="36"/>
      <c r="Y16" s="35" t="s">
        <v>32</v>
      </c>
      <c r="Z16" s="29">
        <f>MIN(notas)</f>
        <v>3</v>
      </c>
    </row>
    <row r="17" spans="2:26" ht="25.5" customHeight="1">
      <c r="B17" s="30">
        <v>4</v>
      </c>
      <c r="C17" s="31" t="s">
        <v>22</v>
      </c>
      <c r="D17" s="28"/>
      <c r="E17" s="28"/>
      <c r="F17" s="29"/>
      <c r="R17" s="38">
        <v>3</v>
      </c>
      <c r="S17" s="38">
        <f t="array" ref="S17:S24">FREQUENCY(notas,R17:R24)</f>
        <v>1</v>
      </c>
      <c r="T17" s="40">
        <f>S17/$U$24</f>
        <v>1.8518518518518517E-2</v>
      </c>
      <c r="U17" s="38">
        <f>FREQUENCY(notas, R17:R24)</f>
        <v>1</v>
      </c>
      <c r="V17" s="38">
        <f>U17/$U$24</f>
        <v>1.8518518518518517E-2</v>
      </c>
      <c r="W17" s="38">
        <f>PRODUCT(U17,V17)</f>
        <v>1.8518518518518517E-2</v>
      </c>
      <c r="X17" s="38"/>
      <c r="Y17" s="35" t="s">
        <v>33</v>
      </c>
      <c r="Z17" s="29">
        <f>MAX(notas)</f>
        <v>10</v>
      </c>
    </row>
    <row r="18" spans="2:26" ht="31.5" customHeight="1">
      <c r="B18" s="30">
        <v>5</v>
      </c>
      <c r="C18" s="31" t="s">
        <v>23</v>
      </c>
      <c r="D18" s="28"/>
      <c r="E18" s="28"/>
      <c r="F18" s="29"/>
      <c r="R18" s="38">
        <v>4</v>
      </c>
      <c r="S18" s="38">
        <v>2</v>
      </c>
      <c r="T18" s="40">
        <f t="shared" ref="T18:T24" si="2">S18/$U$24</f>
        <v>3.7037037037037035E-2</v>
      </c>
      <c r="U18" s="38">
        <f>FREQUENCY(notas, R18:R25)</f>
        <v>3</v>
      </c>
      <c r="V18" s="38">
        <f t="shared" ref="V18:V24" si="3">U18/$U$24</f>
        <v>5.5555555555555552E-2</v>
      </c>
      <c r="W18" s="38">
        <f t="shared" ref="W18:W24" si="4">PRODUCT(U18,V18)</f>
        <v>0.16666666666666666</v>
      </c>
      <c r="X18" s="39"/>
    </row>
    <row r="19" spans="2:26" ht="28.5" customHeight="1">
      <c r="B19" s="30">
        <v>6</v>
      </c>
      <c r="C19" s="31" t="s">
        <v>24</v>
      </c>
      <c r="D19" s="28"/>
      <c r="E19" s="28"/>
      <c r="F19" s="29"/>
      <c r="R19" s="38">
        <v>5</v>
      </c>
      <c r="S19" s="38">
        <v>6</v>
      </c>
      <c r="T19" s="40">
        <f t="shared" si="2"/>
        <v>0.1111111111111111</v>
      </c>
      <c r="U19" s="38">
        <f>FREQUENCY(notas, R19:R26)</f>
        <v>9</v>
      </c>
      <c r="V19" s="38">
        <f t="shared" si="3"/>
        <v>0.16666666666666666</v>
      </c>
      <c r="W19" s="38">
        <f t="shared" si="4"/>
        <v>1.5</v>
      </c>
      <c r="X19" s="39"/>
    </row>
    <row r="20" spans="2:26" ht="23.25" customHeight="1">
      <c r="B20" s="30">
        <v>7</v>
      </c>
      <c r="C20" s="31" t="s">
        <v>25</v>
      </c>
      <c r="D20" s="28"/>
      <c r="E20" s="28"/>
      <c r="F20" s="29"/>
      <c r="R20" s="38">
        <v>6</v>
      </c>
      <c r="S20" s="38">
        <v>2</v>
      </c>
      <c r="T20" s="40">
        <f t="shared" si="2"/>
        <v>3.7037037037037035E-2</v>
      </c>
      <c r="U20" s="38">
        <f>FREQUENCY(notas, R20:R27)</f>
        <v>11</v>
      </c>
      <c r="V20" s="38">
        <f t="shared" si="3"/>
        <v>0.20370370370370369</v>
      </c>
      <c r="W20" s="38">
        <f t="shared" si="4"/>
        <v>2.2407407407407405</v>
      </c>
      <c r="X20" s="39"/>
    </row>
    <row r="21" spans="2:26" ht="24.75" customHeight="1">
      <c r="B21" s="30">
        <v>8</v>
      </c>
      <c r="C21" s="31" t="s">
        <v>2</v>
      </c>
      <c r="D21" s="29"/>
      <c r="E21" s="29"/>
      <c r="F21" s="29"/>
      <c r="R21" s="38">
        <v>7</v>
      </c>
      <c r="S21" s="38">
        <v>11</v>
      </c>
      <c r="T21" s="40">
        <f t="shared" si="2"/>
        <v>0.20370370370370369</v>
      </c>
      <c r="U21" s="38">
        <f>FREQUENCY(notas, R21:R28)</f>
        <v>22</v>
      </c>
      <c r="V21" s="38">
        <f t="shared" si="3"/>
        <v>0.40740740740740738</v>
      </c>
      <c r="W21" s="38">
        <f t="shared" si="4"/>
        <v>8.9629629629629619</v>
      </c>
      <c r="X21" s="39"/>
    </row>
    <row r="22" spans="2:26" ht="27.75" customHeight="1">
      <c r="R22" s="38">
        <v>8</v>
      </c>
      <c r="S22" s="38">
        <v>13</v>
      </c>
      <c r="T22" s="40">
        <f t="shared" si="2"/>
        <v>0.24074074074074073</v>
      </c>
      <c r="U22" s="38">
        <f>FREQUENCY(notas, R22:R29)</f>
        <v>35</v>
      </c>
      <c r="V22" s="38">
        <f t="shared" si="3"/>
        <v>0.64814814814814814</v>
      </c>
      <c r="W22" s="38">
        <f t="shared" si="4"/>
        <v>22.685185185185183</v>
      </c>
      <c r="X22" s="39"/>
    </row>
    <row r="23" spans="2:26" ht="24.75" customHeight="1">
      <c r="R23" s="38">
        <v>9</v>
      </c>
      <c r="S23" s="38">
        <v>13</v>
      </c>
      <c r="T23" s="40">
        <f t="shared" si="2"/>
        <v>0.24074074074074073</v>
      </c>
      <c r="U23" s="38">
        <f>FREQUENCY(notas, R23:R30)</f>
        <v>48</v>
      </c>
      <c r="V23" s="38">
        <f t="shared" si="3"/>
        <v>0.88888888888888884</v>
      </c>
      <c r="W23" s="38">
        <f t="shared" si="4"/>
        <v>42.666666666666664</v>
      </c>
      <c r="X23" s="39"/>
    </row>
    <row r="24" spans="2:26" ht="26.25" customHeight="1">
      <c r="R24" s="38">
        <v>10</v>
      </c>
      <c r="S24" s="38">
        <v>6</v>
      </c>
      <c r="T24" s="40">
        <f t="shared" si="2"/>
        <v>0.1111111111111111</v>
      </c>
      <c r="U24" s="38">
        <f>FREQUENCY(notas, R24:R31)</f>
        <v>54</v>
      </c>
      <c r="V24" s="38">
        <f t="shared" si="3"/>
        <v>1</v>
      </c>
      <c r="W24" s="38">
        <f t="shared" si="4"/>
        <v>54</v>
      </c>
      <c r="X24" s="39"/>
    </row>
  </sheetData>
  <pageMargins left="0.7" right="0.7" top="0.75" bottom="0.75" header="0.3" footer="0.3"/>
  <pageSetup paperSize="9" orientation="portrait" r:id="rId1"/>
  <ignoredErrors>
    <ignoredError sqref="U17" formula="1"/>
    <ignoredError sqref="U18 U19:U24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4" workbookViewId="0">
      <selection activeCell="H31" sqref="H31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15">
        <f>D8/$D$14</f>
        <v>0.375</v>
      </c>
      <c r="G8" s="16">
        <f>E8/$D$14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15">
        <f t="shared" ref="F9:F13" si="0">D9/$D$14</f>
        <v>0.3125</v>
      </c>
      <c r="G9" s="16">
        <f t="shared" ref="G9:G12" si="1">E9/$D$14</f>
        <v>0.6875</v>
      </c>
      <c r="H9" s="16">
        <f t="shared" ref="H9:H13" si="2">C9*D9</f>
        <v>25</v>
      </c>
    </row>
    <row r="10" spans="3:9" ht="18.75" thickBot="1">
      <c r="C10" s="17">
        <v>2</v>
      </c>
      <c r="D10" s="17">
        <v>20</v>
      </c>
      <c r="E10" s="18">
        <f t="shared" ref="E10:E13" si="3">D10+E9</f>
        <v>75</v>
      </c>
      <c r="F10" s="15">
        <f t="shared" si="0"/>
        <v>0.25</v>
      </c>
      <c r="G10" s="16">
        <f t="shared" si="1"/>
        <v>0.9375</v>
      </c>
      <c r="H10" s="16">
        <f t="shared" si="2"/>
        <v>40</v>
      </c>
    </row>
    <row r="11" spans="3:9" ht="18.75" thickBot="1">
      <c r="C11" s="17">
        <v>3</v>
      </c>
      <c r="D11" s="17">
        <v>4</v>
      </c>
      <c r="E11" s="18">
        <f t="shared" si="3"/>
        <v>79</v>
      </c>
      <c r="F11" s="15">
        <f t="shared" si="0"/>
        <v>0.05</v>
      </c>
      <c r="G11" s="16">
        <f t="shared" si="1"/>
        <v>0.98750000000000004</v>
      </c>
      <c r="H11" s="16">
        <f t="shared" si="2"/>
        <v>12</v>
      </c>
    </row>
    <row r="12" spans="3:9" ht="18.75" thickBot="1">
      <c r="C12" s="19">
        <v>4</v>
      </c>
      <c r="D12" s="19">
        <v>1</v>
      </c>
      <c r="E12" s="18">
        <f t="shared" si="3"/>
        <v>80</v>
      </c>
      <c r="F12" s="15">
        <f t="shared" si="0"/>
        <v>1.2500000000000001E-2</v>
      </c>
      <c r="G12" s="16">
        <f t="shared" si="1"/>
        <v>1</v>
      </c>
      <c r="H12" s="16">
        <f t="shared" si="2"/>
        <v>4</v>
      </c>
    </row>
    <row r="13" spans="3:9" ht="18.75" thickBot="1">
      <c r="C13" s="20">
        <v>5</v>
      </c>
      <c r="D13" s="20">
        <v>0</v>
      </c>
      <c r="E13" s="18">
        <f t="shared" si="3"/>
        <v>80</v>
      </c>
      <c r="F13" s="15">
        <f t="shared" si="0"/>
        <v>0</v>
      </c>
      <c r="G13" s="16">
        <f>E13/$D$14</f>
        <v>1</v>
      </c>
      <c r="H13" s="16">
        <f t="shared" si="2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H14" s="41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8" ht="18">
      <c r="B19" s="25"/>
      <c r="C19" s="26"/>
      <c r="D19" s="2"/>
      <c r="E19" s="2"/>
      <c r="F19" s="2"/>
      <c r="G19" s="2"/>
      <c r="H19" s="27"/>
    </row>
    <row r="20" spans="2:8" ht="21">
      <c r="B20" s="25">
        <v>2</v>
      </c>
      <c r="C20" s="25" t="s">
        <v>9</v>
      </c>
    </row>
    <row r="21" spans="2:8" ht="18">
      <c r="B21" s="25">
        <v>3</v>
      </c>
      <c r="C21" s="25" t="s">
        <v>10</v>
      </c>
    </row>
    <row r="22" spans="2:8" ht="21">
      <c r="B22" s="25">
        <v>4</v>
      </c>
      <c r="C22" s="25" t="s">
        <v>11</v>
      </c>
    </row>
    <row r="23" spans="2:8" ht="21">
      <c r="B23" s="25">
        <v>5</v>
      </c>
      <c r="C23" s="25" t="s">
        <v>12</v>
      </c>
    </row>
    <row r="24" spans="2:8" ht="18">
      <c r="B24" s="25"/>
      <c r="C24" s="25"/>
    </row>
    <row r="25" spans="2:8" ht="18">
      <c r="B25" s="25">
        <v>6</v>
      </c>
      <c r="C25" s="25" t="s">
        <v>13</v>
      </c>
      <c r="H25">
        <f>H14/D14</f>
        <v>1.0125</v>
      </c>
    </row>
    <row r="26" spans="2:8" ht="18">
      <c r="B26" s="25"/>
      <c r="C26" s="25"/>
    </row>
    <row r="27" spans="2:8" ht="18">
      <c r="B27" s="25">
        <v>7</v>
      </c>
      <c r="C27" s="25" t="s">
        <v>14</v>
      </c>
      <c r="H27">
        <v>1</v>
      </c>
    </row>
    <row r="28" spans="2:8" ht="18">
      <c r="B28" s="25"/>
      <c r="C28" s="25"/>
    </row>
    <row r="29" spans="2:8" ht="18">
      <c r="B29" s="25">
        <v>8</v>
      </c>
      <c r="C29" s="25" t="s">
        <v>15</v>
      </c>
      <c r="H29">
        <v>0</v>
      </c>
    </row>
    <row r="30" spans="2:8" ht="18">
      <c r="B30" s="25"/>
      <c r="C30" s="25"/>
    </row>
    <row r="31" spans="2:8" ht="18">
      <c r="B31" s="25">
        <v>9</v>
      </c>
      <c r="C31" s="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2023-05-25T12:54:04Z</dcterms:modified>
</cp:coreProperties>
</file>