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ison/Downloads/"/>
    </mc:Choice>
  </mc:AlternateContent>
  <xr:revisionPtr revIDLastSave="0" documentId="13_ncr:1_{E39F80A2-2875-9245-8CE0-676FF451054E}" xr6:coauthVersionLast="45" xr6:coauthVersionMax="45" xr10:uidLastSave="{00000000-0000-0000-0000-000000000000}"/>
  <bookViews>
    <workbookView xWindow="2960" yWindow="460" windowWidth="28800" windowHeight="16100" xr2:uid="{5D652D81-ECA7-3846-9ADA-84D27682DBD4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8" i="1" l="1"/>
  <c r="B27" i="1"/>
  <c r="B26" i="1"/>
  <c r="B25" i="1"/>
  <c r="B24" i="1"/>
  <c r="B23" i="1"/>
  <c r="B22" i="1"/>
  <c r="B21" i="1"/>
  <c r="B20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<sst xmlns="http://schemas.openxmlformats.org/spreadsheetml/2006/main" count="45" uniqueCount="35">
  <si>
    <t>Momento inclinante</t>
  </si>
  <si>
    <t>Brazo del Momento d (cm)</t>
  </si>
  <si>
    <t>Momento inclinante wd(g-cm)</t>
  </si>
  <si>
    <t>Deflexión del péndulo (cm)</t>
  </si>
  <si>
    <t xml:space="preserve">peso creando el momento w(g) </t>
  </si>
  <si>
    <t>Combinacion pesos</t>
  </si>
  <si>
    <t>200g</t>
  </si>
  <si>
    <t>150g</t>
  </si>
  <si>
    <t>100g</t>
  </si>
  <si>
    <t>50g</t>
  </si>
  <si>
    <t>0g</t>
  </si>
  <si>
    <t xml:space="preserve"> -10cm</t>
  </si>
  <si>
    <t>10cm</t>
  </si>
  <si>
    <t>15º</t>
  </si>
  <si>
    <t>10º</t>
  </si>
  <si>
    <t>0º</t>
  </si>
  <si>
    <t>6º</t>
  </si>
  <si>
    <t>14º</t>
  </si>
  <si>
    <t>cateto op</t>
  </si>
  <si>
    <t xml:space="preserve">1) 12,400 kg </t>
  </si>
  <si>
    <t>12,692 con agua + pesos</t>
  </si>
  <si>
    <t>12,492 con agua sin pesos</t>
  </si>
  <si>
    <t xml:space="preserve">2) Cg= 17 cm </t>
  </si>
  <si>
    <t xml:space="preserve">peso pendulo= 83gr </t>
  </si>
  <si>
    <t>dist quilla-cubierta= 17,6 cm</t>
  </si>
  <si>
    <t>quilla-pendulo= 34,6 cm</t>
  </si>
  <si>
    <t>pesos= 50gr</t>
  </si>
  <si>
    <t>CG= 50cm cateto tg (pendulo)= 14,9 cm</t>
  </si>
  <si>
    <t>CATETO ADY =</t>
  </si>
  <si>
    <t>Ángulo grados</t>
  </si>
  <si>
    <t xml:space="preserve"> -15º</t>
  </si>
  <si>
    <t xml:space="preserve"> -12,5º</t>
  </si>
  <si>
    <t xml:space="preserve"> -10º</t>
  </si>
  <si>
    <t xml:space="preserve"> -5º</t>
  </si>
  <si>
    <t>Tg(A)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</si>
</sst>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Momento inclinante (w*d) / Tg(a)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Hoja1!$C$19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Hoja1!$B$20:$B$28</c:f>
              <c:numCache>
                <c:formatCode>0.00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Hoja1!$C$20:$C$28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6D-844F-B33B-6717566525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1146959"/>
        <c:axId val="278869839"/>
      </c:scatterChart>
      <c:valAx>
        <c:axId val="2811469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Tg(a)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78869839"/>
        <c:crosses val="autoZero"/>
        <c:crossBetween val="midCat"/>
      </c:valAx>
      <c:valAx>
        <c:axId val="278869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Momento</a:t>
                </a:r>
                <a:r>
                  <a:rPr lang="es-ES_tradnl" baseline="0"/>
                  <a:t> inclinante (w*d)</a:t>
                </a:r>
              </a:p>
              <a:p>
                <a:pPr>
                  <a:defRPr/>
                </a:pPr>
                <a:endParaRPr lang="es-ES_trad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81146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745766</xdr:colOff>
      <xdr:row>16</xdr:row>
      <xdr:rowOff>194415</xdr:rowOff>
    </xdr:from>
    <xdr:to>
      <xdr:col>5</xdr:col>
      <xdr:colOff>1574608</xdr:colOff>
      <xdr:row>30</xdr:row>
      <xdr:rowOff>130247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94E95A9A-53AD-4248-B9E1-D1C68C0F7B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abilidad%20LAB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"/>
    </sheetNames>
    <sheetDataSet>
      <sheetData sheetId="0">
        <row r="9">
          <cell r="C9" t="str">
            <v>Momento inclinante (w*d)</v>
          </cell>
        </row>
        <row r="10">
          <cell r="B10">
            <v>-0.2679491924311227</v>
          </cell>
          <cell r="C10">
            <v>-2000</v>
          </cell>
        </row>
        <row r="11">
          <cell r="B11">
            <v>-0.22169466264293988</v>
          </cell>
          <cell r="C11">
            <v>-1500</v>
          </cell>
        </row>
        <row r="12">
          <cell r="B12">
            <v>-0.17632698070846498</v>
          </cell>
          <cell r="C12">
            <v>-1000</v>
          </cell>
        </row>
        <row r="13">
          <cell r="B13">
            <v>-8.7488663525924007E-2</v>
          </cell>
          <cell r="C13">
            <v>-500</v>
          </cell>
        </row>
        <row r="14">
          <cell r="B14">
            <v>0</v>
          </cell>
          <cell r="C14">
            <v>0</v>
          </cell>
        </row>
        <row r="15">
          <cell r="B15">
            <v>0.10510423526567647</v>
          </cell>
          <cell r="C15">
            <v>500</v>
          </cell>
        </row>
        <row r="16">
          <cell r="B16">
            <v>0.17632698070846498</v>
          </cell>
          <cell r="C16">
            <v>1000</v>
          </cell>
        </row>
        <row r="17">
          <cell r="B17">
            <v>0.24932800284318068</v>
          </cell>
          <cell r="C17">
            <v>1500</v>
          </cell>
        </row>
        <row r="18">
          <cell r="B18">
            <v>0.2679491924311227</v>
          </cell>
          <cell r="C18">
            <v>2000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BD408-4B29-6246-8771-F5E0C8A99EE7}">
  <dimension ref="B2:H28"/>
  <sheetViews>
    <sheetView tabSelected="1" zoomScale="133" workbookViewId="0">
      <selection activeCell="D34" sqref="D34"/>
    </sheetView>
  </sheetViews>
  <sheetFormatPr baseColWidth="10" defaultRowHeight="16" x14ac:dyDescent="0.2"/>
  <cols>
    <col min="2" max="2" width="18" customWidth="1"/>
    <col min="3" max="3" width="26.5" customWidth="1"/>
    <col min="4" max="4" width="23.83203125" customWidth="1"/>
    <col min="5" max="5" width="25.33203125" customWidth="1"/>
    <col min="6" max="6" width="23" customWidth="1"/>
    <col min="7" max="7" width="18.6640625" customWidth="1"/>
  </cols>
  <sheetData>
    <row r="2" spans="2:8" x14ac:dyDescent="0.2">
      <c r="B2" t="s">
        <v>19</v>
      </c>
      <c r="C2" t="s">
        <v>20</v>
      </c>
      <c r="D2" t="s">
        <v>21</v>
      </c>
      <c r="G2" s="1" t="s">
        <v>28</v>
      </c>
      <c r="H2" s="1">
        <v>14.9</v>
      </c>
    </row>
    <row r="3" spans="2:8" x14ac:dyDescent="0.2"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</row>
    <row r="4" spans="2:8" x14ac:dyDescent="0.2">
      <c r="F4" t="s">
        <v>18</v>
      </c>
    </row>
    <row r="5" spans="2:8" ht="18" customHeight="1" x14ac:dyDescent="0.2">
      <c r="B5" s="3" t="s">
        <v>5</v>
      </c>
      <c r="C5" s="3" t="s">
        <v>4</v>
      </c>
      <c r="D5" s="3" t="s">
        <v>1</v>
      </c>
      <c r="E5" s="3" t="s">
        <v>2</v>
      </c>
      <c r="F5" s="3" t="s">
        <v>3</v>
      </c>
      <c r="G5" s="3" t="s">
        <v>29</v>
      </c>
      <c r="H5" s="1"/>
    </row>
    <row r="6" spans="2:8" ht="26" customHeight="1" x14ac:dyDescent="0.2">
      <c r="B6" s="1"/>
      <c r="C6" s="2" t="s">
        <v>6</v>
      </c>
      <c r="D6" s="2" t="s">
        <v>11</v>
      </c>
      <c r="E6" s="2">
        <v>-2000</v>
      </c>
      <c r="F6" s="1">
        <f>TAN(RADIANS(-15))</f>
        <v>-0.2679491924311227</v>
      </c>
      <c r="G6" s="1" t="s">
        <v>30</v>
      </c>
      <c r="H6" s="1"/>
    </row>
    <row r="7" spans="2:8" ht="27" customHeight="1" x14ac:dyDescent="0.2">
      <c r="B7" s="1"/>
      <c r="C7" s="2" t="s">
        <v>7</v>
      </c>
      <c r="D7" s="2" t="s">
        <v>11</v>
      </c>
      <c r="E7" s="2">
        <v>-1500</v>
      </c>
      <c r="F7" s="1">
        <f>TAN(RADIANS(-12.5))</f>
        <v>-0.22169466264293988</v>
      </c>
      <c r="G7" s="1" t="s">
        <v>31</v>
      </c>
      <c r="H7" s="1"/>
    </row>
    <row r="8" spans="2:8" ht="30" customHeight="1" x14ac:dyDescent="0.2">
      <c r="B8" s="1"/>
      <c r="C8" s="2" t="s">
        <v>8</v>
      </c>
      <c r="D8" s="2" t="s">
        <v>11</v>
      </c>
      <c r="E8" s="2">
        <v>-1000</v>
      </c>
      <c r="F8" s="1">
        <f>TAN(RADIANS(-10))</f>
        <v>-0.17632698070846498</v>
      </c>
      <c r="G8" s="1" t="s">
        <v>32</v>
      </c>
      <c r="H8" s="1"/>
    </row>
    <row r="9" spans="2:8" ht="25" customHeight="1" x14ac:dyDescent="0.2">
      <c r="B9" s="1"/>
      <c r="C9" s="2" t="s">
        <v>9</v>
      </c>
      <c r="D9" s="2" t="s">
        <v>11</v>
      </c>
      <c r="E9" s="2">
        <v>-500</v>
      </c>
      <c r="F9" s="1">
        <f>TAN(RADIANS(-5))</f>
        <v>-8.7488663525924007E-2</v>
      </c>
      <c r="G9" s="1" t="s">
        <v>33</v>
      </c>
      <c r="H9" s="1"/>
    </row>
    <row r="10" spans="2:8" ht="27" customHeight="1" x14ac:dyDescent="0.2">
      <c r="B10" s="1"/>
      <c r="C10" s="2" t="s">
        <v>10</v>
      </c>
      <c r="D10" s="2">
        <v>0</v>
      </c>
      <c r="E10" s="2">
        <v>0</v>
      </c>
      <c r="F10" s="1">
        <f>TAN(RADIANS(0))</f>
        <v>0</v>
      </c>
      <c r="G10" s="1" t="s">
        <v>15</v>
      </c>
      <c r="H10" s="1"/>
    </row>
    <row r="11" spans="2:8" ht="27" customHeight="1" x14ac:dyDescent="0.2">
      <c r="B11" s="1"/>
      <c r="C11" s="2" t="s">
        <v>9</v>
      </c>
      <c r="D11" s="2" t="s">
        <v>12</v>
      </c>
      <c r="E11" s="2">
        <v>500</v>
      </c>
      <c r="F11" s="1">
        <f>TAN(RADIANS(6))</f>
        <v>0.10510423526567647</v>
      </c>
      <c r="G11" s="1" t="s">
        <v>16</v>
      </c>
      <c r="H11" s="1"/>
    </row>
    <row r="12" spans="2:8" ht="30" customHeight="1" x14ac:dyDescent="0.2">
      <c r="B12" s="1"/>
      <c r="C12" s="2" t="s">
        <v>8</v>
      </c>
      <c r="D12" s="2" t="s">
        <v>12</v>
      </c>
      <c r="E12" s="2">
        <v>1000</v>
      </c>
      <c r="F12" s="1">
        <f>TAN((RADIANS(10)))</f>
        <v>0.17632698070846498</v>
      </c>
      <c r="G12" s="1" t="s">
        <v>14</v>
      </c>
      <c r="H12" s="1"/>
    </row>
    <row r="13" spans="2:8" ht="29" customHeight="1" x14ac:dyDescent="0.2">
      <c r="B13" s="1"/>
      <c r="C13" s="2" t="s">
        <v>7</v>
      </c>
      <c r="D13" s="2" t="s">
        <v>12</v>
      </c>
      <c r="E13" s="2">
        <v>1500</v>
      </c>
      <c r="F13" s="1">
        <f>TAN(RADIANS(14))</f>
        <v>0.24932800284318068</v>
      </c>
      <c r="G13" s="1" t="s">
        <v>17</v>
      </c>
      <c r="H13" s="1"/>
    </row>
    <row r="14" spans="2:8" ht="26" customHeight="1" x14ac:dyDescent="0.2">
      <c r="B14" s="1"/>
      <c r="C14" s="2" t="s">
        <v>6</v>
      </c>
      <c r="D14" s="2" t="s">
        <v>12</v>
      </c>
      <c r="E14" s="2">
        <v>2000</v>
      </c>
      <c r="F14" s="1">
        <f>TAN(RADIANS(15))</f>
        <v>0.2679491924311227</v>
      </c>
      <c r="G14" s="1" t="s">
        <v>13</v>
      </c>
      <c r="H14" s="1"/>
    </row>
    <row r="19" spans="2:3" x14ac:dyDescent="0.2">
      <c r="B19" s="4" t="s">
        <v>34</v>
      </c>
      <c r="C19" s="4" t="s">
        <v>0</v>
      </c>
    </row>
    <row r="20" spans="2:3" x14ac:dyDescent="0.2">
      <c r="B20" s="5">
        <f>TAN(RADIANS(-15))</f>
        <v>-0.2679491924311227</v>
      </c>
      <c r="C20" s="2">
        <v>-2000</v>
      </c>
    </row>
    <row r="21" spans="2:3" x14ac:dyDescent="0.2">
      <c r="B21" s="5">
        <f>TAN(RADIANS(-12.5))</f>
        <v>-0.22169466264293988</v>
      </c>
      <c r="C21" s="2">
        <v>-1500</v>
      </c>
    </row>
    <row r="22" spans="2:3" x14ac:dyDescent="0.2">
      <c r="B22" s="5">
        <f>TAN(RADIANS(-10))</f>
        <v>-0.17632698070846498</v>
      </c>
      <c r="C22" s="2">
        <v>-1000</v>
      </c>
    </row>
    <row r="23" spans="2:3" x14ac:dyDescent="0.2">
      <c r="B23" s="5">
        <f>TAN(RADIANS(-5))</f>
        <v>-8.7488663525924007E-2</v>
      </c>
      <c r="C23" s="2">
        <v>-500</v>
      </c>
    </row>
    <row r="24" spans="2:3" x14ac:dyDescent="0.2">
      <c r="B24" s="5">
        <f>TAN(RADIANS(0))</f>
        <v>0</v>
      </c>
      <c r="C24" s="2">
        <v>0</v>
      </c>
    </row>
    <row r="25" spans="2:3" x14ac:dyDescent="0.2">
      <c r="B25" s="5">
        <f>TAN(RADIANS(6))</f>
        <v>0.10510423526567647</v>
      </c>
      <c r="C25" s="2">
        <v>500</v>
      </c>
    </row>
    <row r="26" spans="2:3" x14ac:dyDescent="0.2">
      <c r="B26" s="5">
        <f>TAN((RADIANS(10)))</f>
        <v>0.17632698070846498</v>
      </c>
      <c r="C26" s="2">
        <v>1000</v>
      </c>
    </row>
    <row r="27" spans="2:3" x14ac:dyDescent="0.2">
      <c r="B27" s="5">
        <f>TAN(RADIANS(14))</f>
        <v>0.24932800284318068</v>
      </c>
      <c r="C27" s="2">
        <v>1500</v>
      </c>
    </row>
    <row r="28" spans="2:3" x14ac:dyDescent="0.2">
      <c r="B28" s="5">
        <f>TAN(RADIANS(15))</f>
        <v>0.2679491924311227</v>
      </c>
      <c r="C28" s="2">
        <v>2000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Monsálvez Lira</dc:creator>
  <cp:lastModifiedBy>Alison Monsálvez Lira</cp:lastModifiedBy>
  <dcterms:created xsi:type="dcterms:W3CDTF">2021-06-09T12:21:10Z</dcterms:created>
  <dcterms:modified xsi:type="dcterms:W3CDTF">2021-06-15T13:23:41Z</dcterms:modified>
</cp:coreProperties>
</file>